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5" yWindow="165" windowWidth="4560" windowHeight="2505" tabRatio="889"/>
  </bookViews>
  <sheets>
    <sheet name="README" sheetId="28" r:id="rId1"/>
    <sheet name="Summary_with_coding_error" sheetId="29" r:id="rId2"/>
    <sheet name="Summary_Corrected" sheetId="8" r:id="rId3"/>
    <sheet name="Summary_Spain_Full_Sample" sheetId="31" r:id="rId4"/>
    <sheet name="Summary_Final_NZStatistics" sheetId="34" r:id="rId5"/>
    <sheet name="Summary_Final_Maddison" sheetId="35" r:id="rId6"/>
    <sheet name="UK" sheetId="7" r:id="rId7"/>
    <sheet name="US" sheetId="6" r:id="rId8"/>
    <sheet name="Sweden" sheetId="1" r:id="rId9"/>
    <sheet name="Spain_new" sheetId="30" r:id="rId10"/>
    <sheet name="Spain_old" sheetId="5" r:id="rId11"/>
    <sheet name="Portugal" sheetId="22" r:id="rId12"/>
    <sheet name="Norway" sheetId="2" r:id="rId13"/>
    <sheet name="Netherlands" sheetId="17" r:id="rId14"/>
    <sheet name="NewZealand_new" sheetId="33" r:id="rId15"/>
    <sheet name="NewZealand_old" sheetId="15" r:id="rId16"/>
    <sheet name="Japan" sheetId="4" r:id="rId17"/>
    <sheet name="Italy" sheetId="11" r:id="rId18"/>
    <sheet name="Ireland" sheetId="10" r:id="rId19"/>
    <sheet name="Greece" sheetId="9" r:id="rId20"/>
    <sheet name="Germany" sheetId="16" r:id="rId21"/>
    <sheet name="France" sheetId="20" r:id="rId22"/>
    <sheet name="Finland" sheetId="21" r:id="rId23"/>
    <sheet name="Denmark" sheetId="23" r:id="rId24"/>
    <sheet name="Canada" sheetId="13" r:id="rId25"/>
    <sheet name="Belgium" sheetId="18" r:id="rId26"/>
    <sheet name="Austria" sheetId="19" r:id="rId27"/>
    <sheet name="Australia" sheetId="14" r:id="rId28"/>
  </sheets>
  <calcPr calcId="145621"/>
</workbook>
</file>

<file path=xl/calcChain.xml><?xml version="1.0" encoding="utf-8"?>
<calcChain xmlns="http://schemas.openxmlformats.org/spreadsheetml/2006/main">
  <c r="Q31" i="29" l="1"/>
  <c r="I31" i="29"/>
  <c r="N96" i="13" l="1"/>
  <c r="O96" i="13"/>
  <c r="M96" i="13"/>
  <c r="Q31" i="35" l="1"/>
  <c r="AV24" i="35"/>
  <c r="AV23" i="35"/>
  <c r="AV22" i="35"/>
  <c r="AV21" i="35"/>
  <c r="AV20" i="35"/>
  <c r="AV19" i="35"/>
  <c r="AV18" i="35"/>
  <c r="AV17" i="35"/>
  <c r="AV16" i="35"/>
  <c r="AV15" i="35"/>
  <c r="AV14" i="35"/>
  <c r="AV13" i="35"/>
  <c r="AV12" i="35"/>
  <c r="AV11" i="35"/>
  <c r="AV10" i="35"/>
  <c r="AV9" i="35"/>
  <c r="AV8" i="35"/>
  <c r="AV7" i="35"/>
  <c r="AV6" i="35"/>
  <c r="AV5" i="35"/>
  <c r="Q31" i="34"/>
  <c r="Q31" i="31"/>
  <c r="Q31" i="8"/>
  <c r="K227" i="6" l="1"/>
  <c r="E7" i="22"/>
  <c r="C177" i="30" l="1"/>
  <c r="X35" i="35" l="1"/>
  <c r="W35" i="35"/>
  <c r="V35" i="35"/>
  <c r="U35" i="35"/>
  <c r="T35" i="35"/>
  <c r="S35" i="35"/>
  <c r="R35" i="35"/>
  <c r="Q35" i="35"/>
  <c r="H35" i="35"/>
  <c r="G35" i="35"/>
  <c r="F35" i="35"/>
  <c r="E35" i="35"/>
  <c r="P35" i="35"/>
  <c r="O35" i="35"/>
  <c r="N35" i="35"/>
  <c r="M35" i="35"/>
  <c r="L35" i="35"/>
  <c r="K35" i="35"/>
  <c r="J35" i="35"/>
  <c r="I35" i="35"/>
  <c r="X11" i="35"/>
  <c r="W11" i="35"/>
  <c r="V11" i="35"/>
  <c r="U11" i="35"/>
  <c r="T11" i="35"/>
  <c r="S11" i="35"/>
  <c r="R11" i="35"/>
  <c r="Q11" i="35"/>
  <c r="P11" i="35"/>
  <c r="O11" i="35"/>
  <c r="N11" i="35"/>
  <c r="M11" i="35"/>
  <c r="L11" i="35"/>
  <c r="K11" i="35"/>
  <c r="J11" i="35"/>
  <c r="I11" i="35"/>
  <c r="H11" i="35"/>
  <c r="G11" i="35"/>
  <c r="F11" i="35"/>
  <c r="E11" i="35"/>
  <c r="X49" i="35"/>
  <c r="T49" i="35"/>
  <c r="P49" i="35"/>
  <c r="L49" i="35"/>
  <c r="X48" i="35"/>
  <c r="T48" i="35"/>
  <c r="P48" i="35"/>
  <c r="L48" i="35"/>
  <c r="U47" i="35"/>
  <c r="Q47" i="35"/>
  <c r="M47" i="35"/>
  <c r="I47" i="35"/>
  <c r="X46" i="35"/>
  <c r="T46" i="35"/>
  <c r="P46" i="35"/>
  <c r="L46" i="35"/>
  <c r="X45" i="35"/>
  <c r="T45" i="35"/>
  <c r="P45" i="35"/>
  <c r="L45" i="35"/>
  <c r="X44" i="35"/>
  <c r="W44" i="35"/>
  <c r="V44" i="35"/>
  <c r="U44" i="35"/>
  <c r="T44" i="35"/>
  <c r="S44" i="35"/>
  <c r="R44" i="35"/>
  <c r="Q44" i="35"/>
  <c r="P44" i="35"/>
  <c r="O44" i="35"/>
  <c r="N44" i="35"/>
  <c r="M44" i="35"/>
  <c r="L44" i="35"/>
  <c r="K44" i="35"/>
  <c r="J44" i="35"/>
  <c r="I44" i="35"/>
  <c r="H44" i="35"/>
  <c r="G44" i="35"/>
  <c r="F44" i="35"/>
  <c r="E44" i="35"/>
  <c r="W43" i="35"/>
  <c r="V43" i="35"/>
  <c r="U43" i="35"/>
  <c r="T43" i="35"/>
  <c r="S43" i="35"/>
  <c r="R43" i="35"/>
  <c r="Q43" i="35"/>
  <c r="P43" i="35"/>
  <c r="O43" i="35"/>
  <c r="N43" i="35"/>
  <c r="M43" i="35"/>
  <c r="L43" i="35"/>
  <c r="K43" i="35"/>
  <c r="J43" i="35"/>
  <c r="I43" i="35"/>
  <c r="H43" i="35"/>
  <c r="G43" i="35"/>
  <c r="F43" i="35"/>
  <c r="E43" i="35"/>
  <c r="X42" i="35"/>
  <c r="W42" i="35"/>
  <c r="V42" i="35"/>
  <c r="U42" i="35"/>
  <c r="T42" i="35"/>
  <c r="S42" i="35"/>
  <c r="R42" i="35"/>
  <c r="Q42" i="35"/>
  <c r="P42" i="35"/>
  <c r="O42" i="35"/>
  <c r="N42" i="35"/>
  <c r="M42" i="35"/>
  <c r="L42" i="35"/>
  <c r="K42" i="35"/>
  <c r="J42" i="35"/>
  <c r="I42" i="35"/>
  <c r="H42" i="35"/>
  <c r="X40" i="35"/>
  <c r="W40" i="35"/>
  <c r="V40" i="35"/>
  <c r="U40" i="35"/>
  <c r="T40" i="35"/>
  <c r="S40" i="35"/>
  <c r="R40" i="35"/>
  <c r="Q40" i="35"/>
  <c r="P40" i="35"/>
  <c r="O40" i="35"/>
  <c r="N40" i="35"/>
  <c r="M40" i="35"/>
  <c r="L40" i="35"/>
  <c r="K40" i="35"/>
  <c r="J40" i="35"/>
  <c r="I40" i="35"/>
  <c r="H40" i="35"/>
  <c r="G40" i="35"/>
  <c r="F40" i="35"/>
  <c r="E40" i="35"/>
  <c r="X39" i="35"/>
  <c r="W39" i="35"/>
  <c r="V39" i="35"/>
  <c r="U39" i="35"/>
  <c r="T39" i="35"/>
  <c r="S39" i="35"/>
  <c r="R39" i="35"/>
  <c r="Q39" i="35"/>
  <c r="P39" i="35"/>
  <c r="O39" i="35"/>
  <c r="N39" i="35"/>
  <c r="M39" i="35"/>
  <c r="L39" i="35"/>
  <c r="K39" i="35"/>
  <c r="J39" i="35"/>
  <c r="I39" i="35"/>
  <c r="H39" i="35"/>
  <c r="G39" i="35"/>
  <c r="F39" i="35"/>
  <c r="E39" i="35"/>
  <c r="X38" i="35"/>
  <c r="W38" i="35"/>
  <c r="V38" i="35"/>
  <c r="U38" i="35"/>
  <c r="T38" i="35"/>
  <c r="S38" i="35"/>
  <c r="R38" i="35"/>
  <c r="Q38" i="35"/>
  <c r="P38" i="35"/>
  <c r="O38" i="35"/>
  <c r="N38" i="35"/>
  <c r="M38" i="35"/>
  <c r="L38" i="35"/>
  <c r="K38" i="35"/>
  <c r="J38" i="35"/>
  <c r="I38" i="35"/>
  <c r="H38" i="35"/>
  <c r="G38" i="35"/>
  <c r="F38" i="35"/>
  <c r="E38" i="35"/>
  <c r="X37" i="35"/>
  <c r="W37" i="35"/>
  <c r="T37" i="35"/>
  <c r="S37" i="35"/>
  <c r="P37" i="35"/>
  <c r="O37" i="35"/>
  <c r="L37" i="35"/>
  <c r="K37" i="35"/>
  <c r="X36" i="35"/>
  <c r="T36" i="35"/>
  <c r="P36" i="35"/>
  <c r="L36" i="35"/>
  <c r="X34" i="35"/>
  <c r="T34" i="35"/>
  <c r="P34" i="35"/>
  <c r="L34" i="35"/>
  <c r="X33" i="35"/>
  <c r="T33" i="35"/>
  <c r="P33" i="35"/>
  <c r="L33" i="35"/>
  <c r="X32" i="35"/>
  <c r="T32" i="35"/>
  <c r="P32" i="35"/>
  <c r="L32" i="35"/>
  <c r="U31" i="35"/>
  <c r="M31" i="35"/>
  <c r="I31" i="35"/>
  <c r="U30" i="35"/>
  <c r="Q30" i="35"/>
  <c r="M30" i="35"/>
  <c r="I30" i="35"/>
  <c r="X23" i="35"/>
  <c r="T23" i="35"/>
  <c r="P23" i="35"/>
  <c r="L23" i="35"/>
  <c r="X20" i="35"/>
  <c r="T20" i="35"/>
  <c r="P20" i="35"/>
  <c r="L20" i="35"/>
  <c r="T19" i="35"/>
  <c r="S19" i="35"/>
  <c r="R19" i="35"/>
  <c r="Q19" i="35"/>
  <c r="L19" i="35"/>
  <c r="K19" i="35"/>
  <c r="J19" i="35"/>
  <c r="I19" i="35"/>
  <c r="H19" i="35"/>
  <c r="G19" i="35"/>
  <c r="F19" i="35"/>
  <c r="E19" i="35"/>
  <c r="X18" i="35"/>
  <c r="W18" i="35"/>
  <c r="V18" i="35"/>
  <c r="U18" i="35"/>
  <c r="T18" i="35"/>
  <c r="S18" i="35"/>
  <c r="R18" i="35"/>
  <c r="Q18" i="35"/>
  <c r="P18" i="35"/>
  <c r="O18" i="35"/>
  <c r="N18" i="35"/>
  <c r="M18" i="35"/>
  <c r="L18" i="35"/>
  <c r="K18" i="35"/>
  <c r="J18" i="35"/>
  <c r="I18" i="35"/>
  <c r="H18" i="35"/>
  <c r="G18" i="35"/>
  <c r="F18" i="35"/>
  <c r="E18" i="35"/>
  <c r="X17" i="35"/>
  <c r="W17" i="35"/>
  <c r="V17" i="35"/>
  <c r="U17" i="35"/>
  <c r="T17" i="35"/>
  <c r="S17" i="35"/>
  <c r="R17" i="35"/>
  <c r="Q17" i="35"/>
  <c r="P17" i="35"/>
  <c r="O17" i="35"/>
  <c r="N17" i="35"/>
  <c r="M17" i="35"/>
  <c r="L17" i="35"/>
  <c r="K17" i="35"/>
  <c r="J17" i="35"/>
  <c r="I17" i="35"/>
  <c r="H17" i="35"/>
  <c r="G17" i="35"/>
  <c r="F17" i="35"/>
  <c r="E17" i="35"/>
  <c r="X15" i="35"/>
  <c r="W15" i="35"/>
  <c r="V15" i="35"/>
  <c r="U15" i="35"/>
  <c r="T15" i="35"/>
  <c r="S15" i="35"/>
  <c r="R15" i="35"/>
  <c r="Q15" i="35"/>
  <c r="P15" i="35"/>
  <c r="O15" i="35"/>
  <c r="N15" i="35"/>
  <c r="M15" i="35"/>
  <c r="L15" i="35"/>
  <c r="K15" i="35"/>
  <c r="J15" i="35"/>
  <c r="I15" i="35"/>
  <c r="H15" i="35"/>
  <c r="G15" i="35"/>
  <c r="F15" i="35"/>
  <c r="E15" i="35"/>
  <c r="X14" i="35"/>
  <c r="W14" i="35"/>
  <c r="V14" i="35"/>
  <c r="U14" i="35"/>
  <c r="T14" i="35"/>
  <c r="S14" i="35"/>
  <c r="R14" i="35"/>
  <c r="Q14" i="35"/>
  <c r="P14" i="35"/>
  <c r="O14" i="35"/>
  <c r="N14" i="35"/>
  <c r="M14" i="35"/>
  <c r="L14" i="35"/>
  <c r="K14" i="35"/>
  <c r="J14" i="35"/>
  <c r="I14" i="35"/>
  <c r="H14" i="35"/>
  <c r="G14" i="35"/>
  <c r="F14" i="35"/>
  <c r="E14" i="35"/>
  <c r="X13" i="35"/>
  <c r="W13" i="35"/>
  <c r="V13" i="35"/>
  <c r="U13" i="35"/>
  <c r="T13" i="35"/>
  <c r="S13" i="35"/>
  <c r="R13" i="35"/>
  <c r="Q13" i="35"/>
  <c r="P13" i="35"/>
  <c r="O13" i="35"/>
  <c r="N13" i="35"/>
  <c r="M13" i="35"/>
  <c r="L13" i="35"/>
  <c r="K13" i="35"/>
  <c r="J13" i="35"/>
  <c r="I13" i="35"/>
  <c r="H13" i="35"/>
  <c r="G13" i="35"/>
  <c r="F13" i="35"/>
  <c r="E13" i="35"/>
  <c r="X10" i="35"/>
  <c r="W10" i="35"/>
  <c r="T10" i="35"/>
  <c r="P10" i="35"/>
  <c r="O10" i="35"/>
  <c r="L10" i="35"/>
  <c r="X9" i="35"/>
  <c r="T9" i="35"/>
  <c r="P9" i="35"/>
  <c r="L9" i="35"/>
  <c r="X7" i="35"/>
  <c r="T7" i="35"/>
  <c r="P7" i="35"/>
  <c r="L7" i="35"/>
  <c r="P91" i="15"/>
  <c r="O91" i="15"/>
  <c r="N91" i="15"/>
  <c r="M91" i="15"/>
  <c r="L91" i="15"/>
  <c r="K91" i="15"/>
  <c r="J91" i="15"/>
  <c r="P90" i="15"/>
  <c r="O90" i="15"/>
  <c r="N90" i="15"/>
  <c r="M90" i="15"/>
  <c r="L90" i="15"/>
  <c r="K90" i="15"/>
  <c r="J90" i="15"/>
  <c r="I91" i="15"/>
  <c r="I90" i="15"/>
  <c r="H90" i="15"/>
  <c r="G90" i="15"/>
  <c r="F90" i="15"/>
  <c r="E90" i="15"/>
  <c r="D90" i="15"/>
  <c r="X36" i="29"/>
  <c r="T36" i="29"/>
  <c r="X33" i="8"/>
  <c r="T33" i="8"/>
  <c r="P33" i="8"/>
  <c r="L33" i="8"/>
  <c r="X49" i="8"/>
  <c r="T49" i="8"/>
  <c r="P49" i="8"/>
  <c r="L49" i="8"/>
  <c r="X48" i="8"/>
  <c r="T48" i="8"/>
  <c r="P48" i="8"/>
  <c r="L48" i="8"/>
  <c r="U47" i="8"/>
  <c r="Q47" i="8"/>
  <c r="M47" i="8"/>
  <c r="I47" i="8"/>
  <c r="X46" i="8"/>
  <c r="T46" i="8"/>
  <c r="P46" i="8"/>
  <c r="L46" i="8"/>
  <c r="X45" i="8"/>
  <c r="T45" i="8"/>
  <c r="P45" i="8"/>
  <c r="L45" i="8"/>
  <c r="X44" i="8"/>
  <c r="W44" i="8"/>
  <c r="V44" i="8"/>
  <c r="U44" i="8"/>
  <c r="T44" i="8"/>
  <c r="S44" i="8"/>
  <c r="R44" i="8"/>
  <c r="Q44" i="8"/>
  <c r="P44" i="8"/>
  <c r="O44" i="8"/>
  <c r="N44" i="8"/>
  <c r="M44" i="8"/>
  <c r="L44" i="8"/>
  <c r="K44" i="8"/>
  <c r="J44" i="8"/>
  <c r="I44" i="8"/>
  <c r="H44" i="8"/>
  <c r="G44" i="8"/>
  <c r="F44" i="8"/>
  <c r="E44" i="8"/>
  <c r="W43" i="8"/>
  <c r="V43" i="8"/>
  <c r="U43" i="8"/>
  <c r="T43" i="8"/>
  <c r="S43" i="8"/>
  <c r="R43" i="8"/>
  <c r="Q43" i="8"/>
  <c r="P43" i="8"/>
  <c r="O43" i="8"/>
  <c r="N43" i="8"/>
  <c r="M43" i="8"/>
  <c r="L43" i="8"/>
  <c r="K43" i="8"/>
  <c r="J43" i="8"/>
  <c r="I43" i="8"/>
  <c r="H43" i="8"/>
  <c r="G43" i="8"/>
  <c r="F43" i="8"/>
  <c r="E43" i="8"/>
  <c r="X42" i="8"/>
  <c r="W42" i="8"/>
  <c r="V42" i="8"/>
  <c r="U42" i="8"/>
  <c r="T42" i="8"/>
  <c r="S42" i="8"/>
  <c r="R42" i="8"/>
  <c r="Q42" i="8"/>
  <c r="P42" i="8"/>
  <c r="O42" i="8"/>
  <c r="N42" i="8"/>
  <c r="M42" i="8"/>
  <c r="L42" i="8"/>
  <c r="K42" i="8"/>
  <c r="J42" i="8"/>
  <c r="I42" i="8"/>
  <c r="H42" i="8"/>
  <c r="X40" i="8"/>
  <c r="W40" i="8"/>
  <c r="V40" i="8"/>
  <c r="U40" i="8"/>
  <c r="T40" i="8"/>
  <c r="S40" i="8"/>
  <c r="R40" i="8"/>
  <c r="Q40" i="8"/>
  <c r="P40" i="8"/>
  <c r="O40" i="8"/>
  <c r="N40" i="8"/>
  <c r="M40" i="8"/>
  <c r="L40" i="8"/>
  <c r="K40" i="8"/>
  <c r="J40" i="8"/>
  <c r="I40" i="8"/>
  <c r="H40" i="8"/>
  <c r="G40" i="8"/>
  <c r="F40" i="8"/>
  <c r="E40" i="8"/>
  <c r="X39" i="8"/>
  <c r="W39" i="8"/>
  <c r="V39" i="8"/>
  <c r="U39" i="8"/>
  <c r="T39" i="8"/>
  <c r="S39" i="8"/>
  <c r="R39" i="8"/>
  <c r="Q39" i="8"/>
  <c r="P39" i="8"/>
  <c r="O39" i="8"/>
  <c r="N39" i="8"/>
  <c r="M39" i="8"/>
  <c r="L39" i="8"/>
  <c r="K39" i="8"/>
  <c r="J39" i="8"/>
  <c r="I39" i="8"/>
  <c r="H39" i="8"/>
  <c r="G39" i="8"/>
  <c r="F39" i="8"/>
  <c r="E39" i="8"/>
  <c r="X38" i="8"/>
  <c r="W38" i="8"/>
  <c r="V38" i="8"/>
  <c r="U38" i="8"/>
  <c r="T38" i="8"/>
  <c r="S38" i="8"/>
  <c r="R38" i="8"/>
  <c r="Q38" i="8"/>
  <c r="P38" i="8"/>
  <c r="O38" i="8"/>
  <c r="N38" i="8"/>
  <c r="M38" i="8"/>
  <c r="L38" i="8"/>
  <c r="K38" i="8"/>
  <c r="J38" i="8"/>
  <c r="I38" i="8"/>
  <c r="H38" i="8"/>
  <c r="G38" i="8"/>
  <c r="F38" i="8"/>
  <c r="E38" i="8"/>
  <c r="X37" i="8"/>
  <c r="W37" i="8"/>
  <c r="T37" i="8"/>
  <c r="S37" i="8"/>
  <c r="P37" i="8"/>
  <c r="O37" i="8"/>
  <c r="L37" i="8"/>
  <c r="K37" i="8"/>
  <c r="X36" i="8"/>
  <c r="T36" i="8"/>
  <c r="P36" i="8"/>
  <c r="L36" i="8"/>
  <c r="X35" i="8"/>
  <c r="W35" i="8"/>
  <c r="V35" i="8"/>
  <c r="U35" i="8"/>
  <c r="T35" i="8"/>
  <c r="S35" i="8"/>
  <c r="R35" i="8"/>
  <c r="Q35" i="8"/>
  <c r="P35" i="8"/>
  <c r="O35" i="8"/>
  <c r="N35" i="8"/>
  <c r="M35" i="8"/>
  <c r="L35" i="8"/>
  <c r="K35" i="8"/>
  <c r="J35" i="8"/>
  <c r="I35" i="8"/>
  <c r="H35" i="8"/>
  <c r="G35" i="8"/>
  <c r="F35" i="8"/>
  <c r="E35" i="8"/>
  <c r="X34" i="8"/>
  <c r="T34" i="8"/>
  <c r="P34" i="8"/>
  <c r="L34" i="8"/>
  <c r="X32" i="8"/>
  <c r="T32" i="8"/>
  <c r="P32" i="8"/>
  <c r="L32" i="8"/>
  <c r="U31" i="8"/>
  <c r="M31" i="8"/>
  <c r="I31" i="8"/>
  <c r="U30" i="8"/>
  <c r="Q30" i="8"/>
  <c r="M30" i="8"/>
  <c r="I30" i="8"/>
  <c r="X23" i="8"/>
  <c r="T23" i="8"/>
  <c r="P23" i="8"/>
  <c r="L23" i="8"/>
  <c r="X20" i="8"/>
  <c r="T20" i="8"/>
  <c r="P20" i="8"/>
  <c r="L20" i="8"/>
  <c r="T19" i="8"/>
  <c r="S19" i="8"/>
  <c r="R19" i="8"/>
  <c r="Q19" i="8"/>
  <c r="L19" i="8"/>
  <c r="K19" i="8"/>
  <c r="J19" i="8"/>
  <c r="I19" i="8"/>
  <c r="H19" i="8"/>
  <c r="G19" i="8"/>
  <c r="F19" i="8"/>
  <c r="E19" i="8"/>
  <c r="X18" i="8"/>
  <c r="W18" i="8"/>
  <c r="V18" i="8"/>
  <c r="U18" i="8"/>
  <c r="T18" i="8"/>
  <c r="S18" i="8"/>
  <c r="R18" i="8"/>
  <c r="Q18" i="8"/>
  <c r="P18" i="8"/>
  <c r="O18" i="8"/>
  <c r="N18" i="8"/>
  <c r="M18" i="8"/>
  <c r="L18" i="8"/>
  <c r="K18" i="8"/>
  <c r="J18" i="8"/>
  <c r="I18" i="8"/>
  <c r="H18" i="8"/>
  <c r="G18" i="8"/>
  <c r="F18" i="8"/>
  <c r="E18" i="8"/>
  <c r="X17" i="8"/>
  <c r="W17" i="8"/>
  <c r="V17" i="8"/>
  <c r="U17" i="8"/>
  <c r="T17" i="8"/>
  <c r="S17" i="8"/>
  <c r="R17" i="8"/>
  <c r="Q17" i="8"/>
  <c r="P17" i="8"/>
  <c r="O17" i="8"/>
  <c r="N17" i="8"/>
  <c r="M17" i="8"/>
  <c r="L17" i="8"/>
  <c r="K17" i="8"/>
  <c r="J17" i="8"/>
  <c r="I17" i="8"/>
  <c r="H17" i="8"/>
  <c r="G17" i="8"/>
  <c r="F17" i="8"/>
  <c r="E17" i="8"/>
  <c r="X15" i="8"/>
  <c r="W15" i="8"/>
  <c r="V15" i="8"/>
  <c r="U15" i="8"/>
  <c r="T15" i="8"/>
  <c r="S15" i="8"/>
  <c r="R15" i="8"/>
  <c r="Q15" i="8"/>
  <c r="P15" i="8"/>
  <c r="O15" i="8"/>
  <c r="N15" i="8"/>
  <c r="M15" i="8"/>
  <c r="L15" i="8"/>
  <c r="K15" i="8"/>
  <c r="J15" i="8"/>
  <c r="I15" i="8"/>
  <c r="H15" i="8"/>
  <c r="G15" i="8"/>
  <c r="F15" i="8"/>
  <c r="E15" i="8"/>
  <c r="X14" i="8"/>
  <c r="W14" i="8"/>
  <c r="V14" i="8"/>
  <c r="U14" i="8"/>
  <c r="T14" i="8"/>
  <c r="S14" i="8"/>
  <c r="R14" i="8"/>
  <c r="Q14" i="8"/>
  <c r="P14" i="8"/>
  <c r="O14" i="8"/>
  <c r="N14" i="8"/>
  <c r="M14" i="8"/>
  <c r="L14" i="8"/>
  <c r="K14" i="8"/>
  <c r="J14" i="8"/>
  <c r="I14" i="8"/>
  <c r="H14" i="8"/>
  <c r="G14" i="8"/>
  <c r="F14" i="8"/>
  <c r="E14" i="8"/>
  <c r="X13" i="8"/>
  <c r="W13" i="8"/>
  <c r="V13" i="8"/>
  <c r="U13" i="8"/>
  <c r="T13" i="8"/>
  <c r="S13" i="8"/>
  <c r="R13" i="8"/>
  <c r="Q13" i="8"/>
  <c r="P13" i="8"/>
  <c r="O13" i="8"/>
  <c r="N13" i="8"/>
  <c r="M13" i="8"/>
  <c r="L13" i="8"/>
  <c r="K13" i="8"/>
  <c r="J13" i="8"/>
  <c r="I13" i="8"/>
  <c r="H13" i="8"/>
  <c r="G13" i="8"/>
  <c r="F13" i="8"/>
  <c r="E13" i="8"/>
  <c r="X11" i="8"/>
  <c r="W11" i="8"/>
  <c r="V11" i="8"/>
  <c r="U11" i="8"/>
  <c r="T11" i="8"/>
  <c r="S11" i="8"/>
  <c r="R11" i="8"/>
  <c r="Q11" i="8"/>
  <c r="P11" i="8"/>
  <c r="O11" i="8"/>
  <c r="N11" i="8"/>
  <c r="M11" i="8"/>
  <c r="L11" i="8"/>
  <c r="K11" i="8"/>
  <c r="J11" i="8"/>
  <c r="I11" i="8"/>
  <c r="H11" i="8"/>
  <c r="G11" i="8"/>
  <c r="F11" i="8"/>
  <c r="E11" i="8"/>
  <c r="X10" i="8"/>
  <c r="W10" i="8"/>
  <c r="T10" i="8"/>
  <c r="P10" i="8"/>
  <c r="O10" i="8"/>
  <c r="L10" i="8"/>
  <c r="X9" i="8"/>
  <c r="T9" i="8"/>
  <c r="P9" i="8"/>
  <c r="L9" i="8"/>
  <c r="X7" i="8"/>
  <c r="T7" i="8"/>
  <c r="P7" i="8"/>
  <c r="L7" i="8"/>
  <c r="X35" i="31"/>
  <c r="W35" i="31"/>
  <c r="V35" i="31"/>
  <c r="U35" i="31"/>
  <c r="T35" i="31"/>
  <c r="S35" i="31"/>
  <c r="R35" i="31"/>
  <c r="Q35" i="31"/>
  <c r="P35" i="31"/>
  <c r="O35" i="31"/>
  <c r="N35" i="31"/>
  <c r="M35" i="31"/>
  <c r="L35" i="31"/>
  <c r="K35" i="31"/>
  <c r="J35" i="31"/>
  <c r="I35" i="31"/>
  <c r="H35" i="31"/>
  <c r="G35" i="31"/>
  <c r="F35" i="31"/>
  <c r="E35" i="31"/>
  <c r="X11" i="31"/>
  <c r="W11" i="31"/>
  <c r="V11" i="31"/>
  <c r="U11" i="31"/>
  <c r="T11" i="31"/>
  <c r="S11" i="31"/>
  <c r="R11" i="31"/>
  <c r="Q11" i="31"/>
  <c r="P11" i="31"/>
  <c r="O11" i="31"/>
  <c r="N11" i="31"/>
  <c r="M11" i="31"/>
  <c r="L11" i="31"/>
  <c r="K11" i="31"/>
  <c r="J11" i="31"/>
  <c r="I11" i="31"/>
  <c r="H11" i="31"/>
  <c r="G11" i="31"/>
  <c r="F11" i="31"/>
  <c r="E11" i="31"/>
  <c r="X49" i="31"/>
  <c r="T49" i="31"/>
  <c r="P49" i="31"/>
  <c r="L49" i="31"/>
  <c r="X48" i="31"/>
  <c r="T48" i="31"/>
  <c r="P48" i="31"/>
  <c r="L48" i="31"/>
  <c r="U47" i="31"/>
  <c r="Q47" i="31"/>
  <c r="M47" i="31"/>
  <c r="I47" i="31"/>
  <c r="X46" i="31"/>
  <c r="T46" i="31"/>
  <c r="P46" i="31"/>
  <c r="L46" i="31"/>
  <c r="X45" i="31"/>
  <c r="T45" i="31"/>
  <c r="P45" i="31"/>
  <c r="L45" i="31"/>
  <c r="X44" i="31"/>
  <c r="W44" i="31"/>
  <c r="V44" i="31"/>
  <c r="U44" i="31"/>
  <c r="T44" i="31"/>
  <c r="S44" i="31"/>
  <c r="R44" i="31"/>
  <c r="Q44" i="31"/>
  <c r="P44" i="31"/>
  <c r="O44" i="31"/>
  <c r="N44" i="31"/>
  <c r="M44" i="31"/>
  <c r="L44" i="31"/>
  <c r="K44" i="31"/>
  <c r="J44" i="31"/>
  <c r="I44" i="31"/>
  <c r="H44" i="31"/>
  <c r="G44" i="31"/>
  <c r="F44" i="31"/>
  <c r="E44" i="31"/>
  <c r="W43" i="31"/>
  <c r="V43" i="31"/>
  <c r="U43" i="31"/>
  <c r="T43" i="31"/>
  <c r="S43" i="31"/>
  <c r="R43" i="31"/>
  <c r="Q43" i="31"/>
  <c r="P43" i="31"/>
  <c r="O43" i="31"/>
  <c r="N43" i="31"/>
  <c r="M43" i="31"/>
  <c r="L43" i="31"/>
  <c r="K43" i="31"/>
  <c r="J43" i="31"/>
  <c r="I43" i="31"/>
  <c r="H43" i="31"/>
  <c r="G43" i="31"/>
  <c r="F43" i="31"/>
  <c r="E43" i="31"/>
  <c r="X42" i="31"/>
  <c r="W42" i="31"/>
  <c r="V42" i="31"/>
  <c r="U42" i="31"/>
  <c r="T42" i="31"/>
  <c r="S42" i="31"/>
  <c r="R42" i="31"/>
  <c r="Q42" i="31"/>
  <c r="P42" i="31"/>
  <c r="O42" i="31"/>
  <c r="N42" i="31"/>
  <c r="M42" i="31"/>
  <c r="L42" i="31"/>
  <c r="K42" i="31"/>
  <c r="J42" i="31"/>
  <c r="I42" i="31"/>
  <c r="H42" i="31"/>
  <c r="X40" i="31"/>
  <c r="W40" i="31"/>
  <c r="V40" i="31"/>
  <c r="U40" i="31"/>
  <c r="T40" i="31"/>
  <c r="S40" i="31"/>
  <c r="R40" i="31"/>
  <c r="Q40" i="31"/>
  <c r="P40" i="31"/>
  <c r="O40" i="31"/>
  <c r="N40" i="31"/>
  <c r="M40" i="31"/>
  <c r="L40" i="31"/>
  <c r="K40" i="31"/>
  <c r="J40" i="31"/>
  <c r="I40" i="31"/>
  <c r="H40" i="31"/>
  <c r="G40" i="31"/>
  <c r="F40" i="31"/>
  <c r="E40" i="31"/>
  <c r="X39" i="31"/>
  <c r="W39" i="31"/>
  <c r="V39" i="31"/>
  <c r="U39" i="31"/>
  <c r="T39" i="31"/>
  <c r="S39" i="31"/>
  <c r="R39" i="31"/>
  <c r="Q39" i="31"/>
  <c r="P39" i="31"/>
  <c r="O39" i="31"/>
  <c r="N39" i="31"/>
  <c r="M39" i="31"/>
  <c r="L39" i="31"/>
  <c r="K39" i="31"/>
  <c r="J39" i="31"/>
  <c r="I39" i="31"/>
  <c r="H39" i="31"/>
  <c r="G39" i="31"/>
  <c r="F39" i="31"/>
  <c r="E39" i="31"/>
  <c r="X38" i="31"/>
  <c r="W38" i="31"/>
  <c r="V38" i="31"/>
  <c r="U38" i="31"/>
  <c r="T38" i="31"/>
  <c r="S38" i="31"/>
  <c r="R38" i="31"/>
  <c r="Q38" i="31"/>
  <c r="P38" i="31"/>
  <c r="O38" i="31"/>
  <c r="N38" i="31"/>
  <c r="M38" i="31"/>
  <c r="L38" i="31"/>
  <c r="K38" i="31"/>
  <c r="J38" i="31"/>
  <c r="I38" i="31"/>
  <c r="H38" i="31"/>
  <c r="G38" i="31"/>
  <c r="F38" i="31"/>
  <c r="E38" i="31"/>
  <c r="X37" i="31"/>
  <c r="W37" i="31"/>
  <c r="T37" i="31"/>
  <c r="S37" i="31"/>
  <c r="P37" i="31"/>
  <c r="O37" i="31"/>
  <c r="L37" i="31"/>
  <c r="K37" i="31"/>
  <c r="X36" i="31"/>
  <c r="T36" i="31"/>
  <c r="P36" i="31"/>
  <c r="L36" i="31"/>
  <c r="X34" i="31"/>
  <c r="T34" i="31"/>
  <c r="P34" i="31"/>
  <c r="L34" i="31"/>
  <c r="X33" i="31"/>
  <c r="T33" i="31"/>
  <c r="P33" i="31"/>
  <c r="L33" i="31"/>
  <c r="X32" i="31"/>
  <c r="T32" i="31"/>
  <c r="P32" i="31"/>
  <c r="L32" i="31"/>
  <c r="U31" i="31"/>
  <c r="M31" i="31"/>
  <c r="I31" i="31"/>
  <c r="U30" i="31"/>
  <c r="Q30" i="31"/>
  <c r="M30" i="31"/>
  <c r="I30" i="31"/>
  <c r="X23" i="31"/>
  <c r="T23" i="31"/>
  <c r="P23" i="31"/>
  <c r="L23" i="31"/>
  <c r="X20" i="31"/>
  <c r="T20" i="31"/>
  <c r="P20" i="31"/>
  <c r="L20" i="31"/>
  <c r="T19" i="31"/>
  <c r="S19" i="31"/>
  <c r="R19" i="31"/>
  <c r="Q19" i="31"/>
  <c r="L19" i="31"/>
  <c r="K19" i="31"/>
  <c r="J19" i="31"/>
  <c r="I19" i="31"/>
  <c r="H19" i="31"/>
  <c r="G19" i="31"/>
  <c r="F19" i="31"/>
  <c r="E19" i="31"/>
  <c r="X18" i="31"/>
  <c r="W18" i="31"/>
  <c r="V18" i="31"/>
  <c r="U18" i="31"/>
  <c r="T18" i="31"/>
  <c r="S18" i="31"/>
  <c r="R18" i="31"/>
  <c r="Q18" i="31"/>
  <c r="P18" i="31"/>
  <c r="O18" i="31"/>
  <c r="N18" i="31"/>
  <c r="M18" i="31"/>
  <c r="L18" i="31"/>
  <c r="K18" i="31"/>
  <c r="J18" i="31"/>
  <c r="I18" i="31"/>
  <c r="H18" i="31"/>
  <c r="G18" i="31"/>
  <c r="F18" i="31"/>
  <c r="E18" i="31"/>
  <c r="X17" i="31"/>
  <c r="W17" i="31"/>
  <c r="V17" i="31"/>
  <c r="U17" i="31"/>
  <c r="T17" i="31"/>
  <c r="S17" i="31"/>
  <c r="R17" i="31"/>
  <c r="Q17" i="31"/>
  <c r="P17" i="31"/>
  <c r="O17" i="31"/>
  <c r="N17" i="31"/>
  <c r="M17" i="31"/>
  <c r="L17" i="31"/>
  <c r="K17" i="31"/>
  <c r="J17" i="31"/>
  <c r="I17" i="31"/>
  <c r="H17" i="31"/>
  <c r="G17" i="31"/>
  <c r="F17" i="31"/>
  <c r="E17" i="31"/>
  <c r="X15" i="31"/>
  <c r="W15" i="31"/>
  <c r="V15" i="31"/>
  <c r="U15" i="31"/>
  <c r="T15" i="31"/>
  <c r="S15" i="31"/>
  <c r="R15" i="31"/>
  <c r="Q15" i="31"/>
  <c r="P15" i="31"/>
  <c r="O15" i="31"/>
  <c r="N15" i="31"/>
  <c r="M15" i="31"/>
  <c r="L15" i="31"/>
  <c r="K15" i="31"/>
  <c r="J15" i="31"/>
  <c r="I15" i="31"/>
  <c r="H15" i="31"/>
  <c r="G15" i="31"/>
  <c r="F15" i="31"/>
  <c r="E15" i="31"/>
  <c r="X14" i="31"/>
  <c r="W14" i="31"/>
  <c r="V14" i="31"/>
  <c r="U14" i="31"/>
  <c r="T14" i="31"/>
  <c r="S14" i="31"/>
  <c r="R14" i="31"/>
  <c r="Q14" i="31"/>
  <c r="P14" i="31"/>
  <c r="O14" i="31"/>
  <c r="N14" i="31"/>
  <c r="M14" i="31"/>
  <c r="L14" i="31"/>
  <c r="K14" i="31"/>
  <c r="J14" i="31"/>
  <c r="I14" i="31"/>
  <c r="H14" i="31"/>
  <c r="G14" i="31"/>
  <c r="F14" i="31"/>
  <c r="E14" i="31"/>
  <c r="X13" i="31"/>
  <c r="W13" i="31"/>
  <c r="V13" i="31"/>
  <c r="U13" i="31"/>
  <c r="T13" i="31"/>
  <c r="S13" i="31"/>
  <c r="R13" i="31"/>
  <c r="Q13" i="31"/>
  <c r="P13" i="31"/>
  <c r="O13" i="31"/>
  <c r="N13" i="31"/>
  <c r="M13" i="31"/>
  <c r="L13" i="31"/>
  <c r="K13" i="31"/>
  <c r="J13" i="31"/>
  <c r="I13" i="31"/>
  <c r="H13" i="31"/>
  <c r="G13" i="31"/>
  <c r="F13" i="31"/>
  <c r="E13" i="31"/>
  <c r="X10" i="31"/>
  <c r="W10" i="31"/>
  <c r="T10" i="31"/>
  <c r="P10" i="31"/>
  <c r="O10" i="31"/>
  <c r="L10" i="31"/>
  <c r="X9" i="31"/>
  <c r="T9" i="31"/>
  <c r="P9" i="31"/>
  <c r="L9" i="31"/>
  <c r="X7" i="31"/>
  <c r="T7" i="31"/>
  <c r="P7" i="31"/>
  <c r="L7" i="31"/>
  <c r="T36" i="34" l="1"/>
  <c r="X36" i="34"/>
  <c r="X34" i="34"/>
  <c r="J135" i="4"/>
  <c r="K135" i="4"/>
  <c r="L135" i="4"/>
  <c r="M135" i="4"/>
  <c r="N135" i="4"/>
  <c r="O135" i="4"/>
  <c r="P135" i="4"/>
  <c r="I135" i="4"/>
  <c r="M134" i="4"/>
  <c r="N134" i="4"/>
  <c r="O134" i="4"/>
  <c r="P134" i="4"/>
  <c r="J134" i="4"/>
  <c r="K134" i="4"/>
  <c r="L134" i="4"/>
  <c r="I134" i="4"/>
  <c r="F134" i="4"/>
  <c r="G134" i="4"/>
  <c r="H134" i="4"/>
  <c r="E134" i="4"/>
  <c r="F88" i="33"/>
  <c r="G88" i="33"/>
  <c r="H88" i="33"/>
  <c r="E88" i="33"/>
  <c r="V168" i="7"/>
  <c r="V169" i="7"/>
  <c r="F168" i="7"/>
  <c r="E87" i="9"/>
  <c r="I87" i="9" s="1"/>
  <c r="F87" i="9"/>
  <c r="G87" i="9"/>
  <c r="H87" i="9"/>
  <c r="J87" i="9"/>
  <c r="L87" i="9"/>
  <c r="N87" i="9"/>
  <c r="P87" i="9"/>
  <c r="E88" i="9"/>
  <c r="I88" i="9" s="1"/>
  <c r="F88" i="9"/>
  <c r="J88" i="9" s="1"/>
  <c r="G88" i="9"/>
  <c r="H88" i="9"/>
  <c r="K88" i="9"/>
  <c r="N88" i="9"/>
  <c r="O88" i="9"/>
  <c r="E89" i="9"/>
  <c r="I89" i="9" s="1"/>
  <c r="F89" i="9"/>
  <c r="G89" i="9"/>
  <c r="H89" i="9"/>
  <c r="L89" i="9" s="1"/>
  <c r="K89" i="9"/>
  <c r="M89" i="9"/>
  <c r="O89" i="9"/>
  <c r="E90" i="9"/>
  <c r="F90" i="9"/>
  <c r="G90" i="9"/>
  <c r="H90" i="9"/>
  <c r="I90" i="9"/>
  <c r="J90" i="9"/>
  <c r="K90" i="9"/>
  <c r="L90" i="9"/>
  <c r="M90" i="9"/>
  <c r="N90" i="9"/>
  <c r="O90" i="9"/>
  <c r="P90" i="9"/>
  <c r="E91" i="9"/>
  <c r="I91" i="9" s="1"/>
  <c r="F91" i="9"/>
  <c r="G91" i="9"/>
  <c r="H91" i="9"/>
  <c r="J91" i="9"/>
  <c r="L91" i="9"/>
  <c r="N91" i="9"/>
  <c r="P91" i="9"/>
  <c r="E92" i="9"/>
  <c r="I92" i="9" s="1"/>
  <c r="F92" i="9"/>
  <c r="J92" i="9" s="1"/>
  <c r="G92" i="9"/>
  <c r="H92" i="9"/>
  <c r="K92" i="9"/>
  <c r="L92" i="9"/>
  <c r="O92" i="9"/>
  <c r="P92" i="9"/>
  <c r="E76" i="9"/>
  <c r="M76" i="9" s="1"/>
  <c r="F76" i="9"/>
  <c r="G76" i="9"/>
  <c r="H76" i="9"/>
  <c r="L76" i="9" s="1"/>
  <c r="I76" i="9"/>
  <c r="J76" i="9"/>
  <c r="K76" i="9"/>
  <c r="N76" i="9"/>
  <c r="O76" i="9"/>
  <c r="E77" i="9"/>
  <c r="F77" i="9"/>
  <c r="G77" i="9"/>
  <c r="H77" i="9"/>
  <c r="I77" i="9"/>
  <c r="J77" i="9"/>
  <c r="K77" i="9"/>
  <c r="L77" i="9"/>
  <c r="M77" i="9"/>
  <c r="N77" i="9"/>
  <c r="O77" i="9"/>
  <c r="P77" i="9"/>
  <c r="E78" i="9"/>
  <c r="F78" i="9"/>
  <c r="G78" i="9"/>
  <c r="H78" i="9"/>
  <c r="I78" i="9"/>
  <c r="J78" i="9"/>
  <c r="K78" i="9"/>
  <c r="L78" i="9"/>
  <c r="M78" i="9"/>
  <c r="N78" i="9"/>
  <c r="O78" i="9"/>
  <c r="P78" i="9"/>
  <c r="E79" i="9"/>
  <c r="F79" i="9"/>
  <c r="G79" i="9"/>
  <c r="H79" i="9"/>
  <c r="I79" i="9"/>
  <c r="J79" i="9"/>
  <c r="K79" i="9"/>
  <c r="L79" i="9"/>
  <c r="M79" i="9"/>
  <c r="N79" i="9"/>
  <c r="O79" i="9"/>
  <c r="P79" i="9"/>
  <c r="E80" i="9"/>
  <c r="F80" i="9"/>
  <c r="N80" i="9" s="1"/>
  <c r="G80" i="9"/>
  <c r="O80" i="9" s="1"/>
  <c r="H80" i="9"/>
  <c r="L80" i="9" s="1"/>
  <c r="I80" i="9"/>
  <c r="J80" i="9"/>
  <c r="K80" i="9"/>
  <c r="M80" i="9"/>
  <c r="E81" i="9"/>
  <c r="M81" i="9" s="1"/>
  <c r="F81" i="9"/>
  <c r="G81" i="9"/>
  <c r="H81" i="9"/>
  <c r="L81" i="9" s="1"/>
  <c r="I81" i="9"/>
  <c r="J81" i="9"/>
  <c r="K81" i="9"/>
  <c r="N81" i="9"/>
  <c r="O81" i="9"/>
  <c r="P81" i="9"/>
  <c r="E82" i="9"/>
  <c r="F82" i="9"/>
  <c r="G82" i="9"/>
  <c r="H82" i="9"/>
  <c r="I82" i="9"/>
  <c r="J82" i="9"/>
  <c r="K82" i="9"/>
  <c r="L82" i="9"/>
  <c r="M82" i="9"/>
  <c r="N82" i="9"/>
  <c r="O82" i="9"/>
  <c r="P82" i="9"/>
  <c r="E83" i="9"/>
  <c r="F83" i="9"/>
  <c r="G83" i="9"/>
  <c r="H83" i="9"/>
  <c r="I83" i="9"/>
  <c r="J83" i="9"/>
  <c r="K83" i="9"/>
  <c r="L83" i="9"/>
  <c r="M83" i="9"/>
  <c r="N83" i="9"/>
  <c r="O83" i="9"/>
  <c r="P83" i="9"/>
  <c r="E84" i="9"/>
  <c r="F84" i="9"/>
  <c r="G84" i="9"/>
  <c r="H84" i="9"/>
  <c r="I84" i="9"/>
  <c r="J84" i="9"/>
  <c r="K84" i="9"/>
  <c r="L84" i="9"/>
  <c r="M84" i="9"/>
  <c r="N84" i="9"/>
  <c r="O84" i="9"/>
  <c r="P84" i="9"/>
  <c r="E85" i="9"/>
  <c r="F85" i="9"/>
  <c r="G85" i="9"/>
  <c r="H85" i="9"/>
  <c r="I85" i="9"/>
  <c r="J85" i="9"/>
  <c r="K85" i="9"/>
  <c r="L85" i="9"/>
  <c r="M85" i="9"/>
  <c r="N85" i="9"/>
  <c r="O85" i="9"/>
  <c r="P85" i="9"/>
  <c r="E86" i="9"/>
  <c r="F86" i="9"/>
  <c r="G86" i="9"/>
  <c r="H86" i="9"/>
  <c r="I86" i="9"/>
  <c r="J86" i="9"/>
  <c r="K86" i="9"/>
  <c r="L86" i="9"/>
  <c r="M86" i="9"/>
  <c r="N86" i="9"/>
  <c r="O86" i="9"/>
  <c r="P86" i="9"/>
  <c r="E67" i="9"/>
  <c r="I67" i="9" s="1"/>
  <c r="F67" i="9"/>
  <c r="G67" i="9"/>
  <c r="H67" i="9"/>
  <c r="K67" i="9"/>
  <c r="L67" i="9"/>
  <c r="O67" i="9"/>
  <c r="P67" i="9"/>
  <c r="E68" i="9"/>
  <c r="F68" i="9"/>
  <c r="G68" i="9"/>
  <c r="H68" i="9"/>
  <c r="I68" i="9"/>
  <c r="J68" i="9"/>
  <c r="K68" i="9"/>
  <c r="L68" i="9"/>
  <c r="M68" i="9"/>
  <c r="N68" i="9"/>
  <c r="O68" i="9"/>
  <c r="P68" i="9"/>
  <c r="E69" i="9"/>
  <c r="I69" i="9" s="1"/>
  <c r="F69" i="9"/>
  <c r="G69" i="9"/>
  <c r="K69" i="9" s="1"/>
  <c r="H69" i="9"/>
  <c r="J69" i="9"/>
  <c r="N69" i="9"/>
  <c r="O69" i="9"/>
  <c r="E70" i="9"/>
  <c r="I70" i="9" s="1"/>
  <c r="F70" i="9"/>
  <c r="G70" i="9"/>
  <c r="O70" i="9" s="1"/>
  <c r="H70" i="9"/>
  <c r="K70" i="9"/>
  <c r="L70" i="9"/>
  <c r="P70" i="9"/>
  <c r="E71" i="9"/>
  <c r="I71" i="9" s="1"/>
  <c r="F71" i="9"/>
  <c r="J71" i="9" s="1"/>
  <c r="G71" i="9"/>
  <c r="H71" i="9"/>
  <c r="K71" i="9"/>
  <c r="N71" i="9"/>
  <c r="O71" i="9"/>
  <c r="E72" i="9"/>
  <c r="I72" i="9" s="1"/>
  <c r="F72" i="9"/>
  <c r="J72" i="9" s="1"/>
  <c r="G72" i="9"/>
  <c r="H72" i="9"/>
  <c r="L72" i="9" s="1"/>
  <c r="P72" i="9"/>
  <c r="E73" i="9"/>
  <c r="I73" i="9" s="1"/>
  <c r="F73" i="9"/>
  <c r="J73" i="9" s="1"/>
  <c r="G73" i="9"/>
  <c r="H73" i="9"/>
  <c r="L73" i="9"/>
  <c r="M73" i="9"/>
  <c r="P73" i="9"/>
  <c r="E74" i="9"/>
  <c r="F74" i="9"/>
  <c r="J74" i="9" s="1"/>
  <c r="G74" i="9"/>
  <c r="K74" i="9" s="1"/>
  <c r="H74" i="9"/>
  <c r="I74" i="9"/>
  <c r="M74" i="9"/>
  <c r="N74" i="9"/>
  <c r="E75" i="9"/>
  <c r="F75" i="9"/>
  <c r="G75" i="9"/>
  <c r="H75" i="9"/>
  <c r="L75" i="9" s="1"/>
  <c r="J75" i="9"/>
  <c r="K75" i="9"/>
  <c r="N75" i="9"/>
  <c r="O75" i="9"/>
  <c r="E62" i="9"/>
  <c r="F62" i="9"/>
  <c r="G62" i="9"/>
  <c r="H62" i="9"/>
  <c r="I62" i="9"/>
  <c r="J62" i="9"/>
  <c r="K62" i="9"/>
  <c r="L62" i="9"/>
  <c r="M62" i="9"/>
  <c r="N62" i="9"/>
  <c r="O62" i="9"/>
  <c r="P62" i="9"/>
  <c r="E63" i="9"/>
  <c r="F63" i="9"/>
  <c r="G63" i="9"/>
  <c r="H63" i="9"/>
  <c r="I63" i="9"/>
  <c r="J63" i="9"/>
  <c r="K63" i="9"/>
  <c r="L63" i="9"/>
  <c r="M63" i="9"/>
  <c r="N63" i="9"/>
  <c r="O63" i="9"/>
  <c r="P63" i="9"/>
  <c r="E64" i="9"/>
  <c r="F64" i="9"/>
  <c r="G64" i="9"/>
  <c r="H64" i="9"/>
  <c r="I64" i="9"/>
  <c r="J64" i="9"/>
  <c r="K64" i="9"/>
  <c r="L64" i="9"/>
  <c r="M64" i="9"/>
  <c r="N64" i="9"/>
  <c r="O64" i="9"/>
  <c r="P64" i="9"/>
  <c r="E65" i="9"/>
  <c r="F65" i="9"/>
  <c r="G65" i="9"/>
  <c r="H65" i="9"/>
  <c r="I65" i="9"/>
  <c r="J65" i="9"/>
  <c r="K65" i="9"/>
  <c r="L65" i="9"/>
  <c r="M65" i="9"/>
  <c r="N65" i="9"/>
  <c r="O65" i="9"/>
  <c r="P65" i="9"/>
  <c r="E66" i="9"/>
  <c r="F66" i="9"/>
  <c r="G66" i="9"/>
  <c r="H66" i="9"/>
  <c r="I66" i="9"/>
  <c r="J66" i="9"/>
  <c r="K66" i="9"/>
  <c r="L66" i="9"/>
  <c r="M66" i="9"/>
  <c r="N66" i="9"/>
  <c r="O66" i="9"/>
  <c r="P66" i="9"/>
  <c r="E85" i="18"/>
  <c r="F85" i="18"/>
  <c r="J85" i="18" s="1"/>
  <c r="G85" i="18"/>
  <c r="O85" i="18" s="1"/>
  <c r="H85" i="18"/>
  <c r="L85" i="18"/>
  <c r="M85" i="18"/>
  <c r="P85" i="18"/>
  <c r="E86" i="18"/>
  <c r="F86" i="18"/>
  <c r="G86" i="18"/>
  <c r="H86" i="18"/>
  <c r="I86" i="18"/>
  <c r="J86" i="18"/>
  <c r="K86" i="18"/>
  <c r="L86" i="18"/>
  <c r="M86" i="18"/>
  <c r="N86" i="18"/>
  <c r="O86" i="18"/>
  <c r="P86" i="18"/>
  <c r="E87" i="18"/>
  <c r="F87" i="18"/>
  <c r="J87" i="18" s="1"/>
  <c r="G87" i="18"/>
  <c r="O87" i="18" s="1"/>
  <c r="H87" i="18"/>
  <c r="L87" i="18" s="1"/>
  <c r="E88" i="18"/>
  <c r="F88" i="18"/>
  <c r="J88" i="18" s="1"/>
  <c r="G88" i="18"/>
  <c r="K88" i="18" s="1"/>
  <c r="H88" i="18"/>
  <c r="L88" i="18"/>
  <c r="P88" i="18"/>
  <c r="E89" i="18"/>
  <c r="F89" i="18"/>
  <c r="N89" i="18" s="1"/>
  <c r="G89" i="18"/>
  <c r="K89" i="18" s="1"/>
  <c r="H89" i="18"/>
  <c r="E90" i="18"/>
  <c r="F90" i="18"/>
  <c r="J90" i="18" s="1"/>
  <c r="G90" i="18"/>
  <c r="K90" i="18" s="1"/>
  <c r="H90" i="18"/>
  <c r="L90" i="18" s="1"/>
  <c r="E91" i="18"/>
  <c r="F91" i="18"/>
  <c r="J91" i="18" s="1"/>
  <c r="G91" i="18"/>
  <c r="K91" i="18" s="1"/>
  <c r="H91" i="18"/>
  <c r="P91" i="18" s="1"/>
  <c r="E111" i="18"/>
  <c r="F111" i="18"/>
  <c r="G111" i="18"/>
  <c r="O111" i="18" s="1"/>
  <c r="H111" i="18"/>
  <c r="L111" i="18"/>
  <c r="P111" i="18"/>
  <c r="E112" i="18"/>
  <c r="F112" i="18"/>
  <c r="J112" i="18" s="1"/>
  <c r="G112" i="18"/>
  <c r="O112" i="18" s="1"/>
  <c r="H112" i="18"/>
  <c r="E113" i="18"/>
  <c r="F113" i="18"/>
  <c r="J113" i="18" s="1"/>
  <c r="G113" i="18"/>
  <c r="K113" i="18" s="1"/>
  <c r="H113" i="18"/>
  <c r="N113" i="18"/>
  <c r="O113" i="18"/>
  <c r="E114" i="18"/>
  <c r="F114" i="18"/>
  <c r="J114" i="18" s="1"/>
  <c r="G114" i="18"/>
  <c r="K114" i="18" s="1"/>
  <c r="H114" i="18"/>
  <c r="P114" i="18" s="1"/>
  <c r="L114" i="18"/>
  <c r="E115" i="18"/>
  <c r="F115" i="18"/>
  <c r="J115" i="18" s="1"/>
  <c r="G115" i="18"/>
  <c r="K115" i="18" s="1"/>
  <c r="H115" i="18"/>
  <c r="L115" i="18"/>
  <c r="P115" i="18"/>
  <c r="E116" i="18"/>
  <c r="F116" i="18"/>
  <c r="J116" i="18" s="1"/>
  <c r="G116" i="18"/>
  <c r="K116" i="18" s="1"/>
  <c r="H116" i="18"/>
  <c r="L116" i="18" s="1"/>
  <c r="E117" i="18"/>
  <c r="F117" i="18"/>
  <c r="J117" i="18" s="1"/>
  <c r="G117" i="18"/>
  <c r="K117" i="18" s="1"/>
  <c r="H117" i="18"/>
  <c r="P117" i="18" s="1"/>
  <c r="E63" i="4"/>
  <c r="F63" i="4"/>
  <c r="J63" i="4" s="1"/>
  <c r="G63" i="4"/>
  <c r="K63" i="4" s="1"/>
  <c r="H63" i="4"/>
  <c r="I63" i="4"/>
  <c r="L63" i="4"/>
  <c r="M63" i="4"/>
  <c r="P63" i="4"/>
  <c r="E64" i="4"/>
  <c r="F64" i="4"/>
  <c r="G64" i="4"/>
  <c r="H64" i="4"/>
  <c r="I64" i="4"/>
  <c r="J64" i="4"/>
  <c r="K64" i="4"/>
  <c r="L64" i="4"/>
  <c r="M64" i="4"/>
  <c r="N64" i="4"/>
  <c r="O64" i="4"/>
  <c r="P64" i="4"/>
  <c r="E65" i="4"/>
  <c r="M65" i="4" s="1"/>
  <c r="F65" i="4"/>
  <c r="G65" i="4"/>
  <c r="H65" i="4"/>
  <c r="I65" i="4"/>
  <c r="K65" i="4"/>
  <c r="L65" i="4"/>
  <c r="O65" i="4"/>
  <c r="P65" i="4"/>
  <c r="E66" i="4"/>
  <c r="F66" i="4"/>
  <c r="G66" i="4"/>
  <c r="H66" i="4"/>
  <c r="I66" i="4"/>
  <c r="J66" i="4"/>
  <c r="K66" i="4"/>
  <c r="L66" i="4"/>
  <c r="M66" i="4"/>
  <c r="N66" i="4"/>
  <c r="O66" i="4"/>
  <c r="P66" i="4"/>
  <c r="E67" i="4"/>
  <c r="F67" i="4"/>
  <c r="J67" i="4" s="1"/>
  <c r="G67" i="4"/>
  <c r="H67" i="4"/>
  <c r="P67" i="4" s="1"/>
  <c r="I67" i="4"/>
  <c r="L67" i="4"/>
  <c r="M67" i="4"/>
  <c r="E68" i="4"/>
  <c r="M68" i="4" s="1"/>
  <c r="F68" i="4"/>
  <c r="J68" i="4" s="1"/>
  <c r="G68" i="4"/>
  <c r="H68" i="4"/>
  <c r="L68" i="4" s="1"/>
  <c r="I68" i="4"/>
  <c r="K68" i="4"/>
  <c r="N68" i="4"/>
  <c r="O68" i="4"/>
  <c r="E69" i="4"/>
  <c r="M69" i="4" s="1"/>
  <c r="F69" i="4"/>
  <c r="N69" i="4" s="1"/>
  <c r="G69" i="4"/>
  <c r="K69" i="4" s="1"/>
  <c r="H69" i="4"/>
  <c r="I69" i="4"/>
  <c r="J69" i="4"/>
  <c r="L69" i="4"/>
  <c r="O69" i="4"/>
  <c r="P69" i="4"/>
  <c r="E70" i="4"/>
  <c r="F70" i="4"/>
  <c r="J70" i="4" s="1"/>
  <c r="G70" i="4"/>
  <c r="H70" i="4"/>
  <c r="L70" i="4" s="1"/>
  <c r="I70" i="4"/>
  <c r="M70" i="4"/>
  <c r="N70" i="4"/>
  <c r="E71" i="4"/>
  <c r="M71" i="4" s="1"/>
  <c r="F71" i="4"/>
  <c r="G71" i="4"/>
  <c r="K71" i="4" s="1"/>
  <c r="H71" i="4"/>
  <c r="L71" i="4" s="1"/>
  <c r="I71" i="4"/>
  <c r="J71" i="4"/>
  <c r="N71" i="4"/>
  <c r="O71" i="4"/>
  <c r="E72" i="4"/>
  <c r="M72" i="4" s="1"/>
  <c r="F72" i="4"/>
  <c r="G72" i="4"/>
  <c r="H72" i="4"/>
  <c r="I72" i="4"/>
  <c r="K72" i="4"/>
  <c r="L72" i="4"/>
  <c r="O72" i="4"/>
  <c r="P72" i="4"/>
  <c r="E73" i="4"/>
  <c r="F73" i="4"/>
  <c r="N73" i="4" s="1"/>
  <c r="G73" i="4"/>
  <c r="K73" i="4" s="1"/>
  <c r="H73" i="4"/>
  <c r="P73" i="4" s="1"/>
  <c r="I73" i="4"/>
  <c r="J73" i="4"/>
  <c r="L73" i="4"/>
  <c r="M73" i="4"/>
  <c r="E74" i="4"/>
  <c r="M74" i="4" s="1"/>
  <c r="F74" i="4"/>
  <c r="G74" i="4"/>
  <c r="K74" i="4" s="1"/>
  <c r="H74" i="4"/>
  <c r="L74" i="4" s="1"/>
  <c r="I74" i="4"/>
  <c r="J74" i="4"/>
  <c r="N74" i="4"/>
  <c r="O74" i="4"/>
  <c r="E62" i="4"/>
  <c r="F62" i="4"/>
  <c r="N62" i="4" s="1"/>
  <c r="G62" i="4"/>
  <c r="K62" i="4" s="1"/>
  <c r="H62" i="4"/>
  <c r="L62" i="4" s="1"/>
  <c r="I62" i="4"/>
  <c r="J62" i="4"/>
  <c r="M62" i="4"/>
  <c r="X49" i="34"/>
  <c r="T49" i="34"/>
  <c r="P49" i="34"/>
  <c r="L49" i="34"/>
  <c r="X48" i="34"/>
  <c r="T48" i="34"/>
  <c r="P48" i="34"/>
  <c r="L48" i="34"/>
  <c r="U47" i="34"/>
  <c r="Q47" i="34"/>
  <c r="M47" i="34"/>
  <c r="I47" i="34"/>
  <c r="X46" i="34"/>
  <c r="T46" i="34"/>
  <c r="P46" i="34"/>
  <c r="L46" i="34"/>
  <c r="X45" i="34"/>
  <c r="T45" i="34"/>
  <c r="P45" i="34"/>
  <c r="L45" i="34"/>
  <c r="X44" i="34"/>
  <c r="T44" i="34"/>
  <c r="P44" i="34"/>
  <c r="L44" i="34"/>
  <c r="T43" i="34"/>
  <c r="P43" i="34"/>
  <c r="L43" i="34"/>
  <c r="X42" i="34"/>
  <c r="W42" i="34"/>
  <c r="T42" i="34"/>
  <c r="S42" i="34"/>
  <c r="P42" i="34"/>
  <c r="O42" i="34"/>
  <c r="L42" i="34"/>
  <c r="K42" i="34"/>
  <c r="X37" i="34"/>
  <c r="W37" i="34"/>
  <c r="T37" i="34"/>
  <c r="S37" i="34"/>
  <c r="P37" i="34"/>
  <c r="O37" i="34"/>
  <c r="L37" i="34"/>
  <c r="K37" i="34"/>
  <c r="P36" i="34"/>
  <c r="L36" i="34"/>
  <c r="T34" i="34"/>
  <c r="P34" i="34"/>
  <c r="L34" i="34"/>
  <c r="X33" i="34"/>
  <c r="T33" i="34"/>
  <c r="P33" i="34"/>
  <c r="L33" i="34"/>
  <c r="X32" i="34"/>
  <c r="T32" i="34"/>
  <c r="P32" i="34"/>
  <c r="L32" i="34"/>
  <c r="U31" i="34"/>
  <c r="M31" i="34"/>
  <c r="I31" i="34"/>
  <c r="U30" i="34"/>
  <c r="Q30" i="34"/>
  <c r="M30" i="34"/>
  <c r="I30" i="34"/>
  <c r="X23" i="34"/>
  <c r="T23" i="34"/>
  <c r="P23" i="34"/>
  <c r="L23" i="34"/>
  <c r="X20" i="34"/>
  <c r="T20" i="34"/>
  <c r="P20" i="34"/>
  <c r="L20" i="34"/>
  <c r="X17" i="34"/>
  <c r="W17" i="34"/>
  <c r="T17" i="34"/>
  <c r="S17" i="34"/>
  <c r="P17" i="34"/>
  <c r="O17" i="34"/>
  <c r="L17" i="34"/>
  <c r="K17" i="34"/>
  <c r="X10" i="34"/>
  <c r="W10" i="34"/>
  <c r="T10" i="34"/>
  <c r="P10" i="34"/>
  <c r="O10" i="34"/>
  <c r="L10" i="34"/>
  <c r="X9" i="34"/>
  <c r="T9" i="34"/>
  <c r="P9" i="34"/>
  <c r="L9" i="34"/>
  <c r="X7" i="34"/>
  <c r="T7" i="34"/>
  <c r="P7" i="34"/>
  <c r="L7" i="34"/>
  <c r="H84" i="33"/>
  <c r="P84" i="33" s="1"/>
  <c r="G84" i="33"/>
  <c r="O84" i="33" s="1"/>
  <c r="F84" i="33"/>
  <c r="N84" i="33" s="1"/>
  <c r="E84" i="33"/>
  <c r="M84" i="33" s="1"/>
  <c r="H83" i="33"/>
  <c r="P83" i="33" s="1"/>
  <c r="G83" i="33"/>
  <c r="F83" i="33"/>
  <c r="N83" i="33" s="1"/>
  <c r="E83" i="33"/>
  <c r="M83" i="33" s="1"/>
  <c r="H82" i="33"/>
  <c r="G82" i="33"/>
  <c r="O82" i="33" s="1"/>
  <c r="F82" i="33"/>
  <c r="N82" i="33" s="1"/>
  <c r="E82" i="33"/>
  <c r="I82" i="33" s="1"/>
  <c r="H81" i="33"/>
  <c r="P81" i="33" s="1"/>
  <c r="G81" i="33"/>
  <c r="O81" i="33" s="1"/>
  <c r="F81" i="33"/>
  <c r="J81" i="33" s="1"/>
  <c r="E81" i="33"/>
  <c r="I81" i="33" s="1"/>
  <c r="H80" i="33"/>
  <c r="P80" i="33" s="1"/>
  <c r="G80" i="33"/>
  <c r="F80" i="33"/>
  <c r="J80" i="33" s="1"/>
  <c r="E80" i="33"/>
  <c r="M80" i="33" s="1"/>
  <c r="H79" i="33"/>
  <c r="G79" i="33"/>
  <c r="K79" i="33" s="1"/>
  <c r="F79" i="33"/>
  <c r="N79" i="33" s="1"/>
  <c r="E79" i="33"/>
  <c r="M79" i="33" s="1"/>
  <c r="H78" i="33"/>
  <c r="G78" i="33"/>
  <c r="O78" i="33" s="1"/>
  <c r="F78" i="33"/>
  <c r="N78" i="33" s="1"/>
  <c r="E78" i="33"/>
  <c r="I78" i="33" s="1"/>
  <c r="H77" i="33"/>
  <c r="P77" i="33" s="1"/>
  <c r="G77" i="33"/>
  <c r="O77" i="33" s="1"/>
  <c r="F77" i="33"/>
  <c r="J77" i="33" s="1"/>
  <c r="E77" i="33"/>
  <c r="I77" i="33" s="1"/>
  <c r="J76" i="33"/>
  <c r="H76" i="33"/>
  <c r="P76" i="33" s="1"/>
  <c r="G76" i="33"/>
  <c r="F76" i="33"/>
  <c r="N76" i="33" s="1"/>
  <c r="E76" i="33"/>
  <c r="M76" i="33" s="1"/>
  <c r="H75" i="33"/>
  <c r="P75" i="33" s="1"/>
  <c r="G75" i="33"/>
  <c r="K75" i="33" s="1"/>
  <c r="F75" i="33"/>
  <c r="N75" i="33" s="1"/>
  <c r="E75" i="33"/>
  <c r="M75" i="33" s="1"/>
  <c r="H74" i="33"/>
  <c r="L74" i="33" s="1"/>
  <c r="G74" i="33"/>
  <c r="O74" i="33" s="1"/>
  <c r="F74" i="33"/>
  <c r="N74" i="33" s="1"/>
  <c r="E74" i="33"/>
  <c r="I74" i="33" s="1"/>
  <c r="H73" i="33"/>
  <c r="P73" i="33" s="1"/>
  <c r="G73" i="33"/>
  <c r="O73" i="33" s="1"/>
  <c r="F73" i="33"/>
  <c r="J73" i="33" s="1"/>
  <c r="E73" i="33"/>
  <c r="M73" i="33" s="1"/>
  <c r="J72" i="33"/>
  <c r="H72" i="33"/>
  <c r="P72" i="33" s="1"/>
  <c r="G72" i="33"/>
  <c r="F72" i="33"/>
  <c r="N72" i="33" s="1"/>
  <c r="E72" i="33"/>
  <c r="M72" i="33" s="1"/>
  <c r="L71" i="33"/>
  <c r="H71" i="33"/>
  <c r="P71" i="33" s="1"/>
  <c r="G71" i="33"/>
  <c r="O71" i="33" s="1"/>
  <c r="F71" i="33"/>
  <c r="N71" i="33" s="1"/>
  <c r="E71" i="33"/>
  <c r="M71" i="33" s="1"/>
  <c r="L70" i="33"/>
  <c r="H70" i="33"/>
  <c r="P70" i="33" s="1"/>
  <c r="G70" i="33"/>
  <c r="O70" i="33" s="1"/>
  <c r="F70" i="33"/>
  <c r="N70" i="33" s="1"/>
  <c r="E70" i="33"/>
  <c r="H69" i="33"/>
  <c r="P69" i="33" s="1"/>
  <c r="G69" i="33"/>
  <c r="O69" i="33" s="1"/>
  <c r="F69" i="33"/>
  <c r="E69" i="33"/>
  <c r="M69" i="33" s="1"/>
  <c r="J68" i="33"/>
  <c r="H68" i="33"/>
  <c r="P68" i="33" s="1"/>
  <c r="G68" i="33"/>
  <c r="K68" i="33" s="1"/>
  <c r="F68" i="33"/>
  <c r="N68" i="33" s="1"/>
  <c r="E68" i="33"/>
  <c r="M68" i="33" s="1"/>
  <c r="P67" i="33"/>
  <c r="H67" i="33"/>
  <c r="L67" i="33" s="1"/>
  <c r="G67" i="33"/>
  <c r="F67" i="33"/>
  <c r="N67" i="33" s="1"/>
  <c r="E67" i="33"/>
  <c r="M67" i="33" s="1"/>
  <c r="O66" i="33"/>
  <c r="K66" i="33"/>
  <c r="H66" i="33"/>
  <c r="G66" i="33"/>
  <c r="F66" i="33"/>
  <c r="N66" i="33" s="1"/>
  <c r="E66" i="33"/>
  <c r="I66" i="33" s="1"/>
  <c r="H65" i="33"/>
  <c r="G65" i="33"/>
  <c r="O65" i="33" s="1"/>
  <c r="F65" i="33"/>
  <c r="J65" i="33" s="1"/>
  <c r="E65" i="33"/>
  <c r="I65" i="33" s="1"/>
  <c r="O64" i="33"/>
  <c r="H64" i="33"/>
  <c r="P64" i="33" s="1"/>
  <c r="G64" i="33"/>
  <c r="K64" i="33" s="1"/>
  <c r="F64" i="33"/>
  <c r="E64" i="33"/>
  <c r="I64" i="33" s="1"/>
  <c r="O63" i="33"/>
  <c r="J63" i="33"/>
  <c r="H63" i="33"/>
  <c r="G63" i="33"/>
  <c r="K63" i="33" s="1"/>
  <c r="F63" i="33"/>
  <c r="N63" i="33" s="1"/>
  <c r="E63" i="33"/>
  <c r="M63" i="33" s="1"/>
  <c r="O62" i="33"/>
  <c r="H62" i="33"/>
  <c r="P62" i="33" s="1"/>
  <c r="G62" i="33"/>
  <c r="K62" i="33" s="1"/>
  <c r="F62" i="33"/>
  <c r="N62" i="33" s="1"/>
  <c r="E62" i="33"/>
  <c r="I62" i="33" s="1"/>
  <c r="J61" i="33"/>
  <c r="H61" i="33"/>
  <c r="G61" i="33"/>
  <c r="O61" i="33" s="1"/>
  <c r="F61" i="33"/>
  <c r="N61" i="33" s="1"/>
  <c r="E61" i="33"/>
  <c r="I61" i="33" s="1"/>
  <c r="O60" i="33"/>
  <c r="H60" i="33"/>
  <c r="P60" i="33" s="1"/>
  <c r="G60" i="33"/>
  <c r="K60" i="33" s="1"/>
  <c r="F60" i="33"/>
  <c r="E60" i="33"/>
  <c r="M60" i="33" s="1"/>
  <c r="J59" i="33"/>
  <c r="H59" i="33"/>
  <c r="P59" i="33" s="1"/>
  <c r="G59" i="33"/>
  <c r="F59" i="33"/>
  <c r="N59" i="33" s="1"/>
  <c r="E59" i="33"/>
  <c r="M59" i="33" s="1"/>
  <c r="M58" i="33"/>
  <c r="H58" i="33"/>
  <c r="P58" i="33" s="1"/>
  <c r="G58" i="33"/>
  <c r="F58" i="33"/>
  <c r="N58" i="33" s="1"/>
  <c r="E58" i="33"/>
  <c r="I58" i="33" s="1"/>
  <c r="P57" i="33"/>
  <c r="H57" i="33"/>
  <c r="L57" i="33" s="1"/>
  <c r="G57" i="33"/>
  <c r="O57" i="33" s="1"/>
  <c r="F57" i="33"/>
  <c r="E57" i="33"/>
  <c r="M57" i="33" s="1"/>
  <c r="H56" i="33"/>
  <c r="P56" i="33" s="1"/>
  <c r="G56" i="33"/>
  <c r="K56" i="33" s="1"/>
  <c r="F56" i="33"/>
  <c r="J56" i="33" s="1"/>
  <c r="E56" i="33"/>
  <c r="I56" i="33" s="1"/>
  <c r="H55" i="33"/>
  <c r="P55" i="33" s="1"/>
  <c r="G55" i="33"/>
  <c r="F55" i="33"/>
  <c r="J55" i="33" s="1"/>
  <c r="E55" i="33"/>
  <c r="M55" i="33" s="1"/>
  <c r="P54" i="33"/>
  <c r="L54" i="33"/>
  <c r="H54" i="33"/>
  <c r="G54" i="33"/>
  <c r="F54" i="33"/>
  <c r="N54" i="33" s="1"/>
  <c r="E54" i="33"/>
  <c r="M54" i="33" s="1"/>
  <c r="H53" i="33"/>
  <c r="G53" i="33"/>
  <c r="O53" i="33" s="1"/>
  <c r="F53" i="33"/>
  <c r="J53" i="33" s="1"/>
  <c r="E53" i="33"/>
  <c r="I53" i="33" s="1"/>
  <c r="H52" i="33"/>
  <c r="P52" i="33" s="1"/>
  <c r="G52" i="33"/>
  <c r="F52" i="33"/>
  <c r="J52" i="33" s="1"/>
  <c r="E52" i="33"/>
  <c r="I52" i="33" s="1"/>
  <c r="H51" i="33"/>
  <c r="L51" i="33" s="1"/>
  <c r="G51" i="33"/>
  <c r="K51" i="33" s="1"/>
  <c r="F51" i="33"/>
  <c r="N51" i="33" s="1"/>
  <c r="E51" i="33"/>
  <c r="M51" i="33" s="1"/>
  <c r="P50" i="33"/>
  <c r="H50" i="33"/>
  <c r="L50" i="33" s="1"/>
  <c r="G50" i="33"/>
  <c r="O50" i="33" s="1"/>
  <c r="F50" i="33"/>
  <c r="N50" i="33" s="1"/>
  <c r="E50" i="33"/>
  <c r="I50" i="33" s="1"/>
  <c r="H49" i="33"/>
  <c r="P49" i="33" s="1"/>
  <c r="G49" i="33"/>
  <c r="F49" i="33"/>
  <c r="J49" i="33" s="1"/>
  <c r="E49" i="33"/>
  <c r="M49" i="33" s="1"/>
  <c r="P48" i="33"/>
  <c r="L48" i="33"/>
  <c r="H48" i="33"/>
  <c r="G48" i="33"/>
  <c r="K48" i="33" s="1"/>
  <c r="F48" i="33"/>
  <c r="E48" i="33"/>
  <c r="M48" i="33" s="1"/>
  <c r="K47" i="33"/>
  <c r="H47" i="33"/>
  <c r="L47" i="33" s="1"/>
  <c r="G47" i="33"/>
  <c r="O47" i="33" s="1"/>
  <c r="F47" i="33"/>
  <c r="N47" i="33" s="1"/>
  <c r="E47" i="33"/>
  <c r="H46" i="33"/>
  <c r="P46" i="33" s="1"/>
  <c r="G46" i="33"/>
  <c r="O46" i="33" s="1"/>
  <c r="F46" i="33"/>
  <c r="J46" i="33" s="1"/>
  <c r="E46" i="33"/>
  <c r="M46" i="33" s="1"/>
  <c r="M45" i="33"/>
  <c r="H45" i="33"/>
  <c r="P45" i="33" s="1"/>
  <c r="G45" i="33"/>
  <c r="K45" i="33" s="1"/>
  <c r="F45" i="33"/>
  <c r="E45" i="33"/>
  <c r="I45" i="33" s="1"/>
  <c r="K44" i="33"/>
  <c r="H44" i="33"/>
  <c r="L44" i="33" s="1"/>
  <c r="G44" i="33"/>
  <c r="O44" i="33" s="1"/>
  <c r="F44" i="33"/>
  <c r="J44" i="33" s="1"/>
  <c r="E44" i="33"/>
  <c r="M44" i="33" s="1"/>
  <c r="L43" i="33"/>
  <c r="H43" i="33"/>
  <c r="P43" i="33" s="1"/>
  <c r="G43" i="33"/>
  <c r="K43" i="33" s="1"/>
  <c r="F43" i="33"/>
  <c r="N43" i="33" s="1"/>
  <c r="E43" i="33"/>
  <c r="M43" i="33" s="1"/>
  <c r="H42" i="33"/>
  <c r="L42" i="33" s="1"/>
  <c r="G42" i="33"/>
  <c r="O42" i="33" s="1"/>
  <c r="F42" i="33"/>
  <c r="N42" i="33" s="1"/>
  <c r="E42" i="33"/>
  <c r="I42" i="33" s="1"/>
  <c r="N41" i="33"/>
  <c r="H41" i="33"/>
  <c r="P41" i="33" s="1"/>
  <c r="G41" i="33"/>
  <c r="O41" i="33" s="1"/>
  <c r="F41" i="33"/>
  <c r="J41" i="33" s="1"/>
  <c r="E41" i="33"/>
  <c r="M41" i="33" s="1"/>
  <c r="O40" i="33"/>
  <c r="J40" i="33"/>
  <c r="H40" i="33"/>
  <c r="G40" i="33"/>
  <c r="K40" i="33" s="1"/>
  <c r="F40" i="33"/>
  <c r="N40" i="33" s="1"/>
  <c r="E40" i="33"/>
  <c r="M40" i="33" s="1"/>
  <c r="M39" i="33"/>
  <c r="H39" i="33"/>
  <c r="L39" i="33" s="1"/>
  <c r="G39" i="33"/>
  <c r="F39" i="33"/>
  <c r="N39" i="33" s="1"/>
  <c r="E39" i="33"/>
  <c r="I39" i="33" s="1"/>
  <c r="P38" i="33"/>
  <c r="L38" i="33"/>
  <c r="H38" i="33"/>
  <c r="G38" i="33"/>
  <c r="O38" i="33" s="1"/>
  <c r="F38" i="33"/>
  <c r="J38" i="33" s="1"/>
  <c r="E38" i="33"/>
  <c r="M38" i="33" s="1"/>
  <c r="H37" i="33"/>
  <c r="P37" i="33" s="1"/>
  <c r="G37" i="33"/>
  <c r="K37" i="33" s="1"/>
  <c r="F37" i="33"/>
  <c r="N37" i="33" s="1"/>
  <c r="E37" i="33"/>
  <c r="I37" i="33" s="1"/>
  <c r="N36" i="33"/>
  <c r="H36" i="33"/>
  <c r="L36" i="33" s="1"/>
  <c r="G36" i="33"/>
  <c r="O36" i="33" s="1"/>
  <c r="F36" i="33"/>
  <c r="J36" i="33" s="1"/>
  <c r="E36" i="33"/>
  <c r="M36" i="33" s="1"/>
  <c r="H35" i="33"/>
  <c r="P35" i="33" s="1"/>
  <c r="G35" i="33"/>
  <c r="F35" i="33"/>
  <c r="N35" i="33" s="1"/>
  <c r="E35" i="33"/>
  <c r="M35" i="33" s="1"/>
  <c r="J34" i="33"/>
  <c r="H34" i="33"/>
  <c r="L34" i="33" s="1"/>
  <c r="G34" i="33"/>
  <c r="O34" i="33" s="1"/>
  <c r="F34" i="33"/>
  <c r="N34" i="33" s="1"/>
  <c r="E34" i="33"/>
  <c r="M34" i="33" s="1"/>
  <c r="H33" i="33"/>
  <c r="P33" i="33" s="1"/>
  <c r="G33" i="33"/>
  <c r="K33" i="33" s="1"/>
  <c r="F33" i="33"/>
  <c r="N33" i="33" s="1"/>
  <c r="E33" i="33"/>
  <c r="M33" i="33" s="1"/>
  <c r="J32" i="33"/>
  <c r="H32" i="33"/>
  <c r="G32" i="33"/>
  <c r="O32" i="33" s="1"/>
  <c r="F32" i="33"/>
  <c r="N32" i="33" s="1"/>
  <c r="E32" i="33"/>
  <c r="M32" i="33" s="1"/>
  <c r="M31" i="33"/>
  <c r="H31" i="33"/>
  <c r="P31" i="33" s="1"/>
  <c r="G31" i="33"/>
  <c r="F31" i="33"/>
  <c r="N31" i="33" s="1"/>
  <c r="E31" i="33"/>
  <c r="I31" i="33" s="1"/>
  <c r="H30" i="33"/>
  <c r="G30" i="33"/>
  <c r="O30" i="33" s="1"/>
  <c r="F30" i="33"/>
  <c r="J30" i="33" s="1"/>
  <c r="E30" i="33"/>
  <c r="M30" i="33" s="1"/>
  <c r="H29" i="33"/>
  <c r="P29" i="33" s="1"/>
  <c r="G29" i="33"/>
  <c r="K29" i="33" s="1"/>
  <c r="F29" i="33"/>
  <c r="N29" i="33" s="1"/>
  <c r="E29" i="33"/>
  <c r="I29" i="33" s="1"/>
  <c r="H28" i="33"/>
  <c r="L28" i="33" s="1"/>
  <c r="G28" i="33"/>
  <c r="O28" i="33" s="1"/>
  <c r="F28" i="33"/>
  <c r="E28" i="33"/>
  <c r="M28" i="33" s="1"/>
  <c r="H27" i="33"/>
  <c r="P27" i="33" s="1"/>
  <c r="G27" i="33"/>
  <c r="F27" i="33"/>
  <c r="N27" i="33" s="1"/>
  <c r="E27" i="33"/>
  <c r="M27" i="33" s="1"/>
  <c r="J26" i="33"/>
  <c r="H26" i="33"/>
  <c r="L26" i="33" s="1"/>
  <c r="G26" i="33"/>
  <c r="O26" i="33" s="1"/>
  <c r="F26" i="33"/>
  <c r="N26" i="33" s="1"/>
  <c r="E26" i="33"/>
  <c r="M26" i="33" s="1"/>
  <c r="H25" i="33"/>
  <c r="G25" i="33"/>
  <c r="F25" i="33"/>
  <c r="E25" i="33"/>
  <c r="L24" i="33"/>
  <c r="H24" i="33"/>
  <c r="P24" i="33" s="1"/>
  <c r="G24" i="33"/>
  <c r="O24" i="33" s="1"/>
  <c r="F24" i="33"/>
  <c r="E24" i="33"/>
  <c r="M24" i="33" s="1"/>
  <c r="K23" i="33"/>
  <c r="H23" i="33"/>
  <c r="P23" i="33" s="1"/>
  <c r="G23" i="33"/>
  <c r="O23" i="33" s="1"/>
  <c r="F23" i="33"/>
  <c r="N23" i="33" s="1"/>
  <c r="E23" i="33"/>
  <c r="A23" i="33"/>
  <c r="A24" i="33" s="1"/>
  <c r="A25" i="33" s="1"/>
  <c r="A26" i="33" s="1"/>
  <c r="A27" i="33" s="1"/>
  <c r="A28" i="33" s="1"/>
  <c r="A29" i="33" s="1"/>
  <c r="A30" i="33" s="1"/>
  <c r="A31" i="33" s="1"/>
  <c r="A32" i="33" s="1"/>
  <c r="A33" i="33" s="1"/>
  <c r="A34" i="33" s="1"/>
  <c r="A35" i="33" s="1"/>
  <c r="A36" i="33" s="1"/>
  <c r="A37" i="33" s="1"/>
  <c r="A38" i="33" s="1"/>
  <c r="A39" i="33" s="1"/>
  <c r="A40" i="33" s="1"/>
  <c r="A41" i="33" s="1"/>
  <c r="A42" i="33" s="1"/>
  <c r="A43" i="33" s="1"/>
  <c r="A44" i="33" s="1"/>
  <c r="A45" i="33" s="1"/>
  <c r="A46" i="33" s="1"/>
  <c r="A47" i="33" s="1"/>
  <c r="A48" i="33" s="1"/>
  <c r="A49" i="33" s="1"/>
  <c r="A50" i="33" s="1"/>
  <c r="A51" i="33" s="1"/>
  <c r="A52" i="33" s="1"/>
  <c r="A53" i="33" s="1"/>
  <c r="A54" i="33" s="1"/>
  <c r="A55" i="33" s="1"/>
  <c r="A56" i="33" s="1"/>
  <c r="A57" i="33" s="1"/>
  <c r="A58" i="33" s="1"/>
  <c r="A59" i="33" s="1"/>
  <c r="A60" i="33" s="1"/>
  <c r="A61" i="33" s="1"/>
  <c r="A62" i="33" s="1"/>
  <c r="A63" i="33" s="1"/>
  <c r="A64" i="33" s="1"/>
  <c r="A65" i="33" s="1"/>
  <c r="A66" i="33" s="1"/>
  <c r="A67" i="33" s="1"/>
  <c r="A68" i="33" s="1"/>
  <c r="A69" i="33" s="1"/>
  <c r="A70" i="33" s="1"/>
  <c r="A71" i="33" s="1"/>
  <c r="A72" i="33" s="1"/>
  <c r="A73" i="33" s="1"/>
  <c r="A74" i="33" s="1"/>
  <c r="A75" i="33" s="1"/>
  <c r="A76" i="33" s="1"/>
  <c r="A77" i="33" s="1"/>
  <c r="A78" i="33" s="1"/>
  <c r="A79" i="33" s="1"/>
  <c r="A80" i="33" s="1"/>
  <c r="A81" i="33" s="1"/>
  <c r="A82" i="33" s="1"/>
  <c r="A83" i="33" s="1"/>
  <c r="H22" i="33"/>
  <c r="L22" i="33" s="1"/>
  <c r="G22" i="33"/>
  <c r="O22" i="33" s="1"/>
  <c r="F22" i="33"/>
  <c r="E22" i="33"/>
  <c r="M22" i="33" s="1"/>
  <c r="H21" i="33"/>
  <c r="L21" i="33" s="1"/>
  <c r="G21" i="33"/>
  <c r="O21" i="33" s="1"/>
  <c r="F21" i="33"/>
  <c r="J21" i="33" s="1"/>
  <c r="E21" i="33"/>
  <c r="M21" i="33" s="1"/>
  <c r="N20" i="33"/>
  <c r="H20" i="33"/>
  <c r="L20" i="33" s="1"/>
  <c r="G20" i="33"/>
  <c r="O20" i="33" s="1"/>
  <c r="F20" i="33"/>
  <c r="J20" i="33" s="1"/>
  <c r="E20" i="33"/>
  <c r="M20" i="33" s="1"/>
  <c r="H19" i="33"/>
  <c r="L19" i="33" s="1"/>
  <c r="G19" i="33"/>
  <c r="O19" i="33" s="1"/>
  <c r="F19" i="33"/>
  <c r="E19" i="33"/>
  <c r="M19" i="33" s="1"/>
  <c r="H18" i="33"/>
  <c r="L18" i="33" s="1"/>
  <c r="G18" i="33"/>
  <c r="O18" i="33" s="1"/>
  <c r="F18" i="33"/>
  <c r="E18" i="33"/>
  <c r="M18" i="33" s="1"/>
  <c r="H17" i="33"/>
  <c r="L17" i="33" s="1"/>
  <c r="G17" i="33"/>
  <c r="O17" i="33" s="1"/>
  <c r="F17" i="33"/>
  <c r="J17" i="33" s="1"/>
  <c r="E17" i="33"/>
  <c r="M17" i="33" s="1"/>
  <c r="N16" i="33"/>
  <c r="H16" i="33"/>
  <c r="L16" i="33" s="1"/>
  <c r="G16" i="33"/>
  <c r="F16" i="33"/>
  <c r="J16" i="33" s="1"/>
  <c r="E16" i="33"/>
  <c r="M16" i="33" s="1"/>
  <c r="P15" i="33"/>
  <c r="J15" i="33"/>
  <c r="H15" i="33"/>
  <c r="L15" i="33" s="1"/>
  <c r="G15" i="33"/>
  <c r="K15" i="33" s="1"/>
  <c r="F15" i="33"/>
  <c r="N15" i="33" s="1"/>
  <c r="E15" i="33"/>
  <c r="M15" i="33" s="1"/>
  <c r="H14" i="33"/>
  <c r="P14" i="33" s="1"/>
  <c r="G14" i="33"/>
  <c r="K14" i="33" s="1"/>
  <c r="F14" i="33"/>
  <c r="E14" i="33"/>
  <c r="M14" i="33" s="1"/>
  <c r="O13" i="33"/>
  <c r="K13" i="33"/>
  <c r="H13" i="33"/>
  <c r="L13" i="33" s="1"/>
  <c r="G13" i="33"/>
  <c r="F13" i="33"/>
  <c r="E13" i="33"/>
  <c r="M13" i="33" s="1"/>
  <c r="L12" i="33"/>
  <c r="H12" i="33"/>
  <c r="P12" i="33" s="1"/>
  <c r="G12" i="33"/>
  <c r="K12" i="33" s="1"/>
  <c r="F12" i="33"/>
  <c r="J12" i="33" s="1"/>
  <c r="E12" i="33"/>
  <c r="M12" i="33" s="1"/>
  <c r="O11" i="33"/>
  <c r="J11" i="33"/>
  <c r="H11" i="33"/>
  <c r="L11" i="33" s="1"/>
  <c r="G11" i="33"/>
  <c r="K11" i="33" s="1"/>
  <c r="F11" i="33"/>
  <c r="N11" i="33" s="1"/>
  <c r="E11" i="33"/>
  <c r="M11" i="33" s="1"/>
  <c r="H10" i="33"/>
  <c r="G10" i="33"/>
  <c r="F10" i="33"/>
  <c r="J10" i="33" s="1"/>
  <c r="E10" i="33"/>
  <c r="M10" i="33" s="1"/>
  <c r="O9" i="33"/>
  <c r="N9" i="33"/>
  <c r="H9" i="33"/>
  <c r="L9" i="33" s="1"/>
  <c r="G9" i="33"/>
  <c r="K9" i="33" s="1"/>
  <c r="F9" i="33"/>
  <c r="J9" i="33" s="1"/>
  <c r="E9" i="33"/>
  <c r="M9" i="33" s="1"/>
  <c r="P8" i="33"/>
  <c r="L8" i="33"/>
  <c r="H8" i="33"/>
  <c r="G8" i="33"/>
  <c r="F8" i="33"/>
  <c r="J8" i="33" s="1"/>
  <c r="E8" i="33"/>
  <c r="M8" i="33" s="1"/>
  <c r="N7" i="33"/>
  <c r="H7" i="33"/>
  <c r="G7" i="33"/>
  <c r="O7" i="33" s="1"/>
  <c r="F7" i="33"/>
  <c r="E7" i="33"/>
  <c r="H165" i="30"/>
  <c r="G165" i="30"/>
  <c r="O165" i="30" s="1"/>
  <c r="F165" i="30"/>
  <c r="E165" i="30"/>
  <c r="J164" i="30"/>
  <c r="H164" i="30"/>
  <c r="L164" i="30" s="1"/>
  <c r="G164" i="30"/>
  <c r="O164" i="30" s="1"/>
  <c r="F164" i="30"/>
  <c r="N164" i="30" s="1"/>
  <c r="E164" i="30"/>
  <c r="H163" i="30"/>
  <c r="P163" i="30" s="1"/>
  <c r="G163" i="30"/>
  <c r="O163" i="30" s="1"/>
  <c r="F163" i="30"/>
  <c r="N163" i="30" s="1"/>
  <c r="E163" i="30"/>
  <c r="H162" i="30"/>
  <c r="G162" i="30"/>
  <c r="O162" i="30" s="1"/>
  <c r="F162" i="30"/>
  <c r="N162" i="30" s="1"/>
  <c r="E162" i="30"/>
  <c r="H161" i="30"/>
  <c r="P161" i="30" s="1"/>
  <c r="G161" i="30"/>
  <c r="O161" i="30" s="1"/>
  <c r="F161" i="30"/>
  <c r="N161" i="30" s="1"/>
  <c r="E161" i="30"/>
  <c r="H160" i="30"/>
  <c r="G160" i="30"/>
  <c r="O160" i="30" s="1"/>
  <c r="F160" i="30"/>
  <c r="E160" i="30"/>
  <c r="H159" i="30"/>
  <c r="P159" i="30" s="1"/>
  <c r="G159" i="30"/>
  <c r="F159" i="30"/>
  <c r="N159" i="30" s="1"/>
  <c r="E159" i="30"/>
  <c r="H158" i="30"/>
  <c r="P158" i="30" s="1"/>
  <c r="G158" i="30"/>
  <c r="O158" i="30" s="1"/>
  <c r="F158" i="30"/>
  <c r="J158" i="30" s="1"/>
  <c r="E158" i="30"/>
  <c r="H157" i="30"/>
  <c r="P157" i="30" s="1"/>
  <c r="G157" i="30"/>
  <c r="F157" i="30"/>
  <c r="N157" i="30" s="1"/>
  <c r="E157" i="30"/>
  <c r="H156" i="30"/>
  <c r="G156" i="30"/>
  <c r="O156" i="30" s="1"/>
  <c r="F156" i="30"/>
  <c r="J156" i="30" s="1"/>
  <c r="E156" i="30"/>
  <c r="H155" i="30"/>
  <c r="P155" i="30" s="1"/>
  <c r="G155" i="30"/>
  <c r="K155" i="30" s="1"/>
  <c r="F155" i="30"/>
  <c r="N155" i="30" s="1"/>
  <c r="E155" i="30"/>
  <c r="H154" i="30"/>
  <c r="L154" i="30" s="1"/>
  <c r="G154" i="30"/>
  <c r="O154" i="30" s="1"/>
  <c r="F154" i="30"/>
  <c r="E154" i="30"/>
  <c r="H153" i="30"/>
  <c r="P153" i="30" s="1"/>
  <c r="G153" i="30"/>
  <c r="O153" i="30" s="1"/>
  <c r="F153" i="30"/>
  <c r="N153" i="30" s="1"/>
  <c r="E153" i="30"/>
  <c r="H152" i="30"/>
  <c r="P152" i="30" s="1"/>
  <c r="G152" i="30"/>
  <c r="O152" i="30" s="1"/>
  <c r="F152" i="30"/>
  <c r="N152" i="30" s="1"/>
  <c r="E152" i="30"/>
  <c r="H151" i="30"/>
  <c r="P151" i="30" s="1"/>
  <c r="G151" i="30"/>
  <c r="F151" i="30"/>
  <c r="N151" i="30" s="1"/>
  <c r="E151" i="30"/>
  <c r="H150" i="30"/>
  <c r="P150" i="30" s="1"/>
  <c r="G150" i="30"/>
  <c r="O150" i="30" s="1"/>
  <c r="F150" i="30"/>
  <c r="J150" i="30" s="1"/>
  <c r="E150" i="30"/>
  <c r="H149" i="30"/>
  <c r="P149" i="30" s="1"/>
  <c r="G149" i="30"/>
  <c r="K149" i="30" s="1"/>
  <c r="F149" i="30"/>
  <c r="N149" i="30" s="1"/>
  <c r="E149" i="30"/>
  <c r="H148" i="30"/>
  <c r="G148" i="30"/>
  <c r="O148" i="30" s="1"/>
  <c r="F148" i="30"/>
  <c r="E148" i="30"/>
  <c r="H147" i="30"/>
  <c r="P147" i="30" s="1"/>
  <c r="G147" i="30"/>
  <c r="K147" i="30" s="1"/>
  <c r="F147" i="30"/>
  <c r="N147" i="30" s="1"/>
  <c r="E147" i="30"/>
  <c r="H146" i="30"/>
  <c r="G146" i="30"/>
  <c r="O146" i="30" s="1"/>
  <c r="F146" i="30"/>
  <c r="N146" i="30" s="1"/>
  <c r="E146" i="30"/>
  <c r="H145" i="30"/>
  <c r="P145" i="30" s="1"/>
  <c r="G145" i="30"/>
  <c r="O145" i="30" s="1"/>
  <c r="F145" i="30"/>
  <c r="N145" i="30" s="1"/>
  <c r="E145" i="30"/>
  <c r="H144" i="30"/>
  <c r="P144" i="30" s="1"/>
  <c r="G144" i="30"/>
  <c r="O144" i="30" s="1"/>
  <c r="F144" i="30"/>
  <c r="E144" i="30"/>
  <c r="H143" i="30"/>
  <c r="P143" i="30" s="1"/>
  <c r="G143" i="30"/>
  <c r="F143" i="30"/>
  <c r="N143" i="30" s="1"/>
  <c r="E143" i="30"/>
  <c r="H142" i="30"/>
  <c r="P142" i="30" s="1"/>
  <c r="G142" i="30"/>
  <c r="O142" i="30" s="1"/>
  <c r="F142" i="30"/>
  <c r="J142" i="30" s="1"/>
  <c r="E142" i="30"/>
  <c r="H141" i="30"/>
  <c r="P141" i="30" s="1"/>
  <c r="G141" i="30"/>
  <c r="F141" i="30"/>
  <c r="N141" i="30" s="1"/>
  <c r="E141" i="30"/>
  <c r="P140" i="30"/>
  <c r="N140" i="30"/>
  <c r="H140" i="30"/>
  <c r="L140" i="30" s="1"/>
  <c r="G140" i="30"/>
  <c r="O140" i="30" s="1"/>
  <c r="F140" i="30"/>
  <c r="J140" i="30" s="1"/>
  <c r="E140" i="30"/>
  <c r="H139" i="30"/>
  <c r="P139" i="30" s="1"/>
  <c r="G139" i="30"/>
  <c r="K139" i="30" s="1"/>
  <c r="F139" i="30"/>
  <c r="N139" i="30" s="1"/>
  <c r="E139" i="30"/>
  <c r="H138" i="30"/>
  <c r="L138" i="30" s="1"/>
  <c r="G138" i="30"/>
  <c r="O138" i="30" s="1"/>
  <c r="F138" i="30"/>
  <c r="N138" i="30" s="1"/>
  <c r="E138" i="30"/>
  <c r="H137" i="30"/>
  <c r="P137" i="30" s="1"/>
  <c r="G137" i="30"/>
  <c r="K137" i="30" s="1"/>
  <c r="F137" i="30"/>
  <c r="N137" i="30" s="1"/>
  <c r="E137" i="30"/>
  <c r="H136" i="30"/>
  <c r="P136" i="30" s="1"/>
  <c r="G136" i="30"/>
  <c r="O136" i="30" s="1"/>
  <c r="F136" i="30"/>
  <c r="N136" i="30" s="1"/>
  <c r="E136" i="30"/>
  <c r="H135" i="30"/>
  <c r="P135" i="30" s="1"/>
  <c r="G135" i="30"/>
  <c r="F135" i="30"/>
  <c r="N135" i="30" s="1"/>
  <c r="E135" i="30"/>
  <c r="H134" i="30"/>
  <c r="P134" i="30" s="1"/>
  <c r="G134" i="30"/>
  <c r="O134" i="30" s="1"/>
  <c r="F134" i="30"/>
  <c r="J134" i="30" s="1"/>
  <c r="E134" i="30"/>
  <c r="H133" i="30"/>
  <c r="P133" i="30" s="1"/>
  <c r="G133" i="30"/>
  <c r="K133" i="30" s="1"/>
  <c r="F133" i="30"/>
  <c r="N133" i="30" s="1"/>
  <c r="E133" i="30"/>
  <c r="H132" i="30"/>
  <c r="G132" i="30"/>
  <c r="F132" i="30"/>
  <c r="J132" i="30" s="1"/>
  <c r="E132" i="30"/>
  <c r="H131" i="30"/>
  <c r="P131" i="30" s="1"/>
  <c r="G131" i="30"/>
  <c r="O131" i="30" s="1"/>
  <c r="F131" i="30"/>
  <c r="N131" i="30" s="1"/>
  <c r="E131" i="30"/>
  <c r="H130" i="30"/>
  <c r="P130" i="30" s="1"/>
  <c r="G130" i="30"/>
  <c r="O130" i="30" s="1"/>
  <c r="F130" i="30"/>
  <c r="E130" i="30"/>
  <c r="H129" i="30"/>
  <c r="P129" i="30" s="1"/>
  <c r="G129" i="30"/>
  <c r="O129" i="30" s="1"/>
  <c r="F129" i="30"/>
  <c r="J129" i="30" s="1"/>
  <c r="E129" i="30"/>
  <c r="H128" i="30"/>
  <c r="P128" i="30" s="1"/>
  <c r="G128" i="30"/>
  <c r="K128" i="30" s="1"/>
  <c r="F128" i="30"/>
  <c r="N128" i="30" s="1"/>
  <c r="E128" i="30"/>
  <c r="H127" i="30"/>
  <c r="L127" i="30" s="1"/>
  <c r="G127" i="30"/>
  <c r="O127" i="30" s="1"/>
  <c r="F127" i="30"/>
  <c r="N127" i="30" s="1"/>
  <c r="E127" i="30"/>
  <c r="N126" i="30"/>
  <c r="H126" i="30"/>
  <c r="P126" i="30" s="1"/>
  <c r="G126" i="30"/>
  <c r="O126" i="30" s="1"/>
  <c r="F126" i="30"/>
  <c r="J126" i="30" s="1"/>
  <c r="E126" i="30"/>
  <c r="H125" i="30"/>
  <c r="P125" i="30" s="1"/>
  <c r="G125" i="30"/>
  <c r="K125" i="30" s="1"/>
  <c r="F125" i="30"/>
  <c r="N125" i="30" s="1"/>
  <c r="E125" i="30"/>
  <c r="H124" i="30"/>
  <c r="L124" i="30" s="1"/>
  <c r="G124" i="30"/>
  <c r="O124" i="30" s="1"/>
  <c r="F124" i="30"/>
  <c r="N124" i="30" s="1"/>
  <c r="E124" i="30"/>
  <c r="H123" i="30"/>
  <c r="P123" i="30" s="1"/>
  <c r="G123" i="30"/>
  <c r="O123" i="30" s="1"/>
  <c r="F123" i="30"/>
  <c r="N123" i="30" s="1"/>
  <c r="E123" i="30"/>
  <c r="H122" i="30"/>
  <c r="P122" i="30" s="1"/>
  <c r="G122" i="30"/>
  <c r="O122" i="30" s="1"/>
  <c r="F122" i="30"/>
  <c r="E122" i="30"/>
  <c r="H121" i="30"/>
  <c r="P121" i="30" s="1"/>
  <c r="G121" i="30"/>
  <c r="O121" i="30" s="1"/>
  <c r="F121" i="30"/>
  <c r="J121" i="30" s="1"/>
  <c r="E121" i="30"/>
  <c r="O120" i="30"/>
  <c r="H120" i="30"/>
  <c r="P120" i="30" s="1"/>
  <c r="G120" i="30"/>
  <c r="K120" i="30" s="1"/>
  <c r="F120" i="30"/>
  <c r="N120" i="30" s="1"/>
  <c r="E120" i="30"/>
  <c r="H119" i="30"/>
  <c r="L119" i="30" s="1"/>
  <c r="G119" i="30"/>
  <c r="O119" i="30" s="1"/>
  <c r="F119" i="30"/>
  <c r="N119" i="30" s="1"/>
  <c r="E119" i="30"/>
  <c r="H118" i="30"/>
  <c r="P118" i="30" s="1"/>
  <c r="G118" i="30"/>
  <c r="O118" i="30" s="1"/>
  <c r="F118" i="30"/>
  <c r="J118" i="30" s="1"/>
  <c r="E118" i="30"/>
  <c r="H117" i="30"/>
  <c r="P117" i="30" s="1"/>
  <c r="G117" i="30"/>
  <c r="K117" i="30" s="1"/>
  <c r="F117" i="30"/>
  <c r="N117" i="30" s="1"/>
  <c r="E117" i="30"/>
  <c r="H116" i="30"/>
  <c r="L116" i="30" s="1"/>
  <c r="G116" i="30"/>
  <c r="O116" i="30" s="1"/>
  <c r="F116" i="30"/>
  <c r="N116" i="30" s="1"/>
  <c r="E116" i="30"/>
  <c r="H115" i="30"/>
  <c r="P115" i="30" s="1"/>
  <c r="G115" i="30"/>
  <c r="O115" i="30" s="1"/>
  <c r="F115" i="30"/>
  <c r="N115" i="30" s="1"/>
  <c r="E115" i="30"/>
  <c r="H114" i="30"/>
  <c r="P114" i="30" s="1"/>
  <c r="G114" i="30"/>
  <c r="O114" i="30" s="1"/>
  <c r="F114" i="30"/>
  <c r="E114" i="30"/>
  <c r="H113" i="30"/>
  <c r="G113" i="30"/>
  <c r="O113" i="30" s="1"/>
  <c r="F113" i="30"/>
  <c r="J113" i="30" s="1"/>
  <c r="E113" i="30"/>
  <c r="H112" i="30"/>
  <c r="P112" i="30" s="1"/>
  <c r="G112" i="30"/>
  <c r="O112" i="30" s="1"/>
  <c r="F112" i="30"/>
  <c r="N112" i="30" s="1"/>
  <c r="E112" i="30"/>
  <c r="H111" i="30"/>
  <c r="P111" i="30" s="1"/>
  <c r="G111" i="30"/>
  <c r="O111" i="30" s="1"/>
  <c r="F111" i="30"/>
  <c r="N111" i="30" s="1"/>
  <c r="E111" i="30"/>
  <c r="H110" i="30"/>
  <c r="P110" i="30" s="1"/>
  <c r="G110" i="30"/>
  <c r="O110" i="30" s="1"/>
  <c r="F110" i="30"/>
  <c r="N110" i="30" s="1"/>
  <c r="E110" i="30"/>
  <c r="O109" i="30"/>
  <c r="H109" i="30"/>
  <c r="P109" i="30" s="1"/>
  <c r="G109" i="30"/>
  <c r="K109" i="30" s="1"/>
  <c r="F109" i="30"/>
  <c r="E109" i="30"/>
  <c r="H108" i="30"/>
  <c r="P108" i="30" s="1"/>
  <c r="G108" i="30"/>
  <c r="O108" i="30" s="1"/>
  <c r="F108" i="30"/>
  <c r="N108" i="30" s="1"/>
  <c r="E108" i="30"/>
  <c r="H107" i="30"/>
  <c r="P107" i="30" s="1"/>
  <c r="G107" i="30"/>
  <c r="O107" i="30" s="1"/>
  <c r="F107" i="30"/>
  <c r="N107" i="30" s="1"/>
  <c r="E107" i="30"/>
  <c r="J106" i="30"/>
  <c r="H106" i="30"/>
  <c r="P106" i="30" s="1"/>
  <c r="G106" i="30"/>
  <c r="O106" i="30" s="1"/>
  <c r="F106" i="30"/>
  <c r="N106" i="30" s="1"/>
  <c r="E106" i="30"/>
  <c r="H105" i="30"/>
  <c r="P105" i="30" s="1"/>
  <c r="G105" i="30"/>
  <c r="O105" i="30" s="1"/>
  <c r="F105" i="30"/>
  <c r="J105" i="30" s="1"/>
  <c r="E105" i="30"/>
  <c r="P104" i="30"/>
  <c r="H104" i="30"/>
  <c r="L104" i="30" s="1"/>
  <c r="G104" i="30"/>
  <c r="K104" i="30" s="1"/>
  <c r="F104" i="30"/>
  <c r="N104" i="30" s="1"/>
  <c r="E104" i="30"/>
  <c r="A104" i="30"/>
  <c r="A105" i="30" s="1"/>
  <c r="A106" i="30" s="1"/>
  <c r="A107" i="30" s="1"/>
  <c r="A108" i="30" s="1"/>
  <c r="A109" i="30" s="1"/>
  <c r="A110" i="30" s="1"/>
  <c r="A111" i="30" s="1"/>
  <c r="A112" i="30" s="1"/>
  <c r="A113" i="30" s="1"/>
  <c r="A114" i="30" s="1"/>
  <c r="A115" i="30" s="1"/>
  <c r="A116" i="30" s="1"/>
  <c r="A117" i="30" s="1"/>
  <c r="A118" i="30" s="1"/>
  <c r="A119" i="30" s="1"/>
  <c r="A120" i="30" s="1"/>
  <c r="A121" i="30" s="1"/>
  <c r="A122" i="30" s="1"/>
  <c r="A123" i="30" s="1"/>
  <c r="A124" i="30" s="1"/>
  <c r="A125" i="30" s="1"/>
  <c r="A126" i="30" s="1"/>
  <c r="A127" i="30" s="1"/>
  <c r="A128" i="30" s="1"/>
  <c r="A129" i="30" s="1"/>
  <c r="A130" i="30" s="1"/>
  <c r="A131" i="30" s="1"/>
  <c r="A132" i="30" s="1"/>
  <c r="A133" i="30" s="1"/>
  <c r="A134" i="30" s="1"/>
  <c r="A135" i="30" s="1"/>
  <c r="A136" i="30" s="1"/>
  <c r="A137" i="30" s="1"/>
  <c r="A138" i="30" s="1"/>
  <c r="A139" i="30" s="1"/>
  <c r="A140" i="30" s="1"/>
  <c r="A141" i="30" s="1"/>
  <c r="A142" i="30" s="1"/>
  <c r="A143" i="30" s="1"/>
  <c r="A144" i="30" s="1"/>
  <c r="A145" i="30" s="1"/>
  <c r="A146" i="30" s="1"/>
  <c r="A147" i="30" s="1"/>
  <c r="A148" i="30" s="1"/>
  <c r="A149" i="30" s="1"/>
  <c r="A150" i="30" s="1"/>
  <c r="A151" i="30" s="1"/>
  <c r="A152" i="30" s="1"/>
  <c r="A153" i="30" s="1"/>
  <c r="A154" i="30" s="1"/>
  <c r="A155" i="30" s="1"/>
  <c r="A156" i="30" s="1"/>
  <c r="A157" i="30" s="1"/>
  <c r="A158" i="30" s="1"/>
  <c r="A159" i="30" s="1"/>
  <c r="A160" i="30" s="1"/>
  <c r="A161" i="30" s="1"/>
  <c r="A162" i="30" s="1"/>
  <c r="A163" i="30" s="1"/>
  <c r="A164" i="30" s="1"/>
  <c r="H103" i="30"/>
  <c r="L103" i="30" s="1"/>
  <c r="G103" i="30"/>
  <c r="O103" i="30" s="1"/>
  <c r="F103" i="30"/>
  <c r="N103" i="30" s="1"/>
  <c r="E103" i="30"/>
  <c r="H102" i="30"/>
  <c r="P102" i="30" s="1"/>
  <c r="G102" i="30"/>
  <c r="F102" i="30"/>
  <c r="N102" i="30" s="1"/>
  <c r="E102" i="30"/>
  <c r="H101" i="30"/>
  <c r="L101" i="30" s="1"/>
  <c r="G101" i="30"/>
  <c r="O101" i="30" s="1"/>
  <c r="F101" i="30"/>
  <c r="N101" i="30" s="1"/>
  <c r="E101" i="30"/>
  <c r="H100" i="30"/>
  <c r="L100" i="30" s="1"/>
  <c r="G100" i="30"/>
  <c r="O100" i="30" s="1"/>
  <c r="F100" i="30"/>
  <c r="N100" i="30" s="1"/>
  <c r="E100" i="30"/>
  <c r="H99" i="30"/>
  <c r="L99" i="30" s="1"/>
  <c r="G99" i="30"/>
  <c r="O99" i="30" s="1"/>
  <c r="F99" i="30"/>
  <c r="N99" i="30" s="1"/>
  <c r="E99" i="30"/>
  <c r="H98" i="30"/>
  <c r="L98" i="30" s="1"/>
  <c r="G98" i="30"/>
  <c r="O98" i="30" s="1"/>
  <c r="F98" i="30"/>
  <c r="N98" i="30" s="1"/>
  <c r="E98" i="30"/>
  <c r="H97" i="30"/>
  <c r="L97" i="30" s="1"/>
  <c r="G97" i="30"/>
  <c r="O97" i="30" s="1"/>
  <c r="F97" i="30"/>
  <c r="N97" i="30" s="1"/>
  <c r="E97" i="30"/>
  <c r="H96" i="30"/>
  <c r="L96" i="30" s="1"/>
  <c r="G96" i="30"/>
  <c r="O96" i="30" s="1"/>
  <c r="F96" i="30"/>
  <c r="N96" i="30" s="1"/>
  <c r="E96" i="30"/>
  <c r="H95" i="30"/>
  <c r="L95" i="30" s="1"/>
  <c r="G95" i="30"/>
  <c r="O95" i="30" s="1"/>
  <c r="F95" i="30"/>
  <c r="N95" i="30" s="1"/>
  <c r="E95" i="30"/>
  <c r="H94" i="30"/>
  <c r="L94" i="30" s="1"/>
  <c r="G94" i="30"/>
  <c r="O94" i="30" s="1"/>
  <c r="F94" i="30"/>
  <c r="N94" i="30" s="1"/>
  <c r="E94" i="30"/>
  <c r="H93" i="30"/>
  <c r="L93" i="30" s="1"/>
  <c r="G93" i="30"/>
  <c r="O93" i="30" s="1"/>
  <c r="F93" i="30"/>
  <c r="N93" i="30" s="1"/>
  <c r="E93" i="30"/>
  <c r="H92" i="30"/>
  <c r="L92" i="30" s="1"/>
  <c r="G92" i="30"/>
  <c r="O92" i="30" s="1"/>
  <c r="F92" i="30"/>
  <c r="N92" i="30" s="1"/>
  <c r="E92" i="30"/>
  <c r="H91" i="30"/>
  <c r="L91" i="30" s="1"/>
  <c r="G91" i="30"/>
  <c r="O91" i="30" s="1"/>
  <c r="F91" i="30"/>
  <c r="N91" i="30" s="1"/>
  <c r="E91" i="30"/>
  <c r="H90" i="30"/>
  <c r="L90" i="30" s="1"/>
  <c r="G90" i="30"/>
  <c r="O90" i="30" s="1"/>
  <c r="F90" i="30"/>
  <c r="N90" i="30" s="1"/>
  <c r="E90" i="30"/>
  <c r="H89" i="30"/>
  <c r="L89" i="30" s="1"/>
  <c r="G89" i="30"/>
  <c r="O89" i="30" s="1"/>
  <c r="F89" i="30"/>
  <c r="N89" i="30" s="1"/>
  <c r="E89" i="30"/>
  <c r="H88" i="30"/>
  <c r="L88" i="30" s="1"/>
  <c r="G88" i="30"/>
  <c r="O88" i="30" s="1"/>
  <c r="F88" i="30"/>
  <c r="N88" i="30" s="1"/>
  <c r="E88" i="30"/>
  <c r="H87" i="30"/>
  <c r="L87" i="30" s="1"/>
  <c r="G87" i="30"/>
  <c r="O87" i="30" s="1"/>
  <c r="F87" i="30"/>
  <c r="N87" i="30" s="1"/>
  <c r="E87" i="30"/>
  <c r="H86" i="30"/>
  <c r="L86" i="30" s="1"/>
  <c r="G86" i="30"/>
  <c r="O86" i="30" s="1"/>
  <c r="F86" i="30"/>
  <c r="N86" i="30" s="1"/>
  <c r="E86" i="30"/>
  <c r="H85" i="30"/>
  <c r="L85" i="30" s="1"/>
  <c r="G85" i="30"/>
  <c r="O85" i="30" s="1"/>
  <c r="F85" i="30"/>
  <c r="N85" i="30" s="1"/>
  <c r="E85" i="30"/>
  <c r="H84" i="30"/>
  <c r="L84" i="30" s="1"/>
  <c r="G84" i="30"/>
  <c r="O84" i="30" s="1"/>
  <c r="F84" i="30"/>
  <c r="N84" i="30" s="1"/>
  <c r="E84" i="30"/>
  <c r="H83" i="30"/>
  <c r="L83" i="30" s="1"/>
  <c r="G83" i="30"/>
  <c r="O83" i="30" s="1"/>
  <c r="F83" i="30"/>
  <c r="N83" i="30" s="1"/>
  <c r="E83" i="30"/>
  <c r="H82" i="30"/>
  <c r="L82" i="30" s="1"/>
  <c r="G82" i="30"/>
  <c r="O82" i="30" s="1"/>
  <c r="F82" i="30"/>
  <c r="N82" i="30" s="1"/>
  <c r="E82" i="30"/>
  <c r="H81" i="30"/>
  <c r="L81" i="30" s="1"/>
  <c r="G81" i="30"/>
  <c r="O81" i="30" s="1"/>
  <c r="F81" i="30"/>
  <c r="N81" i="30" s="1"/>
  <c r="E81" i="30"/>
  <c r="H80" i="30"/>
  <c r="L80" i="30" s="1"/>
  <c r="G80" i="30"/>
  <c r="O80" i="30" s="1"/>
  <c r="F80" i="30"/>
  <c r="N80" i="30" s="1"/>
  <c r="E80" i="30"/>
  <c r="H79" i="30"/>
  <c r="L79" i="30" s="1"/>
  <c r="G79" i="30"/>
  <c r="O79" i="30" s="1"/>
  <c r="F79" i="30"/>
  <c r="N79" i="30" s="1"/>
  <c r="E79" i="30"/>
  <c r="H78" i="30"/>
  <c r="L78" i="30" s="1"/>
  <c r="G78" i="30"/>
  <c r="O78" i="30" s="1"/>
  <c r="F78" i="30"/>
  <c r="N78" i="30" s="1"/>
  <c r="E78" i="30"/>
  <c r="P77" i="30"/>
  <c r="H77" i="30"/>
  <c r="L77" i="30" s="1"/>
  <c r="G77" i="30"/>
  <c r="O77" i="30" s="1"/>
  <c r="F77" i="30"/>
  <c r="N77" i="30" s="1"/>
  <c r="E77" i="30"/>
  <c r="H76" i="30"/>
  <c r="L76" i="30" s="1"/>
  <c r="G76" i="30"/>
  <c r="O76" i="30" s="1"/>
  <c r="F76" i="30"/>
  <c r="N76" i="30" s="1"/>
  <c r="E76" i="30"/>
  <c r="H75" i="30"/>
  <c r="L75" i="30" s="1"/>
  <c r="G75" i="30"/>
  <c r="O75" i="30" s="1"/>
  <c r="F75" i="30"/>
  <c r="N75" i="30" s="1"/>
  <c r="E75" i="30"/>
  <c r="H74" i="30"/>
  <c r="L74" i="30" s="1"/>
  <c r="G74" i="30"/>
  <c r="O74" i="30" s="1"/>
  <c r="F74" i="30"/>
  <c r="N74" i="30" s="1"/>
  <c r="E74" i="30"/>
  <c r="H73" i="30"/>
  <c r="L73" i="30" s="1"/>
  <c r="G73" i="30"/>
  <c r="O73" i="30" s="1"/>
  <c r="F73" i="30"/>
  <c r="N73" i="30" s="1"/>
  <c r="E73" i="30"/>
  <c r="H72" i="30"/>
  <c r="L72" i="30" s="1"/>
  <c r="G72" i="30"/>
  <c r="O72" i="30" s="1"/>
  <c r="F72" i="30"/>
  <c r="N72" i="30" s="1"/>
  <c r="E72" i="30"/>
  <c r="H71" i="30"/>
  <c r="L71" i="30" s="1"/>
  <c r="G71" i="30"/>
  <c r="O71" i="30" s="1"/>
  <c r="F71" i="30"/>
  <c r="N71" i="30" s="1"/>
  <c r="E71" i="30"/>
  <c r="H70" i="30"/>
  <c r="L70" i="30" s="1"/>
  <c r="G70" i="30"/>
  <c r="O70" i="30" s="1"/>
  <c r="F70" i="30"/>
  <c r="N70" i="30" s="1"/>
  <c r="E70" i="30"/>
  <c r="H69" i="30"/>
  <c r="L69" i="30" s="1"/>
  <c r="G69" i="30"/>
  <c r="O69" i="30" s="1"/>
  <c r="F69" i="30"/>
  <c r="N69" i="30" s="1"/>
  <c r="E69" i="30"/>
  <c r="H68" i="30"/>
  <c r="L68" i="30" s="1"/>
  <c r="G68" i="30"/>
  <c r="O68" i="30" s="1"/>
  <c r="F68" i="30"/>
  <c r="N68" i="30" s="1"/>
  <c r="E68" i="30"/>
  <c r="H67" i="30"/>
  <c r="P67" i="30" s="1"/>
  <c r="G67" i="30"/>
  <c r="O67" i="30" s="1"/>
  <c r="F67" i="30"/>
  <c r="N67" i="30" s="1"/>
  <c r="E67" i="30"/>
  <c r="H66" i="30"/>
  <c r="P66" i="30" s="1"/>
  <c r="G66" i="30"/>
  <c r="O66" i="30" s="1"/>
  <c r="F66" i="30"/>
  <c r="N66" i="30" s="1"/>
  <c r="E66" i="30"/>
  <c r="H65" i="30"/>
  <c r="P65" i="30" s="1"/>
  <c r="G65" i="30"/>
  <c r="O65" i="30" s="1"/>
  <c r="F65" i="30"/>
  <c r="N65" i="30" s="1"/>
  <c r="E65" i="30"/>
  <c r="H64" i="30"/>
  <c r="P64" i="30" s="1"/>
  <c r="G64" i="30"/>
  <c r="O64" i="30" s="1"/>
  <c r="F64" i="30"/>
  <c r="N64" i="30" s="1"/>
  <c r="E64" i="30"/>
  <c r="H63" i="30"/>
  <c r="P63" i="30" s="1"/>
  <c r="G63" i="30"/>
  <c r="O63" i="30" s="1"/>
  <c r="F63" i="30"/>
  <c r="J63" i="30" s="1"/>
  <c r="E63" i="30"/>
  <c r="H62" i="30"/>
  <c r="P62" i="30" s="1"/>
  <c r="G62" i="30"/>
  <c r="O62" i="30" s="1"/>
  <c r="F62" i="30"/>
  <c r="J62" i="30" s="1"/>
  <c r="E62" i="30"/>
  <c r="H61" i="30"/>
  <c r="P61" i="30" s="1"/>
  <c r="G61" i="30"/>
  <c r="K61" i="30" s="1"/>
  <c r="F61" i="30"/>
  <c r="N61" i="30" s="1"/>
  <c r="E61" i="30"/>
  <c r="H60" i="30"/>
  <c r="L60" i="30" s="1"/>
  <c r="G60" i="30"/>
  <c r="O60" i="30" s="1"/>
  <c r="F60" i="30"/>
  <c r="N60" i="30" s="1"/>
  <c r="E60" i="30"/>
  <c r="H59" i="30"/>
  <c r="P59" i="30" s="1"/>
  <c r="G59" i="30"/>
  <c r="O59" i="30" s="1"/>
  <c r="F59" i="30"/>
  <c r="J59" i="30" s="1"/>
  <c r="E59" i="30"/>
  <c r="H58" i="30"/>
  <c r="P58" i="30" s="1"/>
  <c r="G58" i="30"/>
  <c r="K58" i="30" s="1"/>
  <c r="F58" i="30"/>
  <c r="N58" i="30" s="1"/>
  <c r="E58" i="30"/>
  <c r="H57" i="30"/>
  <c r="L57" i="30" s="1"/>
  <c r="G57" i="30"/>
  <c r="O57" i="30" s="1"/>
  <c r="F57" i="30"/>
  <c r="N57" i="30" s="1"/>
  <c r="E57" i="30"/>
  <c r="H56" i="30"/>
  <c r="P56" i="30" s="1"/>
  <c r="G56" i="30"/>
  <c r="O56" i="30" s="1"/>
  <c r="F56" i="30"/>
  <c r="N56" i="30" s="1"/>
  <c r="E56" i="30"/>
  <c r="H55" i="30"/>
  <c r="P55" i="30" s="1"/>
  <c r="G55" i="30"/>
  <c r="O55" i="30" s="1"/>
  <c r="F55" i="30"/>
  <c r="N55" i="30" s="1"/>
  <c r="E55" i="30"/>
  <c r="H54" i="30"/>
  <c r="P54" i="30" s="1"/>
  <c r="G54" i="30"/>
  <c r="K54" i="30" s="1"/>
  <c r="F54" i="30"/>
  <c r="J54" i="30" s="1"/>
  <c r="E54" i="30"/>
  <c r="O53" i="30"/>
  <c r="H53" i="30"/>
  <c r="L53" i="30" s="1"/>
  <c r="G53" i="30"/>
  <c r="K53" i="30" s="1"/>
  <c r="F53" i="30"/>
  <c r="N53" i="30" s="1"/>
  <c r="E53" i="30"/>
  <c r="H52" i="30"/>
  <c r="L52" i="30" s="1"/>
  <c r="G52" i="30"/>
  <c r="O52" i="30" s="1"/>
  <c r="F52" i="30"/>
  <c r="N52" i="30" s="1"/>
  <c r="E52" i="30"/>
  <c r="H51" i="30"/>
  <c r="P51" i="30" s="1"/>
  <c r="G51" i="30"/>
  <c r="O51" i="30" s="1"/>
  <c r="F51" i="30"/>
  <c r="N51" i="30" s="1"/>
  <c r="E51" i="30"/>
  <c r="K50" i="30"/>
  <c r="H50" i="30"/>
  <c r="P50" i="30" s="1"/>
  <c r="G50" i="30"/>
  <c r="O50" i="30" s="1"/>
  <c r="F50" i="30"/>
  <c r="N50" i="30" s="1"/>
  <c r="E50" i="30"/>
  <c r="H49" i="30"/>
  <c r="P49" i="30" s="1"/>
  <c r="G49" i="30"/>
  <c r="K49" i="30" s="1"/>
  <c r="F49" i="30"/>
  <c r="N49" i="30" s="1"/>
  <c r="E49" i="30"/>
  <c r="H48" i="30"/>
  <c r="P48" i="30" s="1"/>
  <c r="G48" i="30"/>
  <c r="K48" i="30" s="1"/>
  <c r="F48" i="30"/>
  <c r="N48" i="30" s="1"/>
  <c r="E48" i="30"/>
  <c r="H47" i="30"/>
  <c r="P47" i="30" s="1"/>
  <c r="G47" i="30"/>
  <c r="O47" i="30" s="1"/>
  <c r="F47" i="30"/>
  <c r="N47" i="30" s="1"/>
  <c r="E47" i="30"/>
  <c r="H46" i="30"/>
  <c r="P46" i="30" s="1"/>
  <c r="G46" i="30"/>
  <c r="O46" i="30" s="1"/>
  <c r="F46" i="30"/>
  <c r="N46" i="30" s="1"/>
  <c r="E46" i="30"/>
  <c r="H45" i="30"/>
  <c r="P45" i="30" s="1"/>
  <c r="G45" i="30"/>
  <c r="O45" i="30" s="1"/>
  <c r="F45" i="30"/>
  <c r="N45" i="30" s="1"/>
  <c r="E45" i="30"/>
  <c r="H44" i="30"/>
  <c r="P44" i="30" s="1"/>
  <c r="G44" i="30"/>
  <c r="O44" i="30" s="1"/>
  <c r="F44" i="30"/>
  <c r="N44" i="30" s="1"/>
  <c r="E44" i="30"/>
  <c r="H43" i="30"/>
  <c r="P43" i="30" s="1"/>
  <c r="G43" i="30"/>
  <c r="O43" i="30" s="1"/>
  <c r="F43" i="30"/>
  <c r="J43" i="30" s="1"/>
  <c r="E43" i="30"/>
  <c r="H42" i="30"/>
  <c r="P42" i="30" s="1"/>
  <c r="G42" i="30"/>
  <c r="O42" i="30" s="1"/>
  <c r="F42" i="30"/>
  <c r="N42" i="30" s="1"/>
  <c r="E42" i="30"/>
  <c r="H41" i="30"/>
  <c r="P41" i="30" s="1"/>
  <c r="G41" i="30"/>
  <c r="O41" i="30" s="1"/>
  <c r="F41" i="30"/>
  <c r="J41" i="30" s="1"/>
  <c r="E41" i="30"/>
  <c r="H40" i="30"/>
  <c r="P40" i="30" s="1"/>
  <c r="G40" i="30"/>
  <c r="K40" i="30" s="1"/>
  <c r="F40" i="30"/>
  <c r="N40" i="30" s="1"/>
  <c r="E40" i="30"/>
  <c r="H39" i="30"/>
  <c r="L39" i="30" s="1"/>
  <c r="G39" i="30"/>
  <c r="O39" i="30" s="1"/>
  <c r="F39" i="30"/>
  <c r="J39" i="30" s="1"/>
  <c r="E39" i="30"/>
  <c r="H38" i="30"/>
  <c r="P38" i="30" s="1"/>
  <c r="G38" i="30"/>
  <c r="K38" i="30" s="1"/>
  <c r="F38" i="30"/>
  <c r="N38" i="30" s="1"/>
  <c r="E38" i="30"/>
  <c r="H37" i="30"/>
  <c r="L37" i="30" s="1"/>
  <c r="G37" i="30"/>
  <c r="O37" i="30" s="1"/>
  <c r="F37" i="30"/>
  <c r="J37" i="30" s="1"/>
  <c r="E37" i="30"/>
  <c r="O36" i="30"/>
  <c r="K36" i="30"/>
  <c r="H36" i="30"/>
  <c r="P36" i="30" s="1"/>
  <c r="G36" i="30"/>
  <c r="F36" i="30"/>
  <c r="N36" i="30" s="1"/>
  <c r="E36" i="30"/>
  <c r="L35" i="30"/>
  <c r="H35" i="30"/>
  <c r="P35" i="30" s="1"/>
  <c r="G35" i="30"/>
  <c r="O35" i="30" s="1"/>
  <c r="F35" i="30"/>
  <c r="N35" i="30" s="1"/>
  <c r="E35" i="30"/>
  <c r="H34" i="30"/>
  <c r="P34" i="30" s="1"/>
  <c r="G34" i="30"/>
  <c r="O34" i="30" s="1"/>
  <c r="F34" i="30"/>
  <c r="N34" i="30" s="1"/>
  <c r="E34" i="30"/>
  <c r="H33" i="30"/>
  <c r="P33" i="30" s="1"/>
  <c r="G33" i="30"/>
  <c r="O33" i="30" s="1"/>
  <c r="F33" i="30"/>
  <c r="J33" i="30" s="1"/>
  <c r="E33" i="30"/>
  <c r="H32" i="30"/>
  <c r="P32" i="30" s="1"/>
  <c r="G32" i="30"/>
  <c r="K32" i="30" s="1"/>
  <c r="F32" i="30"/>
  <c r="N32" i="30" s="1"/>
  <c r="E32" i="30"/>
  <c r="H31" i="30"/>
  <c r="L31" i="30" s="1"/>
  <c r="G31" i="30"/>
  <c r="O31" i="30" s="1"/>
  <c r="F31" i="30"/>
  <c r="J31" i="30" s="1"/>
  <c r="E31" i="30"/>
  <c r="H30" i="30"/>
  <c r="P30" i="30" s="1"/>
  <c r="G30" i="30"/>
  <c r="K30" i="30" s="1"/>
  <c r="F30" i="30"/>
  <c r="N30" i="30" s="1"/>
  <c r="E30" i="30"/>
  <c r="H29" i="30"/>
  <c r="P29" i="30" s="1"/>
  <c r="G29" i="30"/>
  <c r="O29" i="30" s="1"/>
  <c r="F29" i="30"/>
  <c r="N29" i="30" s="1"/>
  <c r="E29" i="30"/>
  <c r="K28" i="30"/>
  <c r="H28" i="30"/>
  <c r="P28" i="30" s="1"/>
  <c r="G28" i="30"/>
  <c r="O28" i="30" s="1"/>
  <c r="F28" i="30"/>
  <c r="N28" i="30" s="1"/>
  <c r="E28" i="30"/>
  <c r="L27" i="30"/>
  <c r="H27" i="30"/>
  <c r="P27" i="30" s="1"/>
  <c r="G27" i="30"/>
  <c r="O27" i="30" s="1"/>
  <c r="F27" i="30"/>
  <c r="N27" i="30" s="1"/>
  <c r="E27" i="30"/>
  <c r="H26" i="30"/>
  <c r="P26" i="30" s="1"/>
  <c r="G26" i="30"/>
  <c r="O26" i="30" s="1"/>
  <c r="F26" i="30"/>
  <c r="N26" i="30" s="1"/>
  <c r="E26" i="30"/>
  <c r="H25" i="30"/>
  <c r="P25" i="30" s="1"/>
  <c r="G25" i="30"/>
  <c r="O25" i="30" s="1"/>
  <c r="F25" i="30"/>
  <c r="J25" i="30" s="1"/>
  <c r="E25" i="30"/>
  <c r="H24" i="30"/>
  <c r="P24" i="30" s="1"/>
  <c r="G24" i="30"/>
  <c r="K24" i="30" s="1"/>
  <c r="F24" i="30"/>
  <c r="N24" i="30" s="1"/>
  <c r="E24" i="30"/>
  <c r="H23" i="30"/>
  <c r="L23" i="30" s="1"/>
  <c r="G23" i="30"/>
  <c r="O23" i="30" s="1"/>
  <c r="F23" i="30"/>
  <c r="J23" i="30" s="1"/>
  <c r="E23" i="30"/>
  <c r="H22" i="30"/>
  <c r="P22" i="30" s="1"/>
  <c r="G22" i="30"/>
  <c r="K22" i="30" s="1"/>
  <c r="F22" i="30"/>
  <c r="N22" i="30" s="1"/>
  <c r="E22" i="30"/>
  <c r="H21" i="30"/>
  <c r="L21" i="30" s="1"/>
  <c r="G21" i="30"/>
  <c r="O21" i="30" s="1"/>
  <c r="F21" i="30"/>
  <c r="J21" i="30" s="1"/>
  <c r="E21" i="30"/>
  <c r="H20" i="30"/>
  <c r="P20" i="30" s="1"/>
  <c r="G20" i="30"/>
  <c r="O20" i="30" s="1"/>
  <c r="F20" i="30"/>
  <c r="N20" i="30" s="1"/>
  <c r="E20" i="30"/>
  <c r="H19" i="30"/>
  <c r="P19" i="30" s="1"/>
  <c r="G19" i="30"/>
  <c r="O19" i="30" s="1"/>
  <c r="F19" i="30"/>
  <c r="N19" i="30" s="1"/>
  <c r="E19" i="30"/>
  <c r="K18" i="30"/>
  <c r="H18" i="30"/>
  <c r="P18" i="30" s="1"/>
  <c r="G18" i="30"/>
  <c r="O18" i="30" s="1"/>
  <c r="F18" i="30"/>
  <c r="N18" i="30" s="1"/>
  <c r="E18" i="30"/>
  <c r="L17" i="30"/>
  <c r="H17" i="30"/>
  <c r="P17" i="30" s="1"/>
  <c r="G17" i="30"/>
  <c r="O17" i="30" s="1"/>
  <c r="F17" i="30"/>
  <c r="J17" i="30" s="1"/>
  <c r="E17" i="30"/>
  <c r="H16" i="30"/>
  <c r="P16" i="30" s="1"/>
  <c r="G16" i="30"/>
  <c r="K16" i="30" s="1"/>
  <c r="F16" i="30"/>
  <c r="N16" i="30" s="1"/>
  <c r="E16" i="30"/>
  <c r="H15" i="30"/>
  <c r="L15" i="30" s="1"/>
  <c r="G15" i="30"/>
  <c r="O15" i="30" s="1"/>
  <c r="F15" i="30"/>
  <c r="J15" i="30" s="1"/>
  <c r="E15" i="30"/>
  <c r="H14" i="30"/>
  <c r="P14" i="30" s="1"/>
  <c r="G14" i="30"/>
  <c r="K14" i="30" s="1"/>
  <c r="F14" i="30"/>
  <c r="N14" i="30" s="1"/>
  <c r="E14" i="30"/>
  <c r="H13" i="30"/>
  <c r="P13" i="30" s="1"/>
  <c r="G13" i="30"/>
  <c r="O13" i="30" s="1"/>
  <c r="F13" i="30"/>
  <c r="N13" i="30" s="1"/>
  <c r="E13" i="30"/>
  <c r="H12" i="30"/>
  <c r="P12" i="30" s="1"/>
  <c r="G12" i="30"/>
  <c r="K12" i="30" s="1"/>
  <c r="F12" i="30"/>
  <c r="N12" i="30" s="1"/>
  <c r="E12" i="30"/>
  <c r="H11" i="30"/>
  <c r="P11" i="30" s="1"/>
  <c r="G11" i="30"/>
  <c r="O11" i="30" s="1"/>
  <c r="F11" i="30"/>
  <c r="N11" i="30" s="1"/>
  <c r="E11" i="30"/>
  <c r="H10" i="30"/>
  <c r="P10" i="30" s="1"/>
  <c r="G10" i="30"/>
  <c r="O10" i="30" s="1"/>
  <c r="F10" i="30"/>
  <c r="N10" i="30" s="1"/>
  <c r="E10" i="30"/>
  <c r="H9" i="30"/>
  <c r="P9" i="30" s="1"/>
  <c r="G9" i="30"/>
  <c r="O9" i="30" s="1"/>
  <c r="F9" i="30"/>
  <c r="J9" i="30" s="1"/>
  <c r="E9" i="30"/>
  <c r="H8" i="30"/>
  <c r="P8" i="30" s="1"/>
  <c r="G8" i="30"/>
  <c r="K8" i="30" s="1"/>
  <c r="F8" i="30"/>
  <c r="N8" i="30" s="1"/>
  <c r="E8" i="30"/>
  <c r="A8" i="30"/>
  <c r="A9" i="30" s="1"/>
  <c r="A10" i="30" s="1"/>
  <c r="A11" i="30" s="1"/>
  <c r="A12" i="30" s="1"/>
  <c r="A13" i="30" s="1"/>
  <c r="A14" i="30" s="1"/>
  <c r="A15" i="30" s="1"/>
  <c r="A16" i="30" s="1"/>
  <c r="A17" i="30" s="1"/>
  <c r="A18" i="30" s="1"/>
  <c r="A19" i="30" s="1"/>
  <c r="A20" i="30" s="1"/>
  <c r="A21" i="30" s="1"/>
  <c r="A22" i="30" s="1"/>
  <c r="A23" i="30" s="1"/>
  <c r="A24" i="30" s="1"/>
  <c r="A25" i="30" s="1"/>
  <c r="A26" i="30" s="1"/>
  <c r="A27" i="30" s="1"/>
  <c r="A28" i="30" s="1"/>
  <c r="A29" i="30" s="1"/>
  <c r="A30" i="30" s="1"/>
  <c r="A31" i="30" s="1"/>
  <c r="A32" i="30" s="1"/>
  <c r="A33" i="30" s="1"/>
  <c r="A34" i="30" s="1"/>
  <c r="A35" i="30" s="1"/>
  <c r="A36" i="30" s="1"/>
  <c r="A37" i="30" s="1"/>
  <c r="A38" i="30" s="1"/>
  <c r="A39" i="30" s="1"/>
  <c r="A40" i="30" s="1"/>
  <c r="A41" i="30" s="1"/>
  <c r="A42" i="30" s="1"/>
  <c r="A43" i="30" s="1"/>
  <c r="A44" i="30" s="1"/>
  <c r="A45" i="30" s="1"/>
  <c r="A46" i="30" s="1"/>
  <c r="A47" i="30" s="1"/>
  <c r="A48" i="30" s="1"/>
  <c r="A49" i="30" s="1"/>
  <c r="A50" i="30" s="1"/>
  <c r="A51" i="30" s="1"/>
  <c r="A52" i="30" s="1"/>
  <c r="A53" i="30" s="1"/>
  <c r="A54" i="30" s="1"/>
  <c r="A55" i="30" s="1"/>
  <c r="A56" i="30" s="1"/>
  <c r="A57" i="30" s="1"/>
  <c r="A58" i="30" s="1"/>
  <c r="A59" i="30" s="1"/>
  <c r="A60" i="30" s="1"/>
  <c r="A61" i="30" s="1"/>
  <c r="A62" i="30" s="1"/>
  <c r="A63" i="30" s="1"/>
  <c r="A64" i="30" s="1"/>
  <c r="A65" i="30" s="1"/>
  <c r="A66" i="30" s="1"/>
  <c r="A67" i="30" s="1"/>
  <c r="A68" i="30" s="1"/>
  <c r="H7" i="30"/>
  <c r="G7" i="30"/>
  <c r="F7" i="30"/>
  <c r="N7" i="30" s="1"/>
  <c r="E7" i="30"/>
  <c r="M15" i="30" l="1"/>
  <c r="M17" i="30"/>
  <c r="M25" i="30"/>
  <c r="M27" i="30"/>
  <c r="M43" i="30"/>
  <c r="M45" i="30"/>
  <c r="M47" i="30"/>
  <c r="I49" i="30"/>
  <c r="M50" i="30"/>
  <c r="M67" i="30"/>
  <c r="M69" i="30"/>
  <c r="I70" i="30"/>
  <c r="I72" i="30"/>
  <c r="I74" i="30"/>
  <c r="M75" i="30"/>
  <c r="M77" i="30"/>
  <c r="I106" i="30"/>
  <c r="M118" i="30"/>
  <c r="I119" i="30"/>
  <c r="M138" i="30"/>
  <c r="M140" i="30"/>
  <c r="M163" i="30"/>
  <c r="M164" i="30"/>
  <c r="I8" i="30"/>
  <c r="I18" i="30"/>
  <c r="I28" i="30"/>
  <c r="M51" i="30"/>
  <c r="M53" i="30"/>
  <c r="M79" i="30"/>
  <c r="M81" i="30"/>
  <c r="I107" i="30"/>
  <c r="M108" i="30"/>
  <c r="M109" i="30"/>
  <c r="M121" i="30"/>
  <c r="I122" i="30"/>
  <c r="M123" i="30"/>
  <c r="M124" i="30"/>
  <c r="M125" i="30"/>
  <c r="M126" i="30"/>
  <c r="M165" i="30"/>
  <c r="M9" i="30"/>
  <c r="I10" i="30"/>
  <c r="M11" i="30"/>
  <c r="I12" i="30"/>
  <c r="O12" i="30"/>
  <c r="M19" i="30"/>
  <c r="M20" i="30"/>
  <c r="M21" i="30"/>
  <c r="M22" i="30"/>
  <c r="O22" i="30"/>
  <c r="M29" i="30"/>
  <c r="M30" i="30"/>
  <c r="M31" i="30"/>
  <c r="N31" i="30"/>
  <c r="M37" i="30"/>
  <c r="M38" i="30"/>
  <c r="M39" i="30"/>
  <c r="I40" i="30"/>
  <c r="M41" i="30"/>
  <c r="L41" i="30"/>
  <c r="M54" i="30"/>
  <c r="I55" i="30"/>
  <c r="M56" i="30"/>
  <c r="M57" i="30"/>
  <c r="M58" i="30"/>
  <c r="O58" i="30"/>
  <c r="I82" i="30"/>
  <c r="M83" i="30"/>
  <c r="I84" i="30"/>
  <c r="M85" i="30"/>
  <c r="I86" i="30"/>
  <c r="M87" i="30"/>
  <c r="I88" i="30"/>
  <c r="M89" i="30"/>
  <c r="I90" i="30"/>
  <c r="M91" i="30"/>
  <c r="I92" i="30"/>
  <c r="M93" i="30"/>
  <c r="I94" i="30"/>
  <c r="M95" i="30"/>
  <c r="I96" i="30"/>
  <c r="M97" i="30"/>
  <c r="I98" i="30"/>
  <c r="M99" i="30"/>
  <c r="I100" i="30"/>
  <c r="M101" i="30"/>
  <c r="M102" i="30"/>
  <c r="M103" i="30"/>
  <c r="I110" i="30"/>
  <c r="J110" i="30"/>
  <c r="I127" i="30"/>
  <c r="M128" i="30"/>
  <c r="M129" i="30"/>
  <c r="I130" i="30"/>
  <c r="M131" i="30"/>
  <c r="I133" i="30"/>
  <c r="O133" i="30"/>
  <c r="I141" i="30"/>
  <c r="M142" i="30"/>
  <c r="I143" i="30"/>
  <c r="M144" i="30"/>
  <c r="M145" i="30"/>
  <c r="M146" i="30"/>
  <c r="M147" i="30"/>
  <c r="M148" i="30"/>
  <c r="I149" i="30"/>
  <c r="M150" i="30"/>
  <c r="I151" i="30"/>
  <c r="M152" i="30"/>
  <c r="M153" i="30"/>
  <c r="M154" i="30"/>
  <c r="M155" i="30"/>
  <c r="O155" i="30"/>
  <c r="I16" i="30"/>
  <c r="I24" i="30"/>
  <c r="I26" i="30"/>
  <c r="I36" i="30"/>
  <c r="M44" i="30"/>
  <c r="M46" i="30"/>
  <c r="I48" i="30"/>
  <c r="I68" i="30"/>
  <c r="M71" i="30"/>
  <c r="M73" i="30"/>
  <c r="I76" i="30"/>
  <c r="M105" i="30"/>
  <c r="M120" i="30"/>
  <c r="M137" i="30"/>
  <c r="M139" i="30"/>
  <c r="I52" i="30"/>
  <c r="I78" i="30"/>
  <c r="I80" i="30"/>
  <c r="P81" i="30"/>
  <c r="M13" i="30"/>
  <c r="M14" i="30"/>
  <c r="O14" i="30"/>
  <c r="M23" i="30"/>
  <c r="N23" i="30"/>
  <c r="I32" i="30"/>
  <c r="M33" i="30"/>
  <c r="I34" i="30"/>
  <c r="M35" i="30"/>
  <c r="I42" i="30"/>
  <c r="K42" i="30"/>
  <c r="M59" i="30"/>
  <c r="M60" i="30"/>
  <c r="M61" i="30"/>
  <c r="M62" i="30"/>
  <c r="I63" i="30"/>
  <c r="I64" i="30"/>
  <c r="M65" i="30"/>
  <c r="M66" i="30"/>
  <c r="K66" i="30"/>
  <c r="M104" i="30"/>
  <c r="M111" i="30"/>
  <c r="M112" i="30"/>
  <c r="I114" i="30"/>
  <c r="M115" i="30"/>
  <c r="M116" i="30"/>
  <c r="M117" i="30"/>
  <c r="O117" i="30"/>
  <c r="M134" i="30"/>
  <c r="I135" i="30"/>
  <c r="M136" i="30"/>
  <c r="J136" i="30"/>
  <c r="M156" i="30"/>
  <c r="I157" i="30"/>
  <c r="M158" i="30"/>
  <c r="I159" i="30"/>
  <c r="M160" i="30"/>
  <c r="M161" i="30"/>
  <c r="M162" i="30"/>
  <c r="J162" i="30"/>
  <c r="I115" i="18"/>
  <c r="I88" i="18"/>
  <c r="I114" i="18"/>
  <c r="O117" i="18"/>
  <c r="K111" i="18"/>
  <c r="I111" i="18"/>
  <c r="P87" i="18"/>
  <c r="I85" i="18"/>
  <c r="L117" i="18"/>
  <c r="I117" i="18"/>
  <c r="I116" i="18"/>
  <c r="O114" i="18"/>
  <c r="I113" i="18"/>
  <c r="I112" i="18"/>
  <c r="L91" i="18"/>
  <c r="I91" i="18"/>
  <c r="I90" i="18"/>
  <c r="I89" i="18"/>
  <c r="I87" i="18"/>
  <c r="O88" i="18"/>
  <c r="O115" i="18"/>
  <c r="O116" i="18"/>
  <c r="K112" i="18"/>
  <c r="O90" i="18"/>
  <c r="J89" i="18"/>
  <c r="K87" i="18"/>
  <c r="O89" i="18"/>
  <c r="P116" i="18"/>
  <c r="P90" i="18"/>
  <c r="O91" i="18"/>
  <c r="M151" i="30"/>
  <c r="P60" i="30"/>
  <c r="H167" i="30"/>
  <c r="M10" i="30"/>
  <c r="P69" i="30"/>
  <c r="L128" i="30"/>
  <c r="J7" i="30"/>
  <c r="J11" i="30"/>
  <c r="N15" i="30"/>
  <c r="K20" i="30"/>
  <c r="L25" i="30"/>
  <c r="K34" i="30"/>
  <c r="O38" i="30"/>
  <c r="O48" i="30"/>
  <c r="P57" i="30"/>
  <c r="M63" i="30"/>
  <c r="P73" i="30"/>
  <c r="P89" i="30"/>
  <c r="L107" i="30"/>
  <c r="K116" i="30"/>
  <c r="J125" i="30"/>
  <c r="O128" i="30"/>
  <c r="O137" i="30"/>
  <c r="O147" i="30"/>
  <c r="N156" i="30"/>
  <c r="P164" i="30"/>
  <c r="L19" i="30"/>
  <c r="L33" i="30"/>
  <c r="P85" i="30"/>
  <c r="K26" i="30"/>
  <c r="O30" i="30"/>
  <c r="N39" i="30"/>
  <c r="J50" i="30"/>
  <c r="J66" i="30"/>
  <c r="J117" i="30"/>
  <c r="O125" i="30"/>
  <c r="N132" i="30"/>
  <c r="J138" i="30"/>
  <c r="O149" i="30"/>
  <c r="K161" i="30"/>
  <c r="N21" i="30"/>
  <c r="N37" i="30"/>
  <c r="M98" i="30"/>
  <c r="M119" i="30"/>
  <c r="M122" i="30"/>
  <c r="L156" i="30"/>
  <c r="P156" i="30"/>
  <c r="M159" i="30"/>
  <c r="J165" i="30"/>
  <c r="N165" i="30"/>
  <c r="P30" i="33"/>
  <c r="L30" i="33"/>
  <c r="N63" i="30"/>
  <c r="M70" i="30"/>
  <c r="L9" i="30"/>
  <c r="M18" i="30"/>
  <c r="M26" i="30"/>
  <c r="M34" i="30"/>
  <c r="L49" i="30"/>
  <c r="K10" i="30"/>
  <c r="L11" i="30"/>
  <c r="J13" i="30"/>
  <c r="M16" i="30"/>
  <c r="J19" i="30"/>
  <c r="M24" i="30"/>
  <c r="J27" i="30"/>
  <c r="J29" i="30"/>
  <c r="M32" i="30"/>
  <c r="J35" i="30"/>
  <c r="M40" i="30"/>
  <c r="L45" i="30"/>
  <c r="O49" i="30"/>
  <c r="M52" i="30"/>
  <c r="K57" i="30"/>
  <c r="N59" i="30"/>
  <c r="K65" i="30"/>
  <c r="M68" i="30"/>
  <c r="M72" i="30"/>
  <c r="M76" i="30"/>
  <c r="M80" i="30"/>
  <c r="M84" i="30"/>
  <c r="M88" i="30"/>
  <c r="P93" i="30"/>
  <c r="P97" i="30"/>
  <c r="P101" i="30"/>
  <c r="L115" i="30"/>
  <c r="N118" i="30"/>
  <c r="K121" i="30"/>
  <c r="P124" i="30"/>
  <c r="M127" i="30"/>
  <c r="L131" i="30"/>
  <c r="L134" i="30"/>
  <c r="O139" i="30"/>
  <c r="L142" i="30"/>
  <c r="J146" i="30"/>
  <c r="L150" i="30"/>
  <c r="P154" i="30"/>
  <c r="L158" i="30"/>
  <c r="K163" i="30"/>
  <c r="F86" i="33"/>
  <c r="F11" i="34" s="1"/>
  <c r="J7" i="33"/>
  <c r="N24" i="33"/>
  <c r="J24" i="33"/>
  <c r="O55" i="33"/>
  <c r="K55" i="33"/>
  <c r="M8" i="30"/>
  <c r="M94" i="30"/>
  <c r="M135" i="30"/>
  <c r="N154" i="30"/>
  <c r="J154" i="30"/>
  <c r="P160" i="30"/>
  <c r="L160" i="30"/>
  <c r="J18" i="33"/>
  <c r="N18" i="33"/>
  <c r="M29" i="33"/>
  <c r="M55" i="30"/>
  <c r="L61" i="30"/>
  <c r="M74" i="30"/>
  <c r="M78" i="30"/>
  <c r="M82" i="30"/>
  <c r="M86" i="30"/>
  <c r="M90" i="30"/>
  <c r="P95" i="30"/>
  <c r="P99" i="30"/>
  <c r="P103" i="30"/>
  <c r="L120" i="30"/>
  <c r="L123" i="30"/>
  <c r="M133" i="30"/>
  <c r="L144" i="30"/>
  <c r="M149" i="30"/>
  <c r="L152" i="30"/>
  <c r="J14" i="33"/>
  <c r="N14" i="33"/>
  <c r="J28" i="33"/>
  <c r="N28" i="33"/>
  <c r="N48" i="33"/>
  <c r="J48" i="33"/>
  <c r="J60" i="33"/>
  <c r="N60" i="33"/>
  <c r="P65" i="33"/>
  <c r="L65" i="33"/>
  <c r="M48" i="30"/>
  <c r="M143" i="30"/>
  <c r="J19" i="33"/>
  <c r="N19" i="33"/>
  <c r="M42" i="30"/>
  <c r="L56" i="30"/>
  <c r="L64" i="30"/>
  <c r="P71" i="30"/>
  <c r="P75" i="30"/>
  <c r="P79" i="30"/>
  <c r="P83" i="30"/>
  <c r="P87" i="30"/>
  <c r="P91" i="30"/>
  <c r="M96" i="30"/>
  <c r="M100" i="30"/>
  <c r="M106" i="30"/>
  <c r="K108" i="30"/>
  <c r="M114" i="30"/>
  <c r="K124" i="30"/>
  <c r="M130" i="30"/>
  <c r="L136" i="30"/>
  <c r="P138" i="30"/>
  <c r="M141" i="30"/>
  <c r="K145" i="30"/>
  <c r="J148" i="30"/>
  <c r="N148" i="30"/>
  <c r="O151" i="30"/>
  <c r="K151" i="30"/>
  <c r="K153" i="30"/>
  <c r="M157" i="30"/>
  <c r="L10" i="33"/>
  <c r="P10" i="33"/>
  <c r="N38" i="33"/>
  <c r="O39" i="33"/>
  <c r="K39" i="33"/>
  <c r="J57" i="33"/>
  <c r="N57" i="33"/>
  <c r="K7" i="33"/>
  <c r="O8" i="33"/>
  <c r="K8" i="33"/>
  <c r="O10" i="33"/>
  <c r="K10" i="33"/>
  <c r="K25" i="33"/>
  <c r="O25" i="33"/>
  <c r="O31" i="33"/>
  <c r="K31" i="33"/>
  <c r="O33" i="33"/>
  <c r="K35" i="33"/>
  <c r="O35" i="33"/>
  <c r="P39" i="33"/>
  <c r="P40" i="33"/>
  <c r="L40" i="33"/>
  <c r="O49" i="33"/>
  <c r="K49" i="33"/>
  <c r="M52" i="33"/>
  <c r="O58" i="33"/>
  <c r="K58" i="33"/>
  <c r="P61" i="33"/>
  <c r="L61" i="33"/>
  <c r="J72" i="4"/>
  <c r="N72" i="4"/>
  <c r="J65" i="4"/>
  <c r="N65" i="4"/>
  <c r="K27" i="33"/>
  <c r="O27" i="33"/>
  <c r="O89" i="33" s="1"/>
  <c r="W35" i="34" s="1"/>
  <c r="P32" i="33"/>
  <c r="L32" i="33"/>
  <c r="M50" i="33"/>
  <c r="L63" i="33"/>
  <c r="P63" i="33"/>
  <c r="I70" i="33"/>
  <c r="M70" i="33"/>
  <c r="M78" i="33"/>
  <c r="P79" i="33"/>
  <c r="L79" i="33"/>
  <c r="O83" i="33"/>
  <c r="K83" i="33"/>
  <c r="N13" i="33"/>
  <c r="J13" i="33"/>
  <c r="J22" i="33"/>
  <c r="N22" i="33"/>
  <c r="I23" i="33"/>
  <c r="M23" i="33"/>
  <c r="M37" i="33"/>
  <c r="N45" i="33"/>
  <c r="J45" i="33"/>
  <c r="I47" i="33"/>
  <c r="M47" i="33"/>
  <c r="M56" i="33"/>
  <c r="J69" i="33"/>
  <c r="N69" i="33"/>
  <c r="M81" i="33"/>
  <c r="P82" i="33"/>
  <c r="L82" i="33"/>
  <c r="L112" i="18"/>
  <c r="P112" i="18"/>
  <c r="P89" i="18"/>
  <c r="L89" i="18"/>
  <c r="P88" i="9"/>
  <c r="L88" i="9"/>
  <c r="L14" i="33"/>
  <c r="O15" i="33"/>
  <c r="M42" i="33"/>
  <c r="N46" i="33"/>
  <c r="N49" i="33"/>
  <c r="P51" i="33"/>
  <c r="N53" i="33"/>
  <c r="N55" i="33"/>
  <c r="L58" i="33"/>
  <c r="M61" i="33"/>
  <c r="M64" i="33"/>
  <c r="N65" i="33"/>
  <c r="K71" i="33"/>
  <c r="O75" i="33"/>
  <c r="N77" i="33"/>
  <c r="N80" i="33"/>
  <c r="K72" i="9"/>
  <c r="O72" i="9"/>
  <c r="P69" i="9"/>
  <c r="L69" i="9"/>
  <c r="O91" i="9"/>
  <c r="K91" i="9"/>
  <c r="J89" i="9"/>
  <c r="N89" i="9"/>
  <c r="O45" i="33"/>
  <c r="N52" i="33"/>
  <c r="N56" i="33"/>
  <c r="P113" i="18"/>
  <c r="L113" i="18"/>
  <c r="N111" i="18"/>
  <c r="J111" i="18"/>
  <c r="H86" i="33"/>
  <c r="H11" i="34" s="1"/>
  <c r="N12" i="33"/>
  <c r="P13" i="33"/>
  <c r="N17" i="33"/>
  <c r="N21" i="33"/>
  <c r="E35" i="34"/>
  <c r="O37" i="33"/>
  <c r="J42" i="33"/>
  <c r="L46" i="33"/>
  <c r="M53" i="33"/>
  <c r="O56" i="33"/>
  <c r="M65" i="33"/>
  <c r="J67" i="33"/>
  <c r="M77" i="33"/>
  <c r="K70" i="4"/>
  <c r="O70" i="4"/>
  <c r="O67" i="4"/>
  <c r="K67" i="4"/>
  <c r="I75" i="9"/>
  <c r="M75" i="9"/>
  <c r="L74" i="9"/>
  <c r="P74" i="9"/>
  <c r="K73" i="9"/>
  <c r="O73" i="9"/>
  <c r="P71" i="9"/>
  <c r="L71" i="9"/>
  <c r="N67" i="9"/>
  <c r="J67" i="9"/>
  <c r="K87" i="9"/>
  <c r="O87" i="9"/>
  <c r="N70" i="9"/>
  <c r="J70" i="9"/>
  <c r="P70" i="4"/>
  <c r="K85" i="18"/>
  <c r="P74" i="4"/>
  <c r="P71" i="4"/>
  <c r="P68" i="4"/>
  <c r="N88" i="18"/>
  <c r="P75" i="9"/>
  <c r="O74" i="9"/>
  <c r="N73" i="9"/>
  <c r="P89" i="9"/>
  <c r="M87" i="9"/>
  <c r="M92" i="9"/>
  <c r="M91" i="9"/>
  <c r="M88" i="9"/>
  <c r="N92" i="9"/>
  <c r="P80" i="9"/>
  <c r="P76" i="9"/>
  <c r="M70" i="9"/>
  <c r="M69" i="9"/>
  <c r="M67" i="9"/>
  <c r="N72" i="9"/>
  <c r="M72" i="9"/>
  <c r="M71" i="9"/>
  <c r="M91" i="18"/>
  <c r="M89" i="18"/>
  <c r="M88" i="18"/>
  <c r="N90" i="18"/>
  <c r="N87" i="18"/>
  <c r="N85" i="18"/>
  <c r="M90" i="18"/>
  <c r="M87" i="18"/>
  <c r="N91" i="18"/>
  <c r="M117" i="18"/>
  <c r="M114" i="18"/>
  <c r="M112" i="18"/>
  <c r="N116" i="18"/>
  <c r="N114" i="18"/>
  <c r="N112" i="18"/>
  <c r="M116" i="18"/>
  <c r="M115" i="18"/>
  <c r="M113" i="18"/>
  <c r="M111" i="18"/>
  <c r="N117" i="18"/>
  <c r="N115" i="18"/>
  <c r="N63" i="4"/>
  <c r="O73" i="4"/>
  <c r="O63" i="4"/>
  <c r="N67" i="4"/>
  <c r="O62" i="4"/>
  <c r="P62" i="4"/>
  <c r="M92" i="30"/>
  <c r="O16" i="33"/>
  <c r="K16" i="33"/>
  <c r="I25" i="33"/>
  <c r="P26" i="33"/>
  <c r="I33" i="33"/>
  <c r="P34" i="33"/>
  <c r="I43" i="33"/>
  <c r="O51" i="33"/>
  <c r="O52" i="33"/>
  <c r="K52" i="33"/>
  <c r="O67" i="33"/>
  <c r="K67" i="33"/>
  <c r="K72" i="33"/>
  <c r="O72" i="33"/>
  <c r="I73" i="33"/>
  <c r="P78" i="33"/>
  <c r="L78" i="33"/>
  <c r="O79" i="33"/>
  <c r="P7" i="33"/>
  <c r="N8" i="33"/>
  <c r="P9" i="33"/>
  <c r="N10" i="33"/>
  <c r="P11" i="33"/>
  <c r="P16" i="33"/>
  <c r="P17" i="33"/>
  <c r="P18" i="33"/>
  <c r="P19" i="33"/>
  <c r="P20" i="33"/>
  <c r="P21" i="33"/>
  <c r="P22" i="33"/>
  <c r="I27" i="33"/>
  <c r="P28" i="33"/>
  <c r="O29" i="33"/>
  <c r="O88" i="33" s="1"/>
  <c r="O35" i="34" s="1"/>
  <c r="N30" i="33"/>
  <c r="I35" i="33"/>
  <c r="P36" i="33"/>
  <c r="I38" i="33"/>
  <c r="I41" i="33"/>
  <c r="N44" i="33"/>
  <c r="O48" i="33"/>
  <c r="L53" i="33"/>
  <c r="P53" i="33"/>
  <c r="I54" i="33"/>
  <c r="K59" i="33"/>
  <c r="O59" i="33"/>
  <c r="I60" i="33"/>
  <c r="L62" i="33"/>
  <c r="N64" i="33"/>
  <c r="J64" i="33"/>
  <c r="G86" i="33"/>
  <c r="G11" i="34" s="1"/>
  <c r="L7" i="33"/>
  <c r="O12" i="33"/>
  <c r="O14" i="33"/>
  <c r="G35" i="34"/>
  <c r="M25" i="33"/>
  <c r="J37" i="33"/>
  <c r="K41" i="33"/>
  <c r="O43" i="33"/>
  <c r="P47" i="33"/>
  <c r="I51" i="33"/>
  <c r="P74" i="33"/>
  <c r="K84" i="33"/>
  <c r="P42" i="33"/>
  <c r="P44" i="33"/>
  <c r="I46" i="33"/>
  <c r="I49" i="33"/>
  <c r="J50" i="33"/>
  <c r="K54" i="33"/>
  <c r="O54" i="33"/>
  <c r="L66" i="33"/>
  <c r="P66" i="33"/>
  <c r="I69" i="33"/>
  <c r="E86" i="33"/>
  <c r="E11" i="34" s="1"/>
  <c r="I7" i="33"/>
  <c r="M7" i="33"/>
  <c r="I8" i="33"/>
  <c r="I9" i="33"/>
  <c r="I10" i="33"/>
  <c r="I11" i="33"/>
  <c r="I12" i="33"/>
  <c r="I13" i="33"/>
  <c r="I14" i="33"/>
  <c r="I15" i="33"/>
  <c r="I16" i="33"/>
  <c r="I17" i="33"/>
  <c r="I18" i="33"/>
  <c r="I19" i="33"/>
  <c r="I20" i="33"/>
  <c r="I21" i="33"/>
  <c r="I22" i="33"/>
  <c r="L23" i="33"/>
  <c r="K24" i="33"/>
  <c r="F35" i="34"/>
  <c r="J25" i="33"/>
  <c r="N25" i="33"/>
  <c r="N89" i="33" s="1"/>
  <c r="V35" i="34" s="1"/>
  <c r="I26" i="33"/>
  <c r="L27" i="33"/>
  <c r="K28" i="33"/>
  <c r="J29" i="33"/>
  <c r="I30" i="33"/>
  <c r="L31" i="33"/>
  <c r="K32" i="33"/>
  <c r="J33" i="33"/>
  <c r="I34" i="33"/>
  <c r="L35" i="33"/>
  <c r="K36" i="33"/>
  <c r="L55" i="33"/>
  <c r="I57" i="33"/>
  <c r="L59" i="33"/>
  <c r="M62" i="33"/>
  <c r="M66" i="33"/>
  <c r="O76" i="33"/>
  <c r="K76" i="33"/>
  <c r="K80" i="33"/>
  <c r="O80" i="33"/>
  <c r="K17" i="33"/>
  <c r="K18" i="33"/>
  <c r="K19" i="33"/>
  <c r="K20" i="33"/>
  <c r="K21" i="33"/>
  <c r="K22" i="33"/>
  <c r="J23" i="33"/>
  <c r="I24" i="33"/>
  <c r="H35" i="34"/>
  <c r="L25" i="33"/>
  <c r="P25" i="33"/>
  <c r="P88" i="33" s="1"/>
  <c r="P35" i="34" s="1"/>
  <c r="K26" i="33"/>
  <c r="J27" i="33"/>
  <c r="I28" i="33"/>
  <c r="L29" i="33"/>
  <c r="K30" i="33"/>
  <c r="J31" i="33"/>
  <c r="I32" i="33"/>
  <c r="L33" i="33"/>
  <c r="K34" i="33"/>
  <c r="J35" i="33"/>
  <c r="I36" i="33"/>
  <c r="O68" i="33"/>
  <c r="L37" i="33"/>
  <c r="K38" i="33"/>
  <c r="J39" i="33"/>
  <c r="I40" i="33"/>
  <c r="L41" i="33"/>
  <c r="K42" i="33"/>
  <c r="J43" i="33"/>
  <c r="I44" i="33"/>
  <c r="L45" i="33"/>
  <c r="K46" i="33"/>
  <c r="J47" i="33"/>
  <c r="I48" i="33"/>
  <c r="L49" i="33"/>
  <c r="K50" i="33"/>
  <c r="J51" i="33"/>
  <c r="N73" i="33"/>
  <c r="M74" i="33"/>
  <c r="L75" i="33"/>
  <c r="N81" i="33"/>
  <c r="M82" i="33"/>
  <c r="L83" i="33"/>
  <c r="L84" i="33"/>
  <c r="L52" i="33"/>
  <c r="K53" i="33"/>
  <c r="J54" i="33"/>
  <c r="I55" i="33"/>
  <c r="L56" i="33"/>
  <c r="K57" i="33"/>
  <c r="J58" i="33"/>
  <c r="I59" i="33"/>
  <c r="L60" i="33"/>
  <c r="K61" i="33"/>
  <c r="J62" i="33"/>
  <c r="I63" i="33"/>
  <c r="L64" i="33"/>
  <c r="K65" i="33"/>
  <c r="J66" i="33"/>
  <c r="I67" i="33"/>
  <c r="L68" i="33"/>
  <c r="K69" i="33"/>
  <c r="J70" i="33"/>
  <c r="I71" i="33"/>
  <c r="L72" i="33"/>
  <c r="K73" i="33"/>
  <c r="J74" i="33"/>
  <c r="I75" i="33"/>
  <c r="L76" i="33"/>
  <c r="K77" i="33"/>
  <c r="J78" i="33"/>
  <c r="I79" i="33"/>
  <c r="L80" i="33"/>
  <c r="K81" i="33"/>
  <c r="J82" i="33"/>
  <c r="I83" i="33"/>
  <c r="I84" i="33"/>
  <c r="I68" i="33"/>
  <c r="L69" i="33"/>
  <c r="K70" i="33"/>
  <c r="J71" i="33"/>
  <c r="I72" i="33"/>
  <c r="L73" i="33"/>
  <c r="K74" i="33"/>
  <c r="J75" i="33"/>
  <c r="I76" i="33"/>
  <c r="L77" i="33"/>
  <c r="K78" i="33"/>
  <c r="J79" i="33"/>
  <c r="I80" i="33"/>
  <c r="L81" i="33"/>
  <c r="K82" i="33"/>
  <c r="J83" i="33"/>
  <c r="J84" i="33"/>
  <c r="I20" i="30"/>
  <c r="P21" i="30"/>
  <c r="P37" i="30"/>
  <c r="O8" i="30"/>
  <c r="N9" i="30"/>
  <c r="P15" i="30"/>
  <c r="O16" i="30"/>
  <c r="I22" i="30"/>
  <c r="P23" i="30"/>
  <c r="N25" i="30"/>
  <c r="I30" i="30"/>
  <c r="P31" i="30"/>
  <c r="O32" i="30"/>
  <c r="I38" i="30"/>
  <c r="N41" i="30"/>
  <c r="I44" i="30"/>
  <c r="F167" i="30"/>
  <c r="L7" i="30"/>
  <c r="M12" i="30"/>
  <c r="L13" i="30"/>
  <c r="M28" i="30"/>
  <c r="L29" i="30"/>
  <c r="M36" i="30"/>
  <c r="P7" i="30"/>
  <c r="N43" i="30"/>
  <c r="I14" i="30"/>
  <c r="N17" i="30"/>
  <c r="O24" i="30"/>
  <c r="N33" i="30"/>
  <c r="P39" i="30"/>
  <c r="O40" i="30"/>
  <c r="K46" i="30"/>
  <c r="J47" i="30"/>
  <c r="J48" i="30"/>
  <c r="J51" i="30"/>
  <c r="O54" i="30"/>
  <c r="I56" i="30"/>
  <c r="L65" i="30"/>
  <c r="I69" i="30"/>
  <c r="I73" i="30"/>
  <c r="I77" i="30"/>
  <c r="I81" i="30"/>
  <c r="I85" i="30"/>
  <c r="I89" i="30"/>
  <c r="I93" i="30"/>
  <c r="I97" i="30"/>
  <c r="I101" i="30"/>
  <c r="L108" i="30"/>
  <c r="I126" i="30"/>
  <c r="P127" i="30"/>
  <c r="O135" i="30"/>
  <c r="K135" i="30"/>
  <c r="O143" i="30"/>
  <c r="K143" i="30"/>
  <c r="N144" i="30"/>
  <c r="J144" i="30"/>
  <c r="L165" i="30"/>
  <c r="P165" i="30"/>
  <c r="G167" i="30"/>
  <c r="K7" i="30"/>
  <c r="O7" i="30"/>
  <c r="J8" i="30"/>
  <c r="I9" i="30"/>
  <c r="L10" i="30"/>
  <c r="K11" i="30"/>
  <c r="J12" i="30"/>
  <c r="I13" i="30"/>
  <c r="L14" i="30"/>
  <c r="K15" i="30"/>
  <c r="J16" i="30"/>
  <c r="I17" i="30"/>
  <c r="L18" i="30"/>
  <c r="K19" i="30"/>
  <c r="J20" i="30"/>
  <c r="I21" i="30"/>
  <c r="L22" i="30"/>
  <c r="K23" i="30"/>
  <c r="J24" i="30"/>
  <c r="I25" i="30"/>
  <c r="L26" i="30"/>
  <c r="K27" i="30"/>
  <c r="J28" i="30"/>
  <c r="I29" i="30"/>
  <c r="L30" i="30"/>
  <c r="K31" i="30"/>
  <c r="J32" i="30"/>
  <c r="I33" i="30"/>
  <c r="L34" i="30"/>
  <c r="K35" i="30"/>
  <c r="J36" i="30"/>
  <c r="I37" i="30"/>
  <c r="L38" i="30"/>
  <c r="K39" i="30"/>
  <c r="J40" i="30"/>
  <c r="I41" i="30"/>
  <c r="L42" i="30"/>
  <c r="K43" i="30"/>
  <c r="J44" i="30"/>
  <c r="I45" i="30"/>
  <c r="L46" i="30"/>
  <c r="K47" i="30"/>
  <c r="M49" i="30"/>
  <c r="P52" i="30"/>
  <c r="P53" i="30"/>
  <c r="J55" i="30"/>
  <c r="K62" i="30"/>
  <c r="M64" i="30"/>
  <c r="I67" i="30"/>
  <c r="P70" i="30"/>
  <c r="P74" i="30"/>
  <c r="P78" i="30"/>
  <c r="P82" i="30"/>
  <c r="P86" i="30"/>
  <c r="P90" i="30"/>
  <c r="P94" i="30"/>
  <c r="P98" i="30"/>
  <c r="K105" i="30"/>
  <c r="M107" i="30"/>
  <c r="L112" i="30"/>
  <c r="N114" i="30"/>
  <c r="J114" i="30"/>
  <c r="I118" i="30"/>
  <c r="P119" i="30"/>
  <c r="N121" i="30"/>
  <c r="N130" i="30"/>
  <c r="J130" i="30"/>
  <c r="L146" i="30"/>
  <c r="P146" i="30"/>
  <c r="O159" i="30"/>
  <c r="K159" i="30"/>
  <c r="N160" i="30"/>
  <c r="J160" i="30"/>
  <c r="L43" i="30"/>
  <c r="K44" i="30"/>
  <c r="J45" i="30"/>
  <c r="I46" i="30"/>
  <c r="L47" i="30"/>
  <c r="I59" i="30"/>
  <c r="I60" i="30"/>
  <c r="N62" i="30"/>
  <c r="J67" i="30"/>
  <c r="I71" i="30"/>
  <c r="I75" i="30"/>
  <c r="I79" i="30"/>
  <c r="I83" i="30"/>
  <c r="I87" i="30"/>
  <c r="I91" i="30"/>
  <c r="I95" i="30"/>
  <c r="I99" i="30"/>
  <c r="H169" i="30"/>
  <c r="L102" i="30"/>
  <c r="I103" i="30"/>
  <c r="N105" i="30"/>
  <c r="I111" i="30"/>
  <c r="L162" i="30"/>
  <c r="P162" i="30"/>
  <c r="E167" i="30"/>
  <c r="I7" i="30"/>
  <c r="M7" i="30"/>
  <c r="L8" i="30"/>
  <c r="K9" i="30"/>
  <c r="J10" i="30"/>
  <c r="I11" i="30"/>
  <c r="L12" i="30"/>
  <c r="K13" i="30"/>
  <c r="J14" i="30"/>
  <c r="I15" i="30"/>
  <c r="L16" i="30"/>
  <c r="K17" i="30"/>
  <c r="J18" i="30"/>
  <c r="I19" i="30"/>
  <c r="L20" i="30"/>
  <c r="K21" i="30"/>
  <c r="J22" i="30"/>
  <c r="I23" i="30"/>
  <c r="L24" i="30"/>
  <c r="K25" i="30"/>
  <c r="J26" i="30"/>
  <c r="I27" i="30"/>
  <c r="L28" i="30"/>
  <c r="K29" i="30"/>
  <c r="J30" i="30"/>
  <c r="I31" i="30"/>
  <c r="L32" i="30"/>
  <c r="K33" i="30"/>
  <c r="J34" i="30"/>
  <c r="I35" i="30"/>
  <c r="L36" i="30"/>
  <c r="K37" i="30"/>
  <c r="J38" i="30"/>
  <c r="I39" i="30"/>
  <c r="L40" i="30"/>
  <c r="K41" i="30"/>
  <c r="J42" i="30"/>
  <c r="I43" i="30"/>
  <c r="L44" i="30"/>
  <c r="K45" i="30"/>
  <c r="J46" i="30"/>
  <c r="I47" i="30"/>
  <c r="J49" i="30"/>
  <c r="I51" i="30"/>
  <c r="N54" i="30"/>
  <c r="J58" i="30"/>
  <c r="O61" i="30"/>
  <c r="P68" i="30"/>
  <c r="P72" i="30"/>
  <c r="P76" i="30"/>
  <c r="P80" i="30"/>
  <c r="P84" i="30"/>
  <c r="P88" i="30"/>
  <c r="P92" i="30"/>
  <c r="P96" i="30"/>
  <c r="P100" i="30"/>
  <c r="E169" i="30"/>
  <c r="I102" i="30"/>
  <c r="O104" i="30"/>
  <c r="J109" i="30"/>
  <c r="N109" i="30"/>
  <c r="N113" i="30"/>
  <c r="N122" i="30"/>
  <c r="J122" i="30"/>
  <c r="N129" i="30"/>
  <c r="F169" i="30"/>
  <c r="L48" i="30"/>
  <c r="M110" i="30"/>
  <c r="L111" i="30"/>
  <c r="K112" i="30"/>
  <c r="K113" i="30"/>
  <c r="I115" i="30"/>
  <c r="P116" i="30"/>
  <c r="K129" i="30"/>
  <c r="I131" i="30"/>
  <c r="K141" i="30"/>
  <c r="O141" i="30"/>
  <c r="N142" i="30"/>
  <c r="L148" i="30"/>
  <c r="P148" i="30"/>
  <c r="I153" i="30"/>
  <c r="I155" i="30"/>
  <c r="I123" i="30"/>
  <c r="L132" i="30"/>
  <c r="P132" i="30"/>
  <c r="I139" i="30"/>
  <c r="K157" i="30"/>
  <c r="O157" i="30"/>
  <c r="N158" i="30"/>
  <c r="L50" i="30"/>
  <c r="K51" i="30"/>
  <c r="J52" i="30"/>
  <c r="I53" i="30"/>
  <c r="L54" i="30"/>
  <c r="K55" i="30"/>
  <c r="J56" i="30"/>
  <c r="I57" i="30"/>
  <c r="L58" i="30"/>
  <c r="K59" i="30"/>
  <c r="J60" i="30"/>
  <c r="I61" i="30"/>
  <c r="L62" i="30"/>
  <c r="K63" i="30"/>
  <c r="J64" i="30"/>
  <c r="I65" i="30"/>
  <c r="L66" i="30"/>
  <c r="K67" i="30"/>
  <c r="J68" i="30"/>
  <c r="J69" i="30"/>
  <c r="J70" i="30"/>
  <c r="J71" i="30"/>
  <c r="J72" i="30"/>
  <c r="J73" i="30"/>
  <c r="J74" i="30"/>
  <c r="J75" i="30"/>
  <c r="J76" i="30"/>
  <c r="J77" i="30"/>
  <c r="J78" i="30"/>
  <c r="J79" i="30"/>
  <c r="J80" i="30"/>
  <c r="J81" i="30"/>
  <c r="J82" i="30"/>
  <c r="J83" i="30"/>
  <c r="J84" i="30"/>
  <c r="J85" i="30"/>
  <c r="J86" i="30"/>
  <c r="J87" i="30"/>
  <c r="J88" i="30"/>
  <c r="J89" i="30"/>
  <c r="J90" i="30"/>
  <c r="J91" i="30"/>
  <c r="J92" i="30"/>
  <c r="J93" i="30"/>
  <c r="J94" i="30"/>
  <c r="J95" i="30"/>
  <c r="J96" i="30"/>
  <c r="J97" i="30"/>
  <c r="J98" i="30"/>
  <c r="J99" i="30"/>
  <c r="J100" i="30"/>
  <c r="J101" i="30"/>
  <c r="J102" i="30"/>
  <c r="J103" i="30"/>
  <c r="I104" i="30"/>
  <c r="L105" i="30"/>
  <c r="K106" i="30"/>
  <c r="J107" i="30"/>
  <c r="I108" i="30"/>
  <c r="L109" i="30"/>
  <c r="K110" i="30"/>
  <c r="J111" i="30"/>
  <c r="I112" i="30"/>
  <c r="P113" i="30"/>
  <c r="L113" i="30"/>
  <c r="N134" i="30"/>
  <c r="I145" i="30"/>
  <c r="J152" i="30"/>
  <c r="I161" i="30"/>
  <c r="I50" i="30"/>
  <c r="L51" i="30"/>
  <c r="K52" i="30"/>
  <c r="J53" i="30"/>
  <c r="I54" i="30"/>
  <c r="L55" i="30"/>
  <c r="K56" i="30"/>
  <c r="J57" i="30"/>
  <c r="I58" i="30"/>
  <c r="L59" i="30"/>
  <c r="K60" i="30"/>
  <c r="J61" i="30"/>
  <c r="I62" i="30"/>
  <c r="L63" i="30"/>
  <c r="K64" i="30"/>
  <c r="J65" i="30"/>
  <c r="I66" i="30"/>
  <c r="L67" i="30"/>
  <c r="K68" i="30"/>
  <c r="K69" i="30"/>
  <c r="K70" i="30"/>
  <c r="K71" i="30"/>
  <c r="K72" i="30"/>
  <c r="K73" i="30"/>
  <c r="K74" i="30"/>
  <c r="K75" i="30"/>
  <c r="K76" i="30"/>
  <c r="K77" i="30"/>
  <c r="K78" i="30"/>
  <c r="K79" i="30"/>
  <c r="K80" i="30"/>
  <c r="K81" i="30"/>
  <c r="K82" i="30"/>
  <c r="K83" i="30"/>
  <c r="K84" i="30"/>
  <c r="K85" i="30"/>
  <c r="K86" i="30"/>
  <c r="K87" i="30"/>
  <c r="K88" i="30"/>
  <c r="K89" i="30"/>
  <c r="K90" i="30"/>
  <c r="K91" i="30"/>
  <c r="K92" i="30"/>
  <c r="K93" i="30"/>
  <c r="K94" i="30"/>
  <c r="K95" i="30"/>
  <c r="K96" i="30"/>
  <c r="K97" i="30"/>
  <c r="K98" i="30"/>
  <c r="K99" i="30"/>
  <c r="K100" i="30"/>
  <c r="K101" i="30"/>
  <c r="G169" i="30"/>
  <c r="K102" i="30"/>
  <c r="O102" i="30"/>
  <c r="K103" i="30"/>
  <c r="J104" i="30"/>
  <c r="I105" i="30"/>
  <c r="L106" i="30"/>
  <c r="K107" i="30"/>
  <c r="J108" i="30"/>
  <c r="I109" i="30"/>
  <c r="L110" i="30"/>
  <c r="K111" i="30"/>
  <c r="J112" i="30"/>
  <c r="M113" i="30"/>
  <c r="I113" i="30"/>
  <c r="O132" i="30"/>
  <c r="K132" i="30"/>
  <c r="I137" i="30"/>
  <c r="I147" i="30"/>
  <c r="N150" i="30"/>
  <c r="I163" i="30"/>
  <c r="K114" i="30"/>
  <c r="J115" i="30"/>
  <c r="I116" i="30"/>
  <c r="L117" i="30"/>
  <c r="K118" i="30"/>
  <c r="J119" i="30"/>
  <c r="I120" i="30"/>
  <c r="L121" i="30"/>
  <c r="K122" i="30"/>
  <c r="J123" i="30"/>
  <c r="I124" i="30"/>
  <c r="L125" i="30"/>
  <c r="K126" i="30"/>
  <c r="J127" i="30"/>
  <c r="I128" i="30"/>
  <c r="L129" i="30"/>
  <c r="K130" i="30"/>
  <c r="J131" i="30"/>
  <c r="M132" i="30"/>
  <c r="I132" i="30"/>
  <c r="L114" i="30"/>
  <c r="K115" i="30"/>
  <c r="J116" i="30"/>
  <c r="I117" i="30"/>
  <c r="L118" i="30"/>
  <c r="K119" i="30"/>
  <c r="J120" i="30"/>
  <c r="I121" i="30"/>
  <c r="L122" i="30"/>
  <c r="K123" i="30"/>
  <c r="J124" i="30"/>
  <c r="I125" i="30"/>
  <c r="L126" i="30"/>
  <c r="K127" i="30"/>
  <c r="J128" i="30"/>
  <c r="I129" i="30"/>
  <c r="L130" i="30"/>
  <c r="K131" i="30"/>
  <c r="L133" i="30"/>
  <c r="K134" i="30"/>
  <c r="J135" i="30"/>
  <c r="I136" i="30"/>
  <c r="L137" i="30"/>
  <c r="K138" i="30"/>
  <c r="J139" i="30"/>
  <c r="I140" i="30"/>
  <c r="L141" i="30"/>
  <c r="K142" i="30"/>
  <c r="J143" i="30"/>
  <c r="I144" i="30"/>
  <c r="L145" i="30"/>
  <c r="K146" i="30"/>
  <c r="J147" i="30"/>
  <c r="I148" i="30"/>
  <c r="L149" i="30"/>
  <c r="K150" i="30"/>
  <c r="J151" i="30"/>
  <c r="I152" i="30"/>
  <c r="L153" i="30"/>
  <c r="K154" i="30"/>
  <c r="J155" i="30"/>
  <c r="I156" i="30"/>
  <c r="L157" i="30"/>
  <c r="K158" i="30"/>
  <c r="J159" i="30"/>
  <c r="I160" i="30"/>
  <c r="L161" i="30"/>
  <c r="K162" i="30"/>
  <c r="J163" i="30"/>
  <c r="I164" i="30"/>
  <c r="I165" i="30"/>
  <c r="J133" i="30"/>
  <c r="I134" i="30"/>
  <c r="L135" i="30"/>
  <c r="K136" i="30"/>
  <c r="J137" i="30"/>
  <c r="I138" i="30"/>
  <c r="L139" i="30"/>
  <c r="K140" i="30"/>
  <c r="J141" i="30"/>
  <c r="I142" i="30"/>
  <c r="L143" i="30"/>
  <c r="K144" i="30"/>
  <c r="J145" i="30"/>
  <c r="I146" i="30"/>
  <c r="L147" i="30"/>
  <c r="K148" i="30"/>
  <c r="J149" i="30"/>
  <c r="I150" i="30"/>
  <c r="L151" i="30"/>
  <c r="K152" i="30"/>
  <c r="J153" i="30"/>
  <c r="I154" i="30"/>
  <c r="L155" i="30"/>
  <c r="K156" i="30"/>
  <c r="J157" i="30"/>
  <c r="I158" i="30"/>
  <c r="L159" i="30"/>
  <c r="K160" i="30"/>
  <c r="J161" i="30"/>
  <c r="I162" i="30"/>
  <c r="L163" i="30"/>
  <c r="K164" i="30"/>
  <c r="K165" i="30"/>
  <c r="X49" i="29"/>
  <c r="T49" i="29"/>
  <c r="P49" i="29"/>
  <c r="L49" i="29"/>
  <c r="N169" i="30" l="1"/>
  <c r="G33" i="31"/>
  <c r="G33" i="35"/>
  <c r="E33" i="31"/>
  <c r="E33" i="35"/>
  <c r="H33" i="35"/>
  <c r="H33" i="31"/>
  <c r="E8" i="31"/>
  <c r="E8" i="35"/>
  <c r="F8" i="31"/>
  <c r="F8" i="35"/>
  <c r="H8" i="34"/>
  <c r="H8" i="35"/>
  <c r="H8" i="31"/>
  <c r="N33" i="31"/>
  <c r="N33" i="35"/>
  <c r="F33" i="31"/>
  <c r="F33" i="35"/>
  <c r="G8" i="35"/>
  <c r="G8" i="31"/>
  <c r="I86" i="33"/>
  <c r="F33" i="34"/>
  <c r="O87" i="33"/>
  <c r="W11" i="34" s="1"/>
  <c r="G33" i="34"/>
  <c r="E33" i="34"/>
  <c r="M170" i="30"/>
  <c r="N167" i="30"/>
  <c r="O86" i="33"/>
  <c r="O11" i="34" s="1"/>
  <c r="N87" i="33"/>
  <c r="V11" i="34" s="1"/>
  <c r="N88" i="33"/>
  <c r="N35" i="34" s="1"/>
  <c r="N33" i="34"/>
  <c r="D88" i="33"/>
  <c r="N170" i="30"/>
  <c r="H33" i="34"/>
  <c r="N168" i="30"/>
  <c r="K89" i="33"/>
  <c r="S35" i="34" s="1"/>
  <c r="I89" i="33"/>
  <c r="Q35" i="34" s="1"/>
  <c r="M89" i="33"/>
  <c r="U35" i="34" s="1"/>
  <c r="M88" i="33"/>
  <c r="M35" i="34" s="1"/>
  <c r="P89" i="33"/>
  <c r="X35" i="34" s="1"/>
  <c r="E8" i="34"/>
  <c r="F8" i="34"/>
  <c r="N8" i="34"/>
  <c r="G8" i="34"/>
  <c r="J167" i="30"/>
  <c r="K87" i="33"/>
  <c r="S11" i="34" s="1"/>
  <c r="K88" i="33"/>
  <c r="K35" i="34" s="1"/>
  <c r="K86" i="33"/>
  <c r="K11" i="34" s="1"/>
  <c r="I88" i="33"/>
  <c r="I35" i="34" s="1"/>
  <c r="L88" i="33"/>
  <c r="L35" i="34" s="1"/>
  <c r="L89" i="33"/>
  <c r="T35" i="34" s="1"/>
  <c r="J86" i="33"/>
  <c r="J11" i="34" s="1"/>
  <c r="J88" i="33"/>
  <c r="J35" i="34" s="1"/>
  <c r="J89" i="33"/>
  <c r="R35" i="34" s="1"/>
  <c r="P87" i="33"/>
  <c r="X11" i="34" s="1"/>
  <c r="P86" i="33"/>
  <c r="P11" i="34" s="1"/>
  <c r="I87" i="33"/>
  <c r="Q11" i="34" s="1"/>
  <c r="I11" i="34"/>
  <c r="J87" i="33"/>
  <c r="R11" i="34" s="1"/>
  <c r="D86" i="33"/>
  <c r="L87" i="33"/>
  <c r="T11" i="34" s="1"/>
  <c r="L86" i="33"/>
  <c r="L11" i="34" s="1"/>
  <c r="M87" i="33"/>
  <c r="U11" i="34" s="1"/>
  <c r="M86" i="33"/>
  <c r="M11" i="34" s="1"/>
  <c r="N86" i="33"/>
  <c r="N11" i="34" s="1"/>
  <c r="M169" i="30"/>
  <c r="L168" i="30"/>
  <c r="L167" i="30"/>
  <c r="J168" i="30"/>
  <c r="O168" i="30"/>
  <c r="O167" i="30"/>
  <c r="O170" i="30"/>
  <c r="O169" i="30"/>
  <c r="K168" i="30"/>
  <c r="K167" i="30"/>
  <c r="P168" i="30"/>
  <c r="P167" i="30"/>
  <c r="I168" i="30"/>
  <c r="I167" i="30"/>
  <c r="J169" i="30"/>
  <c r="J170" i="30"/>
  <c r="K169" i="30"/>
  <c r="K170" i="30"/>
  <c r="I170" i="30"/>
  <c r="I169" i="30"/>
  <c r="M168" i="30"/>
  <c r="M167" i="30"/>
  <c r="M8" i="31" l="1"/>
  <c r="M8" i="35"/>
  <c r="I8" i="35"/>
  <c r="I8" i="31"/>
  <c r="O8" i="35"/>
  <c r="O8" i="31"/>
  <c r="T8" i="31"/>
  <c r="T8" i="35"/>
  <c r="I33" i="31"/>
  <c r="I33" i="35"/>
  <c r="R33" i="31"/>
  <c r="R33" i="35"/>
  <c r="P8" i="31"/>
  <c r="P8" i="35"/>
  <c r="O33" i="31"/>
  <c r="O33" i="35"/>
  <c r="R8" i="31"/>
  <c r="R8" i="35"/>
  <c r="J8" i="31"/>
  <c r="J8" i="35"/>
  <c r="V33" i="31"/>
  <c r="V33" i="35"/>
  <c r="Q33" i="31"/>
  <c r="Q33" i="35"/>
  <c r="J33" i="31"/>
  <c r="J33" i="35"/>
  <c r="X8" i="31"/>
  <c r="X8" i="35"/>
  <c r="W33" i="31"/>
  <c r="W33" i="35"/>
  <c r="L8" i="31"/>
  <c r="L8" i="35"/>
  <c r="S33" i="31"/>
  <c r="S33" i="35"/>
  <c r="K8" i="35"/>
  <c r="K8" i="31"/>
  <c r="V8" i="31"/>
  <c r="V8" i="35"/>
  <c r="N8" i="31"/>
  <c r="N8" i="35"/>
  <c r="U8" i="35"/>
  <c r="U8" i="31"/>
  <c r="K33" i="31"/>
  <c r="K33" i="35"/>
  <c r="Q8" i="31"/>
  <c r="Q8" i="35"/>
  <c r="S8" i="35"/>
  <c r="S8" i="31"/>
  <c r="W8" i="35"/>
  <c r="W8" i="31"/>
  <c r="M33" i="31"/>
  <c r="M33" i="35"/>
  <c r="U33" i="31"/>
  <c r="U33" i="35"/>
  <c r="R33" i="34"/>
  <c r="O33" i="34"/>
  <c r="V8" i="34"/>
  <c r="Q33" i="34"/>
  <c r="J33" i="34"/>
  <c r="W33" i="34"/>
  <c r="I33" i="34"/>
  <c r="S33" i="34"/>
  <c r="K33" i="34"/>
  <c r="M33" i="34"/>
  <c r="V33" i="34"/>
  <c r="U33" i="34"/>
  <c r="R8" i="34"/>
  <c r="Q8" i="34"/>
  <c r="W8" i="34"/>
  <c r="M8" i="34"/>
  <c r="I8" i="34"/>
  <c r="K8" i="34"/>
  <c r="O8" i="34"/>
  <c r="T8" i="34"/>
  <c r="X8" i="34"/>
  <c r="L8" i="34"/>
  <c r="P8" i="34"/>
  <c r="J8" i="34"/>
  <c r="U8" i="34"/>
  <c r="S8" i="34"/>
  <c r="A8" i="14"/>
  <c r="A9" i="14" s="1"/>
  <c r="A10" i="14" s="1"/>
  <c r="A11" i="14" s="1"/>
  <c r="A12" i="14" s="1"/>
  <c r="A13" i="14" s="1"/>
  <c r="A14" i="14" s="1"/>
  <c r="A15" i="14" s="1"/>
  <c r="A16" i="14" s="1"/>
  <c r="A17" i="14" s="1"/>
  <c r="H114" i="14"/>
  <c r="P114" i="14" s="1"/>
  <c r="G114" i="14"/>
  <c r="O114" i="14" s="1"/>
  <c r="F114" i="14"/>
  <c r="N114" i="14" s="1"/>
  <c r="E114" i="14"/>
  <c r="H113" i="14"/>
  <c r="P113" i="14" s="1"/>
  <c r="G113" i="14"/>
  <c r="F113" i="14"/>
  <c r="N113" i="14" s="1"/>
  <c r="E113" i="14"/>
  <c r="H112" i="14"/>
  <c r="P112" i="14" s="1"/>
  <c r="G112" i="14"/>
  <c r="O112" i="14" s="1"/>
  <c r="F112" i="14"/>
  <c r="N112" i="14" s="1"/>
  <c r="E112" i="14"/>
  <c r="H111" i="14"/>
  <c r="P111" i="14" s="1"/>
  <c r="G111" i="14"/>
  <c r="K111" i="14" s="1"/>
  <c r="F111" i="14"/>
  <c r="N111" i="14" s="1"/>
  <c r="E111" i="14"/>
  <c r="H110" i="14"/>
  <c r="P110" i="14" s="1"/>
  <c r="G110" i="14"/>
  <c r="O110" i="14" s="1"/>
  <c r="F110" i="14"/>
  <c r="N110" i="14" s="1"/>
  <c r="E110" i="14"/>
  <c r="H109" i="14"/>
  <c r="P109" i="14" s="1"/>
  <c r="G109" i="14"/>
  <c r="F109" i="14"/>
  <c r="N109" i="14" s="1"/>
  <c r="E109" i="14"/>
  <c r="H108" i="14"/>
  <c r="P108" i="14" s="1"/>
  <c r="G108" i="14"/>
  <c r="O108" i="14" s="1"/>
  <c r="F108" i="14"/>
  <c r="N108" i="14" s="1"/>
  <c r="E108" i="14"/>
  <c r="H107" i="14"/>
  <c r="P107" i="14" s="1"/>
  <c r="G107" i="14"/>
  <c r="K107" i="14" s="1"/>
  <c r="F107" i="14"/>
  <c r="N107" i="14" s="1"/>
  <c r="E107" i="14"/>
  <c r="H106" i="14"/>
  <c r="P106" i="14" s="1"/>
  <c r="G106" i="14"/>
  <c r="O106" i="14" s="1"/>
  <c r="F106" i="14"/>
  <c r="N106" i="14" s="1"/>
  <c r="E106" i="14"/>
  <c r="H105" i="14"/>
  <c r="P105" i="14" s="1"/>
  <c r="G105" i="14"/>
  <c r="F105" i="14"/>
  <c r="N105" i="14" s="1"/>
  <c r="E105" i="14"/>
  <c r="H104" i="14"/>
  <c r="P104" i="14" s="1"/>
  <c r="G104" i="14"/>
  <c r="O104" i="14" s="1"/>
  <c r="F104" i="14"/>
  <c r="N104" i="14" s="1"/>
  <c r="E104" i="14"/>
  <c r="H103" i="14"/>
  <c r="P103" i="14" s="1"/>
  <c r="G103" i="14"/>
  <c r="K103" i="14" s="1"/>
  <c r="F103" i="14"/>
  <c r="N103" i="14" s="1"/>
  <c r="E103" i="14"/>
  <c r="H102" i="14"/>
  <c r="P102" i="14" s="1"/>
  <c r="G102" i="14"/>
  <c r="O102" i="14" s="1"/>
  <c r="F102" i="14"/>
  <c r="N102" i="14" s="1"/>
  <c r="E102" i="14"/>
  <c r="H101" i="14"/>
  <c r="P101" i="14" s="1"/>
  <c r="G101" i="14"/>
  <c r="F101" i="14"/>
  <c r="N101" i="14" s="1"/>
  <c r="E101" i="14"/>
  <c r="H100" i="14"/>
  <c r="P100" i="14" s="1"/>
  <c r="G100" i="14"/>
  <c r="O100" i="14" s="1"/>
  <c r="F100" i="14"/>
  <c r="N100" i="14" s="1"/>
  <c r="E100" i="14"/>
  <c r="H99" i="14"/>
  <c r="P99" i="14" s="1"/>
  <c r="G99" i="14"/>
  <c r="K99" i="14" s="1"/>
  <c r="F99" i="14"/>
  <c r="N99" i="14" s="1"/>
  <c r="E99" i="14"/>
  <c r="H98" i="14"/>
  <c r="P98" i="14" s="1"/>
  <c r="G98" i="14"/>
  <c r="O98" i="14" s="1"/>
  <c r="F98" i="14"/>
  <c r="N98" i="14" s="1"/>
  <c r="E98" i="14"/>
  <c r="H97" i="14"/>
  <c r="P97" i="14" s="1"/>
  <c r="G97" i="14"/>
  <c r="F97" i="14"/>
  <c r="N97" i="14" s="1"/>
  <c r="E97" i="14"/>
  <c r="H96" i="14"/>
  <c r="P96" i="14" s="1"/>
  <c r="G96" i="14"/>
  <c r="O96" i="14" s="1"/>
  <c r="F96" i="14"/>
  <c r="N96" i="14" s="1"/>
  <c r="E96" i="14"/>
  <c r="H95" i="14"/>
  <c r="P95" i="14" s="1"/>
  <c r="G95" i="14"/>
  <c r="K95" i="14" s="1"/>
  <c r="F95" i="14"/>
  <c r="N95" i="14" s="1"/>
  <c r="E95" i="14"/>
  <c r="H94" i="14"/>
  <c r="P94" i="14" s="1"/>
  <c r="G94" i="14"/>
  <c r="O94" i="14" s="1"/>
  <c r="F94" i="14"/>
  <c r="N94" i="14" s="1"/>
  <c r="E94" i="14"/>
  <c r="H93" i="14"/>
  <c r="P93" i="14" s="1"/>
  <c r="G93" i="14"/>
  <c r="F93" i="14"/>
  <c r="N93" i="14" s="1"/>
  <c r="E93" i="14"/>
  <c r="H92" i="14"/>
  <c r="P92" i="14" s="1"/>
  <c r="G92" i="14"/>
  <c r="O92" i="14" s="1"/>
  <c r="F92" i="14"/>
  <c r="N92" i="14" s="1"/>
  <c r="E92" i="14"/>
  <c r="H91" i="14"/>
  <c r="P91" i="14" s="1"/>
  <c r="G91" i="14"/>
  <c r="K91" i="14" s="1"/>
  <c r="F91" i="14"/>
  <c r="N91" i="14" s="1"/>
  <c r="E91" i="14"/>
  <c r="H90" i="14"/>
  <c r="P90" i="14" s="1"/>
  <c r="G90" i="14"/>
  <c r="O90" i="14" s="1"/>
  <c r="F90" i="14"/>
  <c r="N90" i="14" s="1"/>
  <c r="E90" i="14"/>
  <c r="H89" i="14"/>
  <c r="P89" i="14" s="1"/>
  <c r="G89" i="14"/>
  <c r="F89" i="14"/>
  <c r="N89" i="14" s="1"/>
  <c r="E89" i="14"/>
  <c r="H88" i="14"/>
  <c r="P88" i="14" s="1"/>
  <c r="G88" i="14"/>
  <c r="O88" i="14" s="1"/>
  <c r="F88" i="14"/>
  <c r="N88" i="14" s="1"/>
  <c r="E88" i="14"/>
  <c r="H87" i="14"/>
  <c r="P87" i="14" s="1"/>
  <c r="G87" i="14"/>
  <c r="K87" i="14" s="1"/>
  <c r="F87" i="14"/>
  <c r="N87" i="14" s="1"/>
  <c r="E87" i="14"/>
  <c r="H86" i="14"/>
  <c r="P86" i="14" s="1"/>
  <c r="G86" i="14"/>
  <c r="O86" i="14" s="1"/>
  <c r="F86" i="14"/>
  <c r="N86" i="14" s="1"/>
  <c r="E86" i="14"/>
  <c r="H85" i="14"/>
  <c r="P85" i="14" s="1"/>
  <c r="G85" i="14"/>
  <c r="F85" i="14"/>
  <c r="N85" i="14" s="1"/>
  <c r="E85" i="14"/>
  <c r="H84" i="14"/>
  <c r="P84" i="14" s="1"/>
  <c r="G84" i="14"/>
  <c r="O84" i="14" s="1"/>
  <c r="F84" i="14"/>
  <c r="N84" i="14" s="1"/>
  <c r="E84" i="14"/>
  <c r="H83" i="14"/>
  <c r="P83" i="14" s="1"/>
  <c r="G83" i="14"/>
  <c r="K83" i="14" s="1"/>
  <c r="F83" i="14"/>
  <c r="N83" i="14" s="1"/>
  <c r="E83" i="14"/>
  <c r="H82" i="14"/>
  <c r="P82" i="14" s="1"/>
  <c r="G82" i="14"/>
  <c r="O82" i="14" s="1"/>
  <c r="F82" i="14"/>
  <c r="N82" i="14" s="1"/>
  <c r="E82" i="14"/>
  <c r="H81" i="14"/>
  <c r="P81" i="14" s="1"/>
  <c r="G81" i="14"/>
  <c r="F81" i="14"/>
  <c r="N81" i="14" s="1"/>
  <c r="E81" i="14"/>
  <c r="H80" i="14"/>
  <c r="P80" i="14" s="1"/>
  <c r="G80" i="14"/>
  <c r="O80" i="14" s="1"/>
  <c r="F80" i="14"/>
  <c r="N80" i="14" s="1"/>
  <c r="E80" i="14"/>
  <c r="H79" i="14"/>
  <c r="P79" i="14" s="1"/>
  <c r="G79" i="14"/>
  <c r="K79" i="14" s="1"/>
  <c r="F79" i="14"/>
  <c r="N79" i="14" s="1"/>
  <c r="E79" i="14"/>
  <c r="H78" i="14"/>
  <c r="P78" i="14" s="1"/>
  <c r="G78" i="14"/>
  <c r="O78" i="14" s="1"/>
  <c r="F78" i="14"/>
  <c r="N78" i="14" s="1"/>
  <c r="E78" i="14"/>
  <c r="H77" i="14"/>
  <c r="P77" i="14" s="1"/>
  <c r="G77" i="14"/>
  <c r="F77" i="14"/>
  <c r="N77" i="14" s="1"/>
  <c r="E77" i="14"/>
  <c r="H76" i="14"/>
  <c r="P76" i="14" s="1"/>
  <c r="G76" i="14"/>
  <c r="O76" i="14" s="1"/>
  <c r="F76" i="14"/>
  <c r="N76" i="14" s="1"/>
  <c r="E76" i="14"/>
  <c r="H75" i="14"/>
  <c r="P75" i="14" s="1"/>
  <c r="G75" i="14"/>
  <c r="K75" i="14" s="1"/>
  <c r="F75" i="14"/>
  <c r="N75" i="14" s="1"/>
  <c r="E75" i="14"/>
  <c r="H74" i="14"/>
  <c r="P74" i="14" s="1"/>
  <c r="G74" i="14"/>
  <c r="O74" i="14" s="1"/>
  <c r="F74" i="14"/>
  <c r="N74" i="14" s="1"/>
  <c r="E74" i="14"/>
  <c r="H73" i="14"/>
  <c r="P73" i="14" s="1"/>
  <c r="G73" i="14"/>
  <c r="F73" i="14"/>
  <c r="N73" i="14" s="1"/>
  <c r="E73" i="14"/>
  <c r="H72" i="14"/>
  <c r="P72" i="14" s="1"/>
  <c r="G72" i="14"/>
  <c r="O72" i="14" s="1"/>
  <c r="F72" i="14"/>
  <c r="N72" i="14" s="1"/>
  <c r="E72" i="14"/>
  <c r="H71" i="14"/>
  <c r="P71" i="14" s="1"/>
  <c r="G71" i="14"/>
  <c r="O71" i="14" s="1"/>
  <c r="F71" i="14"/>
  <c r="N71" i="14" s="1"/>
  <c r="E71" i="14"/>
  <c r="H70" i="14"/>
  <c r="L70" i="14" s="1"/>
  <c r="G70" i="14"/>
  <c r="O70" i="14" s="1"/>
  <c r="F70" i="14"/>
  <c r="N70" i="14" s="1"/>
  <c r="E70" i="14"/>
  <c r="H69" i="14"/>
  <c r="G69" i="14"/>
  <c r="O69" i="14" s="1"/>
  <c r="F69" i="14"/>
  <c r="N69" i="14" s="1"/>
  <c r="E69" i="14"/>
  <c r="H68" i="14"/>
  <c r="L68" i="14" s="1"/>
  <c r="G68" i="14"/>
  <c r="O68" i="14" s="1"/>
  <c r="F68" i="14"/>
  <c r="N68" i="14" s="1"/>
  <c r="E68" i="14"/>
  <c r="H67" i="14"/>
  <c r="P67" i="14" s="1"/>
  <c r="G67" i="14"/>
  <c r="O67" i="14" s="1"/>
  <c r="F67" i="14"/>
  <c r="N67" i="14" s="1"/>
  <c r="E67" i="14"/>
  <c r="H66" i="14"/>
  <c r="L66" i="14" s="1"/>
  <c r="G66" i="14"/>
  <c r="O66" i="14" s="1"/>
  <c r="F66" i="14"/>
  <c r="N66" i="14" s="1"/>
  <c r="E66" i="14"/>
  <c r="A53" i="14"/>
  <c r="A54" i="14" s="1"/>
  <c r="A55" i="14" s="1"/>
  <c r="A56" i="14" s="1"/>
  <c r="A57" i="14" s="1"/>
  <c r="A58" i="14" s="1"/>
  <c r="A59" i="14" s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I92" i="14" l="1"/>
  <c r="M95" i="14"/>
  <c r="I99" i="14"/>
  <c r="M102" i="14"/>
  <c r="I105" i="14"/>
  <c r="I108" i="14"/>
  <c r="M111" i="14"/>
  <c r="M112" i="14"/>
  <c r="M114" i="14"/>
  <c r="I96" i="14"/>
  <c r="M100" i="14"/>
  <c r="I103" i="14"/>
  <c r="M107" i="14"/>
  <c r="M110" i="14"/>
  <c r="M113" i="14"/>
  <c r="M93" i="14"/>
  <c r="I94" i="14"/>
  <c r="M97" i="14"/>
  <c r="I98" i="14"/>
  <c r="I101" i="14"/>
  <c r="M104" i="14"/>
  <c r="I106" i="14"/>
  <c r="I109" i="14"/>
  <c r="M66" i="14"/>
  <c r="M67" i="14"/>
  <c r="M68" i="14"/>
  <c r="M69" i="14"/>
  <c r="M70" i="14"/>
  <c r="M71" i="14"/>
  <c r="M72" i="14"/>
  <c r="M73" i="14"/>
  <c r="I75" i="14"/>
  <c r="M76" i="14"/>
  <c r="I77" i="14"/>
  <c r="M78" i="14"/>
  <c r="I79" i="14"/>
  <c r="M80" i="14"/>
  <c r="I81" i="14"/>
  <c r="M82" i="14"/>
  <c r="I83" i="14"/>
  <c r="M84" i="14"/>
  <c r="I85" i="14"/>
  <c r="M86" i="14"/>
  <c r="I87" i="14"/>
  <c r="I88" i="14"/>
  <c r="M89" i="14"/>
  <c r="I90" i="14"/>
  <c r="M91" i="14"/>
  <c r="O91" i="14"/>
  <c r="K88" i="14"/>
  <c r="K104" i="14"/>
  <c r="O75" i="14"/>
  <c r="O107" i="14"/>
  <c r="K80" i="14"/>
  <c r="K96" i="14"/>
  <c r="K112" i="14"/>
  <c r="O83" i="14"/>
  <c r="O99" i="14"/>
  <c r="K76" i="14"/>
  <c r="K84" i="14"/>
  <c r="K92" i="14"/>
  <c r="K100" i="14"/>
  <c r="K108" i="14"/>
  <c r="O79" i="14"/>
  <c r="O87" i="14"/>
  <c r="O95" i="14"/>
  <c r="O103" i="14"/>
  <c r="O111" i="14"/>
  <c r="P68" i="14"/>
  <c r="P69" i="14"/>
  <c r="L69" i="14"/>
  <c r="K77" i="14"/>
  <c r="O77" i="14"/>
  <c r="K85" i="14"/>
  <c r="O85" i="14"/>
  <c r="K93" i="14"/>
  <c r="O93" i="14"/>
  <c r="K101" i="14"/>
  <c r="O101" i="14"/>
  <c r="K109" i="14"/>
  <c r="O109" i="14"/>
  <c r="K73" i="14"/>
  <c r="O73" i="14"/>
  <c r="K81" i="14"/>
  <c r="O81" i="14"/>
  <c r="K89" i="14"/>
  <c r="O89" i="14"/>
  <c r="K97" i="14"/>
  <c r="O97" i="14"/>
  <c r="K105" i="14"/>
  <c r="O105" i="14"/>
  <c r="K113" i="14"/>
  <c r="O113" i="14"/>
  <c r="K74" i="14"/>
  <c r="K78" i="14"/>
  <c r="K82" i="14"/>
  <c r="K86" i="14"/>
  <c r="K90" i="14"/>
  <c r="K94" i="14"/>
  <c r="K98" i="14"/>
  <c r="K102" i="14"/>
  <c r="K106" i="14"/>
  <c r="K110" i="14"/>
  <c r="K114" i="14"/>
  <c r="P66" i="14"/>
  <c r="P70" i="14"/>
  <c r="L67" i="14"/>
  <c r="L71" i="14"/>
  <c r="L72" i="14"/>
  <c r="M74" i="14"/>
  <c r="I74" i="14"/>
  <c r="I73" i="14"/>
  <c r="I76" i="14"/>
  <c r="I78" i="14"/>
  <c r="I80" i="14"/>
  <c r="I82" i="14"/>
  <c r="I84" i="14"/>
  <c r="I86" i="14"/>
  <c r="I89" i="14"/>
  <c r="I91" i="14"/>
  <c r="I93" i="14"/>
  <c r="I95" i="14"/>
  <c r="I97" i="14"/>
  <c r="I100" i="14"/>
  <c r="I102" i="14"/>
  <c r="I104" i="14"/>
  <c r="I107" i="14"/>
  <c r="I110" i="14"/>
  <c r="I111" i="14"/>
  <c r="I112" i="14"/>
  <c r="I113" i="14"/>
  <c r="I114" i="14"/>
  <c r="I67" i="14"/>
  <c r="I68" i="14"/>
  <c r="I71" i="14"/>
  <c r="I72" i="14"/>
  <c r="J66" i="14"/>
  <c r="J67" i="14"/>
  <c r="J68" i="14"/>
  <c r="J69" i="14"/>
  <c r="J70" i="14"/>
  <c r="J71" i="14"/>
  <c r="J72" i="14"/>
  <c r="M75" i="14"/>
  <c r="M77" i="14"/>
  <c r="M79" i="14"/>
  <c r="M81" i="14"/>
  <c r="M83" i="14"/>
  <c r="M85" i="14"/>
  <c r="M87" i="14"/>
  <c r="M88" i="14"/>
  <c r="M90" i="14"/>
  <c r="M92" i="14"/>
  <c r="M94" i="14"/>
  <c r="M96" i="14"/>
  <c r="M98" i="14"/>
  <c r="M99" i="14"/>
  <c r="M101" i="14"/>
  <c r="M103" i="14"/>
  <c r="M105" i="14"/>
  <c r="M106" i="14"/>
  <c r="M108" i="14"/>
  <c r="M109" i="14"/>
  <c r="I66" i="14"/>
  <c r="I69" i="14"/>
  <c r="I70" i="14"/>
  <c r="K66" i="14"/>
  <c r="K67" i="14"/>
  <c r="K68" i="14"/>
  <c r="K69" i="14"/>
  <c r="K70" i="14"/>
  <c r="K71" i="14"/>
  <c r="K72" i="14"/>
  <c r="J73" i="14"/>
  <c r="J74" i="14"/>
  <c r="J75" i="14"/>
  <c r="J76" i="14"/>
  <c r="J77" i="14"/>
  <c r="J78" i="14"/>
  <c r="J79" i="14"/>
  <c r="J80" i="14"/>
  <c r="J81" i="14"/>
  <c r="J82" i="14"/>
  <c r="J83" i="14"/>
  <c r="J84" i="14"/>
  <c r="J85" i="14"/>
  <c r="J86" i="14"/>
  <c r="J87" i="14"/>
  <c r="J88" i="14"/>
  <c r="J89" i="14"/>
  <c r="J90" i="14"/>
  <c r="J91" i="14"/>
  <c r="J92" i="14"/>
  <c r="J93" i="14"/>
  <c r="J94" i="14"/>
  <c r="J95" i="14"/>
  <c r="J96" i="14"/>
  <c r="J97" i="14"/>
  <c r="J98" i="14"/>
  <c r="J99" i="14"/>
  <c r="J100" i="14"/>
  <c r="J101" i="14"/>
  <c r="J102" i="14"/>
  <c r="J103" i="14"/>
  <c r="J104" i="14"/>
  <c r="J105" i="14"/>
  <c r="J106" i="14"/>
  <c r="J107" i="14"/>
  <c r="J108" i="14"/>
  <c r="J109" i="14"/>
  <c r="J110" i="14"/>
  <c r="J111" i="14"/>
  <c r="J112" i="14"/>
  <c r="J113" i="14"/>
  <c r="J114" i="14"/>
  <c r="L73" i="14"/>
  <c r="L74" i="14"/>
  <c r="L75" i="14"/>
  <c r="L76" i="14"/>
  <c r="L77" i="14"/>
  <c r="L78" i="14"/>
  <c r="L79" i="14"/>
  <c r="L80" i="14"/>
  <c r="L81" i="14"/>
  <c r="L82" i="14"/>
  <c r="L83" i="14"/>
  <c r="L84" i="14"/>
  <c r="L85" i="14"/>
  <c r="L86" i="14"/>
  <c r="L87" i="14"/>
  <c r="L88" i="14"/>
  <c r="L89" i="14"/>
  <c r="L90" i="14"/>
  <c r="L91" i="14"/>
  <c r="L92" i="14"/>
  <c r="L93" i="14"/>
  <c r="L94" i="14"/>
  <c r="L95" i="14"/>
  <c r="L96" i="14"/>
  <c r="L97" i="14"/>
  <c r="L98" i="14"/>
  <c r="L99" i="14"/>
  <c r="L100" i="14"/>
  <c r="L101" i="14"/>
  <c r="L102" i="14"/>
  <c r="L103" i="14"/>
  <c r="L104" i="14"/>
  <c r="L105" i="14"/>
  <c r="L106" i="14"/>
  <c r="L107" i="14"/>
  <c r="L108" i="14"/>
  <c r="L109" i="14"/>
  <c r="L110" i="14"/>
  <c r="L111" i="14"/>
  <c r="L112" i="14"/>
  <c r="L113" i="14"/>
  <c r="L114" i="14"/>
  <c r="X48" i="29"/>
  <c r="T48" i="29"/>
  <c r="P48" i="29"/>
  <c r="L48" i="29"/>
  <c r="U47" i="29"/>
  <c r="Q47" i="29"/>
  <c r="M47" i="29"/>
  <c r="I47" i="29"/>
  <c r="X46" i="29"/>
  <c r="T46" i="29"/>
  <c r="P46" i="29"/>
  <c r="L46" i="29"/>
  <c r="X45" i="29"/>
  <c r="T45" i="29"/>
  <c r="P45" i="29"/>
  <c r="L45" i="29"/>
  <c r="X44" i="29"/>
  <c r="T44" i="29"/>
  <c r="P44" i="29"/>
  <c r="L44" i="29"/>
  <c r="T43" i="29"/>
  <c r="P43" i="29"/>
  <c r="L43" i="29"/>
  <c r="X42" i="29"/>
  <c r="W42" i="29"/>
  <c r="T42" i="29"/>
  <c r="S42" i="29"/>
  <c r="P42" i="29"/>
  <c r="O42" i="29"/>
  <c r="L42" i="29"/>
  <c r="K42" i="29"/>
  <c r="X37" i="29"/>
  <c r="W37" i="29"/>
  <c r="T37" i="29"/>
  <c r="S37" i="29"/>
  <c r="P37" i="29"/>
  <c r="O37" i="29"/>
  <c r="L37" i="29"/>
  <c r="K37" i="29"/>
  <c r="P36" i="29"/>
  <c r="L36" i="29"/>
  <c r="X34" i="29"/>
  <c r="T34" i="29"/>
  <c r="P34" i="29"/>
  <c r="L34" i="29"/>
  <c r="X33" i="29"/>
  <c r="T33" i="29"/>
  <c r="P33" i="29"/>
  <c r="L33" i="29"/>
  <c r="X32" i="29"/>
  <c r="T32" i="29"/>
  <c r="P32" i="29"/>
  <c r="L32" i="29"/>
  <c r="U31" i="29"/>
  <c r="M31" i="29"/>
  <c r="U30" i="29"/>
  <c r="Q30" i="29"/>
  <c r="M30" i="29"/>
  <c r="I30" i="29"/>
  <c r="X23" i="29"/>
  <c r="T23" i="29"/>
  <c r="P23" i="29"/>
  <c r="L23" i="29"/>
  <c r="X20" i="29"/>
  <c r="T20" i="29"/>
  <c r="P20" i="29"/>
  <c r="L20" i="29"/>
  <c r="X17" i="29"/>
  <c r="W17" i="29"/>
  <c r="T17" i="29"/>
  <c r="S17" i="29"/>
  <c r="P17" i="29"/>
  <c r="O17" i="29"/>
  <c r="L17" i="29"/>
  <c r="K17" i="29"/>
  <c r="X10" i="29"/>
  <c r="T10" i="29"/>
  <c r="P10" i="29"/>
  <c r="L10" i="29"/>
  <c r="X9" i="29"/>
  <c r="T9" i="29"/>
  <c r="P9" i="29"/>
  <c r="L9" i="29"/>
  <c r="X7" i="29"/>
  <c r="T7" i="29"/>
  <c r="P7" i="29"/>
  <c r="L7" i="29"/>
  <c r="F51" i="9" l="1"/>
  <c r="J51" i="9" s="1"/>
  <c r="E51" i="9"/>
  <c r="M51" i="9" s="1"/>
  <c r="F41" i="9"/>
  <c r="N41" i="9" s="1"/>
  <c r="E41" i="9"/>
  <c r="M41" i="9" s="1"/>
  <c r="F40" i="9"/>
  <c r="N40" i="9" s="1"/>
  <c r="E40" i="9"/>
  <c r="I40" i="9" s="1"/>
  <c r="F39" i="9"/>
  <c r="J39" i="9" s="1"/>
  <c r="E39" i="9"/>
  <c r="M39" i="9" s="1"/>
  <c r="F38" i="9"/>
  <c r="N38" i="9" s="1"/>
  <c r="E38" i="9"/>
  <c r="M38" i="9" s="1"/>
  <c r="F37" i="9"/>
  <c r="J37" i="9" s="1"/>
  <c r="E37" i="9"/>
  <c r="M37" i="9" s="1"/>
  <c r="F9" i="9"/>
  <c r="J9" i="9" s="1"/>
  <c r="H75" i="4"/>
  <c r="P75" i="4" s="1"/>
  <c r="G75" i="4"/>
  <c r="O75" i="4" s="1"/>
  <c r="F75" i="4"/>
  <c r="J75" i="4" s="1"/>
  <c r="E75" i="4"/>
  <c r="M75" i="4" s="1"/>
  <c r="A8" i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H115" i="9"/>
  <c r="E113" i="9"/>
  <c r="I113" i="9" s="1"/>
  <c r="G112" i="9"/>
  <c r="O112" i="9" s="1"/>
  <c r="E111" i="9"/>
  <c r="H107" i="9"/>
  <c r="F104" i="9"/>
  <c r="E103" i="9"/>
  <c r="H100" i="9"/>
  <c r="P100" i="9" s="1"/>
  <c r="F99" i="9"/>
  <c r="H98" i="9"/>
  <c r="F97" i="9"/>
  <c r="G96" i="9"/>
  <c r="O96" i="9" s="1"/>
  <c r="F95" i="9"/>
  <c r="G94" i="9"/>
  <c r="O94" i="9" s="1"/>
  <c r="E93" i="9"/>
  <c r="M93" i="9" s="1"/>
  <c r="H107" i="23"/>
  <c r="P107" i="23" s="1"/>
  <c r="F136" i="23"/>
  <c r="N136" i="23" s="1"/>
  <c r="H135" i="23"/>
  <c r="L135" i="23" s="1"/>
  <c r="H124" i="23"/>
  <c r="P124" i="23" s="1"/>
  <c r="F120" i="23"/>
  <c r="H119" i="23"/>
  <c r="P119" i="23" s="1"/>
  <c r="G116" i="23"/>
  <c r="H106" i="23"/>
  <c r="G96" i="23"/>
  <c r="K96" i="23" s="1"/>
  <c r="E95" i="23"/>
  <c r="G92" i="23"/>
  <c r="K92" i="23" s="1"/>
  <c r="G90" i="23"/>
  <c r="G88" i="23"/>
  <c r="O88" i="23" s="1"/>
  <c r="E87" i="23"/>
  <c r="G84" i="23"/>
  <c r="K84" i="23" s="1"/>
  <c r="G80" i="23"/>
  <c r="K80" i="23" s="1"/>
  <c r="E79" i="23"/>
  <c r="G136" i="23"/>
  <c r="K136" i="23" s="1"/>
  <c r="H134" i="23"/>
  <c r="P134" i="23" s="1"/>
  <c r="H131" i="23"/>
  <c r="H130" i="23"/>
  <c r="P130" i="23" s="1"/>
  <c r="H127" i="23"/>
  <c r="P127" i="23" s="1"/>
  <c r="H126" i="23"/>
  <c r="P126" i="23" s="1"/>
  <c r="H123" i="23"/>
  <c r="P123" i="23" s="1"/>
  <c r="H122" i="23"/>
  <c r="P122" i="23" s="1"/>
  <c r="H118" i="23"/>
  <c r="L118" i="23" s="1"/>
  <c r="H115" i="23"/>
  <c r="P115" i="23" s="1"/>
  <c r="H114" i="23"/>
  <c r="L114" i="23" s="1"/>
  <c r="H111" i="23"/>
  <c r="P111" i="23" s="1"/>
  <c r="H110" i="23"/>
  <c r="P110" i="23" s="1"/>
  <c r="H105" i="23"/>
  <c r="P105" i="23" s="1"/>
  <c r="H102" i="23"/>
  <c r="P102" i="23" s="1"/>
  <c r="H101" i="23"/>
  <c r="P101" i="23" s="1"/>
  <c r="H98" i="23"/>
  <c r="P98" i="23" s="1"/>
  <c r="H97" i="23"/>
  <c r="P97" i="23" s="1"/>
  <c r="G94" i="23"/>
  <c r="K94" i="23" s="1"/>
  <c r="G93" i="23"/>
  <c r="G89" i="23"/>
  <c r="O89" i="23" s="1"/>
  <c r="G86" i="23"/>
  <c r="O86" i="23" s="1"/>
  <c r="G85" i="23"/>
  <c r="K85" i="23" s="1"/>
  <c r="G82" i="23"/>
  <c r="K82" i="23" s="1"/>
  <c r="G81" i="23"/>
  <c r="O81" i="23" s="1"/>
  <c r="G78" i="23"/>
  <c r="H77" i="23"/>
  <c r="P77" i="23" s="1"/>
  <c r="G77" i="23"/>
  <c r="O77" i="23" s="1"/>
  <c r="F77" i="23"/>
  <c r="N77" i="23" s="1"/>
  <c r="E77" i="23"/>
  <c r="H76" i="23"/>
  <c r="P76" i="23" s="1"/>
  <c r="G76" i="23"/>
  <c r="O76" i="23" s="1"/>
  <c r="F76" i="23"/>
  <c r="N76" i="23" s="1"/>
  <c r="E76" i="23"/>
  <c r="H75" i="23"/>
  <c r="P75" i="23" s="1"/>
  <c r="G75" i="23"/>
  <c r="O75" i="23" s="1"/>
  <c r="F75" i="23"/>
  <c r="N75" i="23" s="1"/>
  <c r="E75" i="23"/>
  <c r="A75" i="23"/>
  <c r="A76" i="23" s="1"/>
  <c r="A77" i="23" s="1"/>
  <c r="A78" i="23" s="1"/>
  <c r="A79" i="23" s="1"/>
  <c r="A80" i="23" s="1"/>
  <c r="A81" i="23" s="1"/>
  <c r="A82" i="23" s="1"/>
  <c r="A83" i="23" s="1"/>
  <c r="A84" i="23" s="1"/>
  <c r="A85" i="23" s="1"/>
  <c r="A86" i="23" s="1"/>
  <c r="A87" i="23" s="1"/>
  <c r="A88" i="23" s="1"/>
  <c r="A89" i="23" s="1"/>
  <c r="A90" i="23" s="1"/>
  <c r="A91" i="23" s="1"/>
  <c r="A92" i="23" s="1"/>
  <c r="A93" i="23" s="1"/>
  <c r="A94" i="23" s="1"/>
  <c r="A95" i="23" s="1"/>
  <c r="A96" i="23" s="1"/>
  <c r="A97" i="23" s="1"/>
  <c r="A98" i="23" s="1"/>
  <c r="A99" i="23" s="1"/>
  <c r="A100" i="23" s="1"/>
  <c r="A101" i="23" s="1"/>
  <c r="A102" i="23" s="1"/>
  <c r="A103" i="23" s="1"/>
  <c r="A104" i="23" s="1"/>
  <c r="A105" i="23" s="1"/>
  <c r="A106" i="23" s="1"/>
  <c r="A107" i="23" s="1"/>
  <c r="A108" i="23" s="1"/>
  <c r="A109" i="23" s="1"/>
  <c r="A110" i="23" s="1"/>
  <c r="A111" i="23" s="1"/>
  <c r="A112" i="23" s="1"/>
  <c r="A113" i="23" s="1"/>
  <c r="A114" i="23" s="1"/>
  <c r="A115" i="23" s="1"/>
  <c r="A116" i="23" s="1"/>
  <c r="A117" i="23" s="1"/>
  <c r="A118" i="23" s="1"/>
  <c r="A119" i="23" s="1"/>
  <c r="A120" i="23" s="1"/>
  <c r="A121" i="23" s="1"/>
  <c r="A122" i="23" s="1"/>
  <c r="A123" i="23" s="1"/>
  <c r="A124" i="23" s="1"/>
  <c r="A125" i="23" s="1"/>
  <c r="A126" i="23" s="1"/>
  <c r="A127" i="23" s="1"/>
  <c r="A128" i="23" s="1"/>
  <c r="A129" i="23" s="1"/>
  <c r="A130" i="23" s="1"/>
  <c r="A131" i="23" s="1"/>
  <c r="A132" i="23" s="1"/>
  <c r="A133" i="23" s="1"/>
  <c r="A134" i="23" s="1"/>
  <c r="A135" i="23" s="1"/>
  <c r="H74" i="23"/>
  <c r="P74" i="23" s="1"/>
  <c r="G74" i="23"/>
  <c r="F74" i="23"/>
  <c r="E74" i="23"/>
  <c r="H73" i="23"/>
  <c r="G73" i="23"/>
  <c r="O73" i="23" s="1"/>
  <c r="F73" i="23"/>
  <c r="N73" i="23" s="1"/>
  <c r="E73" i="23"/>
  <c r="H72" i="23"/>
  <c r="P72" i="23" s="1"/>
  <c r="G72" i="23"/>
  <c r="O72" i="23" s="1"/>
  <c r="F72" i="23"/>
  <c r="N72" i="23" s="1"/>
  <c r="E72" i="23"/>
  <c r="H71" i="23"/>
  <c r="P71" i="23" s="1"/>
  <c r="G71" i="23"/>
  <c r="O71" i="23" s="1"/>
  <c r="F71" i="23"/>
  <c r="N71" i="23" s="1"/>
  <c r="E71" i="23"/>
  <c r="H70" i="23"/>
  <c r="P70" i="23" s="1"/>
  <c r="G70" i="23"/>
  <c r="O70" i="23" s="1"/>
  <c r="F70" i="23"/>
  <c r="N70" i="23" s="1"/>
  <c r="E70" i="23"/>
  <c r="H69" i="23"/>
  <c r="P69" i="23" s="1"/>
  <c r="G69" i="23"/>
  <c r="O69" i="23" s="1"/>
  <c r="F69" i="23"/>
  <c r="N69" i="23" s="1"/>
  <c r="E69" i="23"/>
  <c r="H68" i="23"/>
  <c r="P68" i="23" s="1"/>
  <c r="G68" i="23"/>
  <c r="O68" i="23" s="1"/>
  <c r="F68" i="23"/>
  <c r="N68" i="23" s="1"/>
  <c r="E68" i="23"/>
  <c r="H67" i="23"/>
  <c r="P67" i="23" s="1"/>
  <c r="G67" i="23"/>
  <c r="O67" i="23" s="1"/>
  <c r="F67" i="23"/>
  <c r="N67" i="23" s="1"/>
  <c r="E67" i="23"/>
  <c r="H66" i="23"/>
  <c r="P66" i="23" s="1"/>
  <c r="G66" i="23"/>
  <c r="O66" i="23" s="1"/>
  <c r="F66" i="23"/>
  <c r="N66" i="23" s="1"/>
  <c r="E66" i="23"/>
  <c r="G65" i="23"/>
  <c r="H64" i="23"/>
  <c r="P64" i="23" s="1"/>
  <c r="G63" i="23"/>
  <c r="K63" i="23" s="1"/>
  <c r="H62" i="23"/>
  <c r="P62" i="23" s="1"/>
  <c r="G61" i="23"/>
  <c r="H60" i="23"/>
  <c r="P60" i="23" s="1"/>
  <c r="G59" i="23"/>
  <c r="K59" i="23" s="1"/>
  <c r="H58" i="23"/>
  <c r="L58" i="23" s="1"/>
  <c r="G57" i="23"/>
  <c r="H56" i="23"/>
  <c r="P56" i="23" s="1"/>
  <c r="H55" i="23"/>
  <c r="L55" i="23" s="1"/>
  <c r="G54" i="23"/>
  <c r="O54" i="23" s="1"/>
  <c r="G53" i="23"/>
  <c r="O53" i="23" s="1"/>
  <c r="G52" i="23"/>
  <c r="O52" i="23" s="1"/>
  <c r="H51" i="23"/>
  <c r="P51" i="23" s="1"/>
  <c r="G51" i="23"/>
  <c r="O51" i="23" s="1"/>
  <c r="F51" i="23"/>
  <c r="N51" i="23" s="1"/>
  <c r="E51" i="23"/>
  <c r="H50" i="23"/>
  <c r="P50" i="23" s="1"/>
  <c r="G50" i="23"/>
  <c r="O50" i="23" s="1"/>
  <c r="F50" i="23"/>
  <c r="N50" i="23" s="1"/>
  <c r="E50" i="23"/>
  <c r="H49" i="23"/>
  <c r="P49" i="23" s="1"/>
  <c r="G49" i="23"/>
  <c r="O49" i="23" s="1"/>
  <c r="F49" i="23"/>
  <c r="N49" i="23" s="1"/>
  <c r="E49" i="23"/>
  <c r="H48" i="23"/>
  <c r="P48" i="23" s="1"/>
  <c r="G48" i="23"/>
  <c r="O48" i="23" s="1"/>
  <c r="F48" i="23"/>
  <c r="N48" i="23" s="1"/>
  <c r="E48" i="23"/>
  <c r="H47" i="23"/>
  <c r="P47" i="23" s="1"/>
  <c r="G47" i="23"/>
  <c r="O47" i="23" s="1"/>
  <c r="F47" i="23"/>
  <c r="N47" i="23" s="1"/>
  <c r="E47" i="23"/>
  <c r="H46" i="23"/>
  <c r="P46" i="23" s="1"/>
  <c r="G46" i="23"/>
  <c r="O46" i="23" s="1"/>
  <c r="F46" i="23"/>
  <c r="N46" i="23" s="1"/>
  <c r="E46" i="23"/>
  <c r="H45" i="23"/>
  <c r="P45" i="23" s="1"/>
  <c r="G45" i="23"/>
  <c r="O45" i="23" s="1"/>
  <c r="F45" i="23"/>
  <c r="N45" i="23" s="1"/>
  <c r="E45" i="23"/>
  <c r="H44" i="23"/>
  <c r="P44" i="23" s="1"/>
  <c r="G44" i="23"/>
  <c r="O44" i="23" s="1"/>
  <c r="F44" i="23"/>
  <c r="N44" i="23" s="1"/>
  <c r="E44" i="23"/>
  <c r="H43" i="23"/>
  <c r="P43" i="23" s="1"/>
  <c r="G43" i="23"/>
  <c r="O43" i="23" s="1"/>
  <c r="F43" i="23"/>
  <c r="N43" i="23" s="1"/>
  <c r="E43" i="23"/>
  <c r="H42" i="23"/>
  <c r="P42" i="23" s="1"/>
  <c r="G42" i="23"/>
  <c r="O42" i="23" s="1"/>
  <c r="F42" i="23"/>
  <c r="E42" i="23"/>
  <c r="H41" i="23"/>
  <c r="P41" i="23" s="1"/>
  <c r="G41" i="23"/>
  <c r="O41" i="23" s="1"/>
  <c r="F41" i="23"/>
  <c r="N41" i="23" s="1"/>
  <c r="E41" i="23"/>
  <c r="G40" i="23"/>
  <c r="O40" i="23" s="1"/>
  <c r="H39" i="23"/>
  <c r="F37" i="23"/>
  <c r="H36" i="23"/>
  <c r="P36" i="23" s="1"/>
  <c r="H35" i="23"/>
  <c r="P35" i="23" s="1"/>
  <c r="H33" i="23"/>
  <c r="L33" i="23" s="1"/>
  <c r="H32" i="23"/>
  <c r="P32" i="23" s="1"/>
  <c r="H31" i="23"/>
  <c r="P31" i="23" s="1"/>
  <c r="H28" i="23"/>
  <c r="P28" i="23" s="1"/>
  <c r="H27" i="23"/>
  <c r="H24" i="23"/>
  <c r="P24" i="23" s="1"/>
  <c r="H23" i="23"/>
  <c r="P23" i="23" s="1"/>
  <c r="H20" i="23"/>
  <c r="P20" i="23" s="1"/>
  <c r="H19" i="23"/>
  <c r="G17" i="23"/>
  <c r="H16" i="23"/>
  <c r="P16" i="23" s="1"/>
  <c r="H15" i="23"/>
  <c r="P15" i="23" s="1"/>
  <c r="H12" i="23"/>
  <c r="H11" i="23"/>
  <c r="P11" i="23" s="1"/>
  <c r="G8" i="23"/>
  <c r="O8" i="23" s="1"/>
  <c r="H7" i="23"/>
  <c r="P7" i="23" s="1"/>
  <c r="A8" i="23"/>
  <c r="A9" i="23" s="1"/>
  <c r="A10" i="23" s="1"/>
  <c r="A11" i="23" s="1"/>
  <c r="A12" i="23" s="1"/>
  <c r="A13" i="23" s="1"/>
  <c r="A14" i="23" s="1"/>
  <c r="A15" i="23" s="1"/>
  <c r="A16" i="23" s="1"/>
  <c r="A17" i="23" s="1"/>
  <c r="A18" i="23" s="1"/>
  <c r="A19" i="23" s="1"/>
  <c r="A20" i="23" s="1"/>
  <c r="A21" i="23" s="1"/>
  <c r="A22" i="23" s="1"/>
  <c r="A23" i="23" s="1"/>
  <c r="A24" i="23" s="1"/>
  <c r="A25" i="23" s="1"/>
  <c r="A26" i="23" s="1"/>
  <c r="A27" i="23" s="1"/>
  <c r="A28" i="23" s="1"/>
  <c r="A29" i="23" s="1"/>
  <c r="A30" i="23" s="1"/>
  <c r="A31" i="23" s="1"/>
  <c r="A32" i="23" s="1"/>
  <c r="A33" i="23" s="1"/>
  <c r="A34" i="23" s="1"/>
  <c r="A35" i="23" s="1"/>
  <c r="A36" i="23" s="1"/>
  <c r="A37" i="23" s="1"/>
  <c r="A38" i="23" s="1"/>
  <c r="A39" i="23" s="1"/>
  <c r="E49" i="15"/>
  <c r="F46" i="15"/>
  <c r="N46" i="15" s="1"/>
  <c r="H45" i="15"/>
  <c r="P45" i="15" s="1"/>
  <c r="E44" i="15"/>
  <c r="G42" i="15"/>
  <c r="O42" i="15" s="1"/>
  <c r="H41" i="15"/>
  <c r="P41" i="15" s="1"/>
  <c r="E40" i="15"/>
  <c r="I40" i="15" s="1"/>
  <c r="G38" i="15"/>
  <c r="G37" i="15"/>
  <c r="O37" i="15" s="1"/>
  <c r="G36" i="15"/>
  <c r="O36" i="15" s="1"/>
  <c r="E34" i="15"/>
  <c r="I34" i="15" s="1"/>
  <c r="G33" i="15"/>
  <c r="O33" i="15" s="1"/>
  <c r="E30" i="15"/>
  <c r="I30" i="15" s="1"/>
  <c r="F29" i="15"/>
  <c r="J29" i="15" s="1"/>
  <c r="E28" i="15"/>
  <c r="E26" i="15"/>
  <c r="M26" i="15" s="1"/>
  <c r="H25" i="15"/>
  <c r="P25" i="15" s="1"/>
  <c r="E24" i="15"/>
  <c r="I24" i="15" s="1"/>
  <c r="E22" i="15"/>
  <c r="I22" i="15" s="1"/>
  <c r="G21" i="15"/>
  <c r="O21" i="15" s="1"/>
  <c r="H20" i="15"/>
  <c r="P20" i="15" s="1"/>
  <c r="G18" i="15"/>
  <c r="O18" i="15" s="1"/>
  <c r="F17" i="15"/>
  <c r="N17" i="15" s="1"/>
  <c r="F14" i="15"/>
  <c r="J14" i="15" s="1"/>
  <c r="E13" i="15"/>
  <c r="M13" i="15" s="1"/>
  <c r="H10" i="15"/>
  <c r="P10" i="15" s="1"/>
  <c r="F9" i="15"/>
  <c r="E37" i="15"/>
  <c r="E41" i="15"/>
  <c r="M41" i="15" s="1"/>
  <c r="E42" i="15"/>
  <c r="I42" i="15" s="1"/>
  <c r="F49" i="15"/>
  <c r="N49" i="15" s="1"/>
  <c r="F30" i="15"/>
  <c r="N30" i="15" s="1"/>
  <c r="F40" i="15"/>
  <c r="N40" i="15" s="1"/>
  <c r="F42" i="15"/>
  <c r="N42" i="15" s="1"/>
  <c r="G29" i="15"/>
  <c r="O29" i="15" s="1"/>
  <c r="G34" i="15"/>
  <c r="O34" i="15" s="1"/>
  <c r="G45" i="15"/>
  <c r="K45" i="15" s="1"/>
  <c r="G48" i="15"/>
  <c r="K48" i="15" s="1"/>
  <c r="H49" i="15"/>
  <c r="L49" i="15" s="1"/>
  <c r="H29" i="15"/>
  <c r="P29" i="15" s="1"/>
  <c r="H30" i="15"/>
  <c r="P30" i="15" s="1"/>
  <c r="H33" i="15"/>
  <c r="L33" i="15" s="1"/>
  <c r="H36" i="15"/>
  <c r="P36" i="15" s="1"/>
  <c r="H38" i="15"/>
  <c r="P38" i="15" s="1"/>
  <c r="H42" i="15"/>
  <c r="L42" i="15" s="1"/>
  <c r="H46" i="15"/>
  <c r="P46" i="15" s="1"/>
  <c r="E10" i="15"/>
  <c r="I10" i="15" s="1"/>
  <c r="E17" i="15"/>
  <c r="M17" i="15" s="1"/>
  <c r="E21" i="15"/>
  <c r="M21" i="15" s="1"/>
  <c r="F10" i="15"/>
  <c r="F18" i="15"/>
  <c r="J18" i="15" s="1"/>
  <c r="G9" i="15"/>
  <c r="O9" i="15" s="1"/>
  <c r="G13" i="15"/>
  <c r="K13" i="15" s="1"/>
  <c r="G22" i="15"/>
  <c r="K22" i="15" s="1"/>
  <c r="H14" i="15"/>
  <c r="P14" i="15" s="1"/>
  <c r="H21" i="15"/>
  <c r="P21" i="15" s="1"/>
  <c r="G107" i="20"/>
  <c r="K107" i="20" s="1"/>
  <c r="G78" i="20"/>
  <c r="H79" i="20"/>
  <c r="P79" i="20" s="1"/>
  <c r="G80" i="20"/>
  <c r="H81" i="20"/>
  <c r="P81" i="20" s="1"/>
  <c r="G82" i="20"/>
  <c r="O82" i="20" s="1"/>
  <c r="E83" i="20"/>
  <c r="H83" i="20"/>
  <c r="G86" i="20"/>
  <c r="H86" i="20"/>
  <c r="L86" i="20" s="1"/>
  <c r="E108" i="20"/>
  <c r="H114" i="20"/>
  <c r="P114" i="20" s="1"/>
  <c r="E115" i="20"/>
  <c r="H117" i="20"/>
  <c r="L117" i="20" s="1"/>
  <c r="H119" i="20"/>
  <c r="L119" i="20" s="1"/>
  <c r="H120" i="20"/>
  <c r="E123" i="20"/>
  <c r="M123" i="20" s="1"/>
  <c r="H125" i="20"/>
  <c r="L125" i="20" s="1"/>
  <c r="H126" i="20"/>
  <c r="E127" i="20"/>
  <c r="H128" i="20"/>
  <c r="G129" i="20"/>
  <c r="H130" i="20"/>
  <c r="P130" i="20" s="1"/>
  <c r="H131" i="20"/>
  <c r="P131" i="20" s="1"/>
  <c r="H134" i="20"/>
  <c r="H136" i="20"/>
  <c r="H87" i="20"/>
  <c r="P87" i="20" s="1"/>
  <c r="H91" i="20"/>
  <c r="H93" i="20"/>
  <c r="L93" i="20" s="1"/>
  <c r="F95" i="20"/>
  <c r="G98" i="20"/>
  <c r="H47" i="20"/>
  <c r="P47" i="20" s="1"/>
  <c r="H49" i="20"/>
  <c r="L49" i="20" s="1"/>
  <c r="G50" i="20"/>
  <c r="H50" i="20"/>
  <c r="H52" i="20"/>
  <c r="P52" i="20" s="1"/>
  <c r="H53" i="20"/>
  <c r="L53" i="20" s="1"/>
  <c r="H55" i="20"/>
  <c r="L55" i="20" s="1"/>
  <c r="H56" i="20"/>
  <c r="P56" i="20" s="1"/>
  <c r="H58" i="20"/>
  <c r="P58" i="20" s="1"/>
  <c r="H59" i="20"/>
  <c r="L59" i="20" s="1"/>
  <c r="H60" i="20"/>
  <c r="H61" i="20"/>
  <c r="L61" i="20" s="1"/>
  <c r="H62" i="20"/>
  <c r="P62" i="20" s="1"/>
  <c r="H63" i="20"/>
  <c r="L63" i="20" s="1"/>
  <c r="H64" i="20"/>
  <c r="H65" i="20"/>
  <c r="P65" i="20" s="1"/>
  <c r="L81" i="20"/>
  <c r="L100" i="9"/>
  <c r="H99" i="9"/>
  <c r="P99" i="9" s="1"/>
  <c r="G99" i="9"/>
  <c r="O99" i="9" s="1"/>
  <c r="F96" i="9"/>
  <c r="N96" i="9" s="1"/>
  <c r="H95" i="9"/>
  <c r="G95" i="9"/>
  <c r="K95" i="9" s="1"/>
  <c r="E70" i="21"/>
  <c r="M70" i="21" s="1"/>
  <c r="H69" i="21"/>
  <c r="P69" i="21" s="1"/>
  <c r="F68" i="21"/>
  <c r="J68" i="21" s="1"/>
  <c r="E135" i="16"/>
  <c r="E132" i="16"/>
  <c r="E131" i="16"/>
  <c r="E130" i="16"/>
  <c r="E129" i="16"/>
  <c r="F126" i="16"/>
  <c r="N126" i="16" s="1"/>
  <c r="E124" i="16"/>
  <c r="M124" i="16" s="1"/>
  <c r="E123" i="16"/>
  <c r="M123" i="16" s="1"/>
  <c r="E121" i="16"/>
  <c r="I121" i="16" s="1"/>
  <c r="E119" i="16"/>
  <c r="F118" i="16"/>
  <c r="J118" i="16" s="1"/>
  <c r="E116" i="16"/>
  <c r="M116" i="16" s="1"/>
  <c r="E115" i="16"/>
  <c r="E113" i="16"/>
  <c r="I113" i="16" s="1"/>
  <c r="H109" i="16"/>
  <c r="F108" i="16"/>
  <c r="J108" i="16" s="1"/>
  <c r="E107" i="16"/>
  <c r="M107" i="16" s="1"/>
  <c r="F106" i="16"/>
  <c r="F105" i="16"/>
  <c r="N105" i="16" s="1"/>
  <c r="F103" i="16"/>
  <c r="F100" i="16"/>
  <c r="J100" i="16" s="1"/>
  <c r="G99" i="16"/>
  <c r="K99" i="16" s="1"/>
  <c r="F97" i="16"/>
  <c r="N97" i="16" s="1"/>
  <c r="H95" i="16"/>
  <c r="H93" i="16"/>
  <c r="F92" i="16"/>
  <c r="E91" i="16"/>
  <c r="I91" i="16" s="1"/>
  <c r="F89" i="16"/>
  <c r="J89" i="16" s="1"/>
  <c r="E87" i="16"/>
  <c r="I87" i="16" s="1"/>
  <c r="F87" i="16"/>
  <c r="N87" i="16" s="1"/>
  <c r="H85" i="16"/>
  <c r="F84" i="16"/>
  <c r="J84" i="16" s="1"/>
  <c r="E83" i="16"/>
  <c r="M83" i="16" s="1"/>
  <c r="F81" i="16"/>
  <c r="J81" i="16" s="1"/>
  <c r="E73" i="16"/>
  <c r="I73" i="16" s="1"/>
  <c r="E74" i="16"/>
  <c r="E75" i="16"/>
  <c r="E114" i="16"/>
  <c r="E118" i="16"/>
  <c r="M118" i="16" s="1"/>
  <c r="E122" i="16"/>
  <c r="E78" i="16"/>
  <c r="E82" i="16"/>
  <c r="E84" i="16"/>
  <c r="M84" i="16" s="1"/>
  <c r="E92" i="16"/>
  <c r="E94" i="16"/>
  <c r="E98" i="16"/>
  <c r="E100" i="16"/>
  <c r="I100" i="16" s="1"/>
  <c r="E102" i="16"/>
  <c r="M102" i="16" s="1"/>
  <c r="E103" i="16"/>
  <c r="M103" i="16" s="1"/>
  <c r="E108" i="16"/>
  <c r="E110" i="16"/>
  <c r="I110" i="16" s="1"/>
  <c r="E76" i="16"/>
  <c r="M76" i="16" s="1"/>
  <c r="E77" i="16"/>
  <c r="M77" i="16" s="1"/>
  <c r="F73" i="16"/>
  <c r="F74" i="16"/>
  <c r="N74" i="16" s="1"/>
  <c r="F75" i="16"/>
  <c r="N75" i="16" s="1"/>
  <c r="F113" i="16"/>
  <c r="F114" i="16"/>
  <c r="F121" i="16"/>
  <c r="F122" i="16"/>
  <c r="F123" i="16"/>
  <c r="J123" i="16" s="1"/>
  <c r="F129" i="16"/>
  <c r="F135" i="16"/>
  <c r="N135" i="16" s="1"/>
  <c r="F78" i="16"/>
  <c r="F82" i="16"/>
  <c r="N82" i="16" s="1"/>
  <c r="F94" i="16"/>
  <c r="F98" i="16"/>
  <c r="N98" i="16" s="1"/>
  <c r="F110" i="16"/>
  <c r="N110" i="16" s="1"/>
  <c r="F76" i="16"/>
  <c r="F77" i="16"/>
  <c r="J77" i="16" s="1"/>
  <c r="G73" i="16"/>
  <c r="G74" i="16"/>
  <c r="G75" i="16"/>
  <c r="O75" i="16" s="1"/>
  <c r="G113" i="16"/>
  <c r="G114" i="16"/>
  <c r="K114" i="16" s="1"/>
  <c r="G121" i="16"/>
  <c r="G122" i="16"/>
  <c r="O122" i="16" s="1"/>
  <c r="G123" i="16"/>
  <c r="G127" i="16"/>
  <c r="O127" i="16" s="1"/>
  <c r="G129" i="16"/>
  <c r="G130" i="16"/>
  <c r="O130" i="16" s="1"/>
  <c r="G135" i="16"/>
  <c r="K135" i="16" s="1"/>
  <c r="G78" i="16"/>
  <c r="G82" i="16"/>
  <c r="G94" i="16"/>
  <c r="O94" i="16" s="1"/>
  <c r="G98" i="16"/>
  <c r="G110" i="16"/>
  <c r="K110" i="16" s="1"/>
  <c r="G76" i="16"/>
  <c r="K76" i="16" s="1"/>
  <c r="G77" i="16"/>
  <c r="K77" i="16" s="1"/>
  <c r="H73" i="16"/>
  <c r="H74" i="16"/>
  <c r="H75" i="16"/>
  <c r="L75" i="16" s="1"/>
  <c r="H113" i="16"/>
  <c r="H114" i="16"/>
  <c r="P114" i="16" s="1"/>
  <c r="H121" i="16"/>
  <c r="P121" i="16" s="1"/>
  <c r="H122" i="16"/>
  <c r="H123" i="16"/>
  <c r="P123" i="16" s="1"/>
  <c r="H129" i="16"/>
  <c r="P129" i="16" s="1"/>
  <c r="H135" i="16"/>
  <c r="P135" i="16" s="1"/>
  <c r="H78" i="16"/>
  <c r="P78" i="16" s="1"/>
  <c r="H82" i="16"/>
  <c r="L82" i="16" s="1"/>
  <c r="H94" i="16"/>
  <c r="H98" i="16"/>
  <c r="P98" i="16" s="1"/>
  <c r="H102" i="16"/>
  <c r="H110" i="16"/>
  <c r="H76" i="16"/>
  <c r="H77" i="16"/>
  <c r="P77" i="16" s="1"/>
  <c r="E8" i="16"/>
  <c r="M8" i="16" s="1"/>
  <c r="G9" i="16"/>
  <c r="E10" i="16"/>
  <c r="E12" i="16"/>
  <c r="E14" i="16"/>
  <c r="E16" i="16"/>
  <c r="E18" i="16"/>
  <c r="F19" i="16"/>
  <c r="E20" i="16"/>
  <c r="E22" i="16"/>
  <c r="E24" i="16"/>
  <c r="M24" i="16" s="1"/>
  <c r="G25" i="16"/>
  <c r="E26" i="16"/>
  <c r="E28" i="16"/>
  <c r="E30" i="16"/>
  <c r="M30" i="16" s="1"/>
  <c r="E32" i="16"/>
  <c r="H33" i="16"/>
  <c r="E34" i="16"/>
  <c r="E36" i="16"/>
  <c r="E38" i="16"/>
  <c r="M38" i="16" s="1"/>
  <c r="E40" i="16"/>
  <c r="E41" i="16"/>
  <c r="I41" i="16" s="1"/>
  <c r="E42" i="16"/>
  <c r="E43" i="16"/>
  <c r="I43" i="16" s="1"/>
  <c r="E44" i="16"/>
  <c r="I44" i="16" s="1"/>
  <c r="E45" i="16"/>
  <c r="M45" i="16" s="1"/>
  <c r="E46" i="16"/>
  <c r="E47" i="16"/>
  <c r="M47" i="16" s="1"/>
  <c r="E48" i="16"/>
  <c r="E49" i="16"/>
  <c r="I49" i="16" s="1"/>
  <c r="E50" i="16"/>
  <c r="E51" i="16"/>
  <c r="M51" i="16" s="1"/>
  <c r="H53" i="16"/>
  <c r="E54" i="16"/>
  <c r="I54" i="16" s="1"/>
  <c r="H58" i="16"/>
  <c r="E60" i="16"/>
  <c r="M60" i="16" s="1"/>
  <c r="G61" i="16"/>
  <c r="O61" i="16" s="1"/>
  <c r="E62" i="16"/>
  <c r="M62" i="16" s="1"/>
  <c r="E66" i="16"/>
  <c r="E67" i="16"/>
  <c r="M67" i="16" s="1"/>
  <c r="E68" i="16"/>
  <c r="M68" i="16" s="1"/>
  <c r="E69" i="16"/>
  <c r="E70" i="16"/>
  <c r="E71" i="16"/>
  <c r="M71" i="16" s="1"/>
  <c r="E72" i="16"/>
  <c r="M72" i="16" s="1"/>
  <c r="F66" i="16"/>
  <c r="N66" i="16" s="1"/>
  <c r="F67" i="16"/>
  <c r="F68" i="16"/>
  <c r="J68" i="16" s="1"/>
  <c r="F69" i="16"/>
  <c r="F70" i="16"/>
  <c r="F71" i="16"/>
  <c r="F72" i="16"/>
  <c r="N72" i="16" s="1"/>
  <c r="F8" i="16"/>
  <c r="N8" i="16" s="1"/>
  <c r="F10" i="16"/>
  <c r="F14" i="16"/>
  <c r="N14" i="16" s="1"/>
  <c r="F15" i="16"/>
  <c r="J15" i="16" s="1"/>
  <c r="F16" i="16"/>
  <c r="J16" i="16" s="1"/>
  <c r="F18" i="16"/>
  <c r="N18" i="16" s="1"/>
  <c r="F22" i="16"/>
  <c r="F24" i="16"/>
  <c r="N24" i="16" s="1"/>
  <c r="F26" i="16"/>
  <c r="J26" i="16" s="1"/>
  <c r="F30" i="16"/>
  <c r="F31" i="16"/>
  <c r="J31" i="16" s="1"/>
  <c r="F32" i="16"/>
  <c r="N32" i="16" s="1"/>
  <c r="F34" i="16"/>
  <c r="F38" i="16"/>
  <c r="J38" i="16" s="1"/>
  <c r="F40" i="16"/>
  <c r="F7" i="16"/>
  <c r="N7" i="16" s="1"/>
  <c r="F41" i="16"/>
  <c r="N41" i="16" s="1"/>
  <c r="F42" i="16"/>
  <c r="F43" i="16"/>
  <c r="F44" i="16"/>
  <c r="F45" i="16"/>
  <c r="N45" i="16" s="1"/>
  <c r="F46" i="16"/>
  <c r="N46" i="16" s="1"/>
  <c r="F47" i="16"/>
  <c r="F48" i="16"/>
  <c r="J48" i="16" s="1"/>
  <c r="F49" i="16"/>
  <c r="N49" i="16" s="1"/>
  <c r="F50" i="16"/>
  <c r="F51" i="16"/>
  <c r="G66" i="16"/>
  <c r="K66" i="16" s="1"/>
  <c r="G67" i="16"/>
  <c r="O67" i="16" s="1"/>
  <c r="G68" i="16"/>
  <c r="G69" i="16"/>
  <c r="G70" i="16"/>
  <c r="K70" i="16" s="1"/>
  <c r="G71" i="16"/>
  <c r="O71" i="16" s="1"/>
  <c r="G72" i="16"/>
  <c r="O72" i="16" s="1"/>
  <c r="G8" i="16"/>
  <c r="G10" i="16"/>
  <c r="O10" i="16" s="1"/>
  <c r="G12" i="16"/>
  <c r="G13" i="16"/>
  <c r="G14" i="16"/>
  <c r="G16" i="16"/>
  <c r="G17" i="16"/>
  <c r="O17" i="16" s="1"/>
  <c r="G18" i="16"/>
  <c r="K18" i="16" s="1"/>
  <c r="G22" i="16"/>
  <c r="G24" i="16"/>
  <c r="G26" i="16"/>
  <c r="G29" i="16"/>
  <c r="G30" i="16"/>
  <c r="G32" i="16"/>
  <c r="G34" i="16"/>
  <c r="K34" i="16" s="1"/>
  <c r="G38" i="16"/>
  <c r="G40" i="16"/>
  <c r="G53" i="16"/>
  <c r="K53" i="16" s="1"/>
  <c r="G41" i="16"/>
  <c r="G42" i="16"/>
  <c r="G43" i="16"/>
  <c r="G44" i="16"/>
  <c r="O44" i="16" s="1"/>
  <c r="G45" i="16"/>
  <c r="K45" i="16" s="1"/>
  <c r="G46" i="16"/>
  <c r="G47" i="16"/>
  <c r="G48" i="16"/>
  <c r="O48" i="16" s="1"/>
  <c r="G49" i="16"/>
  <c r="G50" i="16"/>
  <c r="G51" i="16"/>
  <c r="H66" i="16"/>
  <c r="L66" i="16" s="1"/>
  <c r="H67" i="16"/>
  <c r="L67" i="16" s="1"/>
  <c r="H68" i="16"/>
  <c r="H69" i="16"/>
  <c r="H70" i="16"/>
  <c r="L70" i="16" s="1"/>
  <c r="H71" i="16"/>
  <c r="H72" i="16"/>
  <c r="H13" i="16"/>
  <c r="L13" i="16" s="1"/>
  <c r="H15" i="16"/>
  <c r="P15" i="16" s="1"/>
  <c r="H60" i="16"/>
  <c r="H41" i="16"/>
  <c r="P41" i="16" s="1"/>
  <c r="H42" i="16"/>
  <c r="H43" i="16"/>
  <c r="L43" i="16" s="1"/>
  <c r="H44" i="16"/>
  <c r="L44" i="16" s="1"/>
  <c r="H45" i="16"/>
  <c r="H46" i="16"/>
  <c r="H47" i="16"/>
  <c r="L47" i="16" s="1"/>
  <c r="H48" i="16"/>
  <c r="H49" i="16"/>
  <c r="P49" i="16" s="1"/>
  <c r="H50" i="16"/>
  <c r="H51" i="16"/>
  <c r="L51" i="16" s="1"/>
  <c r="E104" i="9"/>
  <c r="I104" i="9" s="1"/>
  <c r="E107" i="9"/>
  <c r="I107" i="9" s="1"/>
  <c r="E108" i="9"/>
  <c r="I108" i="9" s="1"/>
  <c r="E116" i="9"/>
  <c r="M116" i="9" s="1"/>
  <c r="E117" i="9"/>
  <c r="I117" i="9" s="1"/>
  <c r="E118" i="9"/>
  <c r="E119" i="9"/>
  <c r="M119" i="9" s="1"/>
  <c r="E120" i="9"/>
  <c r="M120" i="9" s="1"/>
  <c r="E121" i="9"/>
  <c r="I121" i="9" s="1"/>
  <c r="E122" i="9"/>
  <c r="E123" i="9"/>
  <c r="E124" i="9"/>
  <c r="M124" i="9" s="1"/>
  <c r="E125" i="9"/>
  <c r="I125" i="9" s="1"/>
  <c r="E126" i="9"/>
  <c r="E127" i="9"/>
  <c r="I127" i="9" s="1"/>
  <c r="E128" i="9"/>
  <c r="E129" i="9"/>
  <c r="I129" i="9" s="1"/>
  <c r="E130" i="9"/>
  <c r="E131" i="9"/>
  <c r="E132" i="9"/>
  <c r="M132" i="9" s="1"/>
  <c r="F103" i="9"/>
  <c r="N103" i="9" s="1"/>
  <c r="F111" i="9"/>
  <c r="F115" i="9"/>
  <c r="N115" i="9" s="1"/>
  <c r="F116" i="9"/>
  <c r="J116" i="9" s="1"/>
  <c r="F117" i="9"/>
  <c r="J117" i="9" s="1"/>
  <c r="F118" i="9"/>
  <c r="J118" i="9" s="1"/>
  <c r="F119" i="9"/>
  <c r="F120" i="9"/>
  <c r="J120" i="9" s="1"/>
  <c r="F121" i="9"/>
  <c r="N121" i="9" s="1"/>
  <c r="F122" i="9"/>
  <c r="J122" i="9" s="1"/>
  <c r="F123" i="9"/>
  <c r="N123" i="9" s="1"/>
  <c r="F124" i="9"/>
  <c r="J124" i="9" s="1"/>
  <c r="F125" i="9"/>
  <c r="N125" i="9" s="1"/>
  <c r="F126" i="9"/>
  <c r="N126" i="9" s="1"/>
  <c r="F127" i="9"/>
  <c r="J127" i="9" s="1"/>
  <c r="F128" i="9"/>
  <c r="F129" i="9"/>
  <c r="J129" i="9" s="1"/>
  <c r="F130" i="9"/>
  <c r="J130" i="9" s="1"/>
  <c r="F131" i="9"/>
  <c r="J131" i="9" s="1"/>
  <c r="F132" i="9"/>
  <c r="G107" i="9"/>
  <c r="O107" i="9" s="1"/>
  <c r="G111" i="9"/>
  <c r="K111" i="9" s="1"/>
  <c r="G116" i="9"/>
  <c r="O116" i="9" s="1"/>
  <c r="G117" i="9"/>
  <c r="K117" i="9" s="1"/>
  <c r="G118" i="9"/>
  <c r="O118" i="9" s="1"/>
  <c r="G119" i="9"/>
  <c r="K119" i="9" s="1"/>
  <c r="G120" i="9"/>
  <c r="O120" i="9" s="1"/>
  <c r="G121" i="9"/>
  <c r="K121" i="9" s="1"/>
  <c r="G122" i="9"/>
  <c r="K122" i="9" s="1"/>
  <c r="G123" i="9"/>
  <c r="K123" i="9" s="1"/>
  <c r="G124" i="9"/>
  <c r="K124" i="9" s="1"/>
  <c r="G125" i="9"/>
  <c r="O125" i="9" s="1"/>
  <c r="G126" i="9"/>
  <c r="K126" i="9" s="1"/>
  <c r="G127" i="9"/>
  <c r="O127" i="9" s="1"/>
  <c r="G128" i="9"/>
  <c r="G129" i="9"/>
  <c r="K129" i="9" s="1"/>
  <c r="G130" i="9"/>
  <c r="O130" i="9" s="1"/>
  <c r="G131" i="9"/>
  <c r="O131" i="9" s="1"/>
  <c r="G132" i="9"/>
  <c r="H103" i="9"/>
  <c r="L103" i="9" s="1"/>
  <c r="H108" i="9"/>
  <c r="L108" i="9" s="1"/>
  <c r="H111" i="9"/>
  <c r="P111" i="9" s="1"/>
  <c r="H112" i="9"/>
  <c r="L112" i="9" s="1"/>
  <c r="H116" i="9"/>
  <c r="P116" i="9" s="1"/>
  <c r="H117" i="9"/>
  <c r="P117" i="9" s="1"/>
  <c r="H118" i="9"/>
  <c r="L118" i="9" s="1"/>
  <c r="H119" i="9"/>
  <c r="H120" i="9"/>
  <c r="P120" i="9" s="1"/>
  <c r="H121" i="9"/>
  <c r="L121" i="9" s="1"/>
  <c r="H122" i="9"/>
  <c r="P122" i="9" s="1"/>
  <c r="H123" i="9"/>
  <c r="L123" i="9" s="1"/>
  <c r="H124" i="9"/>
  <c r="L124" i="9" s="1"/>
  <c r="H125" i="9"/>
  <c r="P125" i="9" s="1"/>
  <c r="H126" i="9"/>
  <c r="L126" i="9" s="1"/>
  <c r="H127" i="9"/>
  <c r="P127" i="9" s="1"/>
  <c r="H128" i="9"/>
  <c r="P128" i="9" s="1"/>
  <c r="H129" i="9"/>
  <c r="P129" i="9" s="1"/>
  <c r="H130" i="9"/>
  <c r="L130" i="9" s="1"/>
  <c r="H131" i="9"/>
  <c r="L131" i="9" s="1"/>
  <c r="H132" i="9"/>
  <c r="H8" i="9"/>
  <c r="L8" i="9" s="1"/>
  <c r="E9" i="9"/>
  <c r="H10" i="9"/>
  <c r="G10" i="9"/>
  <c r="O10" i="9" s="1"/>
  <c r="F11" i="9"/>
  <c r="F12" i="9"/>
  <c r="N12" i="9" s="1"/>
  <c r="G12" i="9"/>
  <c r="G13" i="9"/>
  <c r="K13" i="9" s="1"/>
  <c r="E15" i="9"/>
  <c r="I15" i="9" s="1"/>
  <c r="G16" i="9"/>
  <c r="F17" i="9"/>
  <c r="H18" i="9"/>
  <c r="L18" i="9" s="1"/>
  <c r="G19" i="9"/>
  <c r="K19" i="9" s="1"/>
  <c r="F20" i="9"/>
  <c r="N20" i="9" s="1"/>
  <c r="F21" i="9"/>
  <c r="F23" i="9"/>
  <c r="G24" i="9"/>
  <c r="K24" i="9" s="1"/>
  <c r="F25" i="9"/>
  <c r="H26" i="9"/>
  <c r="G26" i="9"/>
  <c r="O26" i="9" s="1"/>
  <c r="G27" i="9"/>
  <c r="K27" i="9" s="1"/>
  <c r="F28" i="9"/>
  <c r="F29" i="9"/>
  <c r="F31" i="9"/>
  <c r="H32" i="9"/>
  <c r="G32" i="9"/>
  <c r="K32" i="9" s="1"/>
  <c r="G33" i="9"/>
  <c r="O33" i="9" s="1"/>
  <c r="H34" i="9"/>
  <c r="L34" i="9" s="1"/>
  <c r="F35" i="9"/>
  <c r="F36" i="9"/>
  <c r="G37" i="9"/>
  <c r="O37" i="9" s="1"/>
  <c r="G38" i="9"/>
  <c r="O38" i="9" s="1"/>
  <c r="G39" i="9"/>
  <c r="K39" i="9" s="1"/>
  <c r="G40" i="9"/>
  <c r="K40" i="9" s="1"/>
  <c r="G41" i="9"/>
  <c r="G43" i="9"/>
  <c r="K43" i="9" s="1"/>
  <c r="F44" i="9"/>
  <c r="N44" i="9" s="1"/>
  <c r="F45" i="9"/>
  <c r="G47" i="9"/>
  <c r="K47" i="9" s="1"/>
  <c r="F48" i="9"/>
  <c r="G49" i="9"/>
  <c r="G51" i="9"/>
  <c r="O51" i="9" s="1"/>
  <c r="G52" i="9"/>
  <c r="O52" i="9" s="1"/>
  <c r="F53" i="9"/>
  <c r="G55" i="9"/>
  <c r="K55" i="9" s="1"/>
  <c r="F56" i="9"/>
  <c r="N56" i="9" s="1"/>
  <c r="G57" i="9"/>
  <c r="G59" i="9"/>
  <c r="O59" i="9" s="1"/>
  <c r="F60" i="9"/>
  <c r="F61" i="9"/>
  <c r="H12" i="9"/>
  <c r="H36" i="9"/>
  <c r="L36" i="9" s="1"/>
  <c r="H37" i="9"/>
  <c r="H38" i="9"/>
  <c r="H39" i="9"/>
  <c r="H40" i="9"/>
  <c r="P40" i="9" s="1"/>
  <c r="H41" i="9"/>
  <c r="P41" i="9" s="1"/>
  <c r="H7" i="22"/>
  <c r="L7" i="22" s="1"/>
  <c r="H8" i="22"/>
  <c r="P8" i="22" s="1"/>
  <c r="H11" i="22"/>
  <c r="L11" i="22" s="1"/>
  <c r="H12" i="22"/>
  <c r="H13" i="22"/>
  <c r="L13" i="22" s="1"/>
  <c r="E14" i="22"/>
  <c r="E15" i="22"/>
  <c r="H15" i="22"/>
  <c r="L15" i="22" s="1"/>
  <c r="H16" i="22"/>
  <c r="H17" i="22"/>
  <c r="L17" i="22" s="1"/>
  <c r="G18" i="22"/>
  <c r="O18" i="22" s="1"/>
  <c r="H19" i="22"/>
  <c r="H20" i="22"/>
  <c r="G21" i="22"/>
  <c r="O21" i="22" s="1"/>
  <c r="E22" i="22"/>
  <c r="E23" i="22"/>
  <c r="H23" i="22"/>
  <c r="L23" i="22" s="1"/>
  <c r="H24" i="22"/>
  <c r="H25" i="22"/>
  <c r="L25" i="22" s="1"/>
  <c r="H27" i="22"/>
  <c r="H28" i="22"/>
  <c r="E29" i="22"/>
  <c r="H29" i="22"/>
  <c r="L29" i="22" s="1"/>
  <c r="H35" i="22"/>
  <c r="H36" i="22"/>
  <c r="G38" i="22"/>
  <c r="K38" i="22" s="1"/>
  <c r="H80" i="22"/>
  <c r="L80" i="22" s="1"/>
  <c r="H82" i="22"/>
  <c r="L82" i="22" s="1"/>
  <c r="H83" i="22"/>
  <c r="H84" i="22"/>
  <c r="L84" i="22" s="1"/>
  <c r="H85" i="22"/>
  <c r="H86" i="22"/>
  <c r="H87" i="22"/>
  <c r="H88" i="22"/>
  <c r="L88" i="22" s="1"/>
  <c r="H90" i="22"/>
  <c r="L90" i="22" s="1"/>
  <c r="H92" i="22"/>
  <c r="L92" i="22" s="1"/>
  <c r="H96" i="22"/>
  <c r="L96" i="22" s="1"/>
  <c r="F97" i="22"/>
  <c r="N97" i="22" s="1"/>
  <c r="H98" i="22"/>
  <c r="L98" i="22" s="1"/>
  <c r="H99" i="22"/>
  <c r="G100" i="22"/>
  <c r="H100" i="22"/>
  <c r="L100" i="22" s="1"/>
  <c r="H101" i="22"/>
  <c r="P101" i="22" s="1"/>
  <c r="E102" i="22"/>
  <c r="H102" i="22"/>
  <c r="P102" i="22" s="1"/>
  <c r="H107" i="22"/>
  <c r="H109" i="22"/>
  <c r="P109" i="22" s="1"/>
  <c r="H110" i="22"/>
  <c r="L110" i="22" s="1"/>
  <c r="H111" i="22"/>
  <c r="G112" i="22"/>
  <c r="H113" i="22"/>
  <c r="L113" i="22" s="1"/>
  <c r="H115" i="22"/>
  <c r="H116" i="22"/>
  <c r="L116" i="22" s="1"/>
  <c r="H118" i="22"/>
  <c r="L118" i="22" s="1"/>
  <c r="H119" i="22"/>
  <c r="H120" i="22"/>
  <c r="P120" i="22" s="1"/>
  <c r="H121" i="22"/>
  <c r="L121" i="22" s="1"/>
  <c r="H122" i="22"/>
  <c r="L122" i="22" s="1"/>
  <c r="H123" i="22"/>
  <c r="H124" i="22"/>
  <c r="L124" i="22" s="1"/>
  <c r="E80" i="22"/>
  <c r="E82" i="22"/>
  <c r="E84" i="22"/>
  <c r="E86" i="22"/>
  <c r="E87" i="22"/>
  <c r="E92" i="22"/>
  <c r="E94" i="22"/>
  <c r="E96" i="22"/>
  <c r="E98" i="22"/>
  <c r="E100" i="22"/>
  <c r="E101" i="22"/>
  <c r="E107" i="22"/>
  <c r="E109" i="22"/>
  <c r="E110" i="22"/>
  <c r="E113" i="22"/>
  <c r="E116" i="22"/>
  <c r="E117" i="22"/>
  <c r="E118" i="22"/>
  <c r="E120" i="22"/>
  <c r="E122" i="22"/>
  <c r="E123" i="22"/>
  <c r="F77" i="22"/>
  <c r="F80" i="22"/>
  <c r="J80" i="22" s="1"/>
  <c r="F82" i="22"/>
  <c r="J82" i="22" s="1"/>
  <c r="F84" i="22"/>
  <c r="J84" i="22" s="1"/>
  <c r="F86" i="22"/>
  <c r="J86" i="22" s="1"/>
  <c r="F87" i="22"/>
  <c r="F88" i="22"/>
  <c r="J88" i="22" s="1"/>
  <c r="F92" i="22"/>
  <c r="N92" i="22" s="1"/>
  <c r="F93" i="22"/>
  <c r="F96" i="22"/>
  <c r="J96" i="22" s="1"/>
  <c r="F98" i="22"/>
  <c r="N98" i="22" s="1"/>
  <c r="F100" i="22"/>
  <c r="J100" i="22" s="1"/>
  <c r="F101" i="22"/>
  <c r="F102" i="22"/>
  <c r="N102" i="22" s="1"/>
  <c r="F107" i="22"/>
  <c r="F109" i="22"/>
  <c r="N109" i="22" s="1"/>
  <c r="F110" i="22"/>
  <c r="F113" i="22"/>
  <c r="F116" i="22"/>
  <c r="J116" i="22" s="1"/>
  <c r="F117" i="22"/>
  <c r="N117" i="22" s="1"/>
  <c r="F118" i="22"/>
  <c r="N118" i="22" s="1"/>
  <c r="F120" i="22"/>
  <c r="F122" i="22"/>
  <c r="F123" i="22"/>
  <c r="J123" i="22" s="1"/>
  <c r="F124" i="22"/>
  <c r="J124" i="22" s="1"/>
  <c r="G80" i="22"/>
  <c r="G82" i="22"/>
  <c r="O82" i="22" s="1"/>
  <c r="G84" i="22"/>
  <c r="G85" i="22"/>
  <c r="K85" i="22" s="1"/>
  <c r="G86" i="22"/>
  <c r="G87" i="22"/>
  <c r="G88" i="22"/>
  <c r="G92" i="22"/>
  <c r="K92" i="22" s="1"/>
  <c r="G94" i="22"/>
  <c r="G96" i="22"/>
  <c r="K96" i="22" s="1"/>
  <c r="G98" i="22"/>
  <c r="G101" i="22"/>
  <c r="G102" i="22"/>
  <c r="G107" i="22"/>
  <c r="K107" i="22" s="1"/>
  <c r="G109" i="22"/>
  <c r="O109" i="22" s="1"/>
  <c r="G110" i="22"/>
  <c r="G115" i="22"/>
  <c r="K115" i="22" s="1"/>
  <c r="G116" i="22"/>
  <c r="G118" i="22"/>
  <c r="G120" i="22"/>
  <c r="K120" i="22" s="1"/>
  <c r="G121" i="22"/>
  <c r="G122" i="22"/>
  <c r="O122" i="22" s="1"/>
  <c r="G123" i="22"/>
  <c r="G124" i="22"/>
  <c r="K124" i="22" s="1"/>
  <c r="G125" i="22"/>
  <c r="E8" i="22"/>
  <c r="E9" i="22"/>
  <c r="E11" i="22"/>
  <c r="E12" i="22"/>
  <c r="E13" i="22"/>
  <c r="E16" i="22"/>
  <c r="E17" i="22"/>
  <c r="E19" i="22"/>
  <c r="E20" i="22"/>
  <c r="E24" i="22"/>
  <c r="E27" i="22"/>
  <c r="E28" i="22"/>
  <c r="E30" i="22"/>
  <c r="E32" i="22"/>
  <c r="E33" i="22"/>
  <c r="E34" i="22"/>
  <c r="E35" i="22"/>
  <c r="E36" i="22"/>
  <c r="E37" i="22"/>
  <c r="F7" i="22"/>
  <c r="F8" i="22"/>
  <c r="N8" i="22" s="1"/>
  <c r="F9" i="22"/>
  <c r="F11" i="22"/>
  <c r="N11" i="22" s="1"/>
  <c r="F12" i="22"/>
  <c r="J12" i="22" s="1"/>
  <c r="F13" i="22"/>
  <c r="N13" i="22" s="1"/>
  <c r="F15" i="22"/>
  <c r="N15" i="22" s="1"/>
  <c r="F16" i="22"/>
  <c r="J16" i="22" s="1"/>
  <c r="F17" i="22"/>
  <c r="N17" i="22" s="1"/>
  <c r="F19" i="22"/>
  <c r="J19" i="22" s="1"/>
  <c r="F20" i="22"/>
  <c r="F23" i="22"/>
  <c r="J23" i="22" s="1"/>
  <c r="F24" i="22"/>
  <c r="F25" i="22"/>
  <c r="N25" i="22" s="1"/>
  <c r="F27" i="22"/>
  <c r="J27" i="22" s="1"/>
  <c r="F28" i="22"/>
  <c r="J28" i="22" s="1"/>
  <c r="F29" i="22"/>
  <c r="F32" i="22"/>
  <c r="J32" i="22" s="1"/>
  <c r="F35" i="22"/>
  <c r="N35" i="22" s="1"/>
  <c r="F36" i="22"/>
  <c r="G7" i="22"/>
  <c r="O7" i="22" s="1"/>
  <c r="G8" i="22"/>
  <c r="O8" i="22" s="1"/>
  <c r="G11" i="22"/>
  <c r="K11" i="22" s="1"/>
  <c r="G12" i="22"/>
  <c r="O12" i="22" s="1"/>
  <c r="G13" i="22"/>
  <c r="G15" i="22"/>
  <c r="K15" i="22" s="1"/>
  <c r="G16" i="22"/>
  <c r="O16" i="22" s="1"/>
  <c r="G17" i="22"/>
  <c r="O17" i="22" s="1"/>
  <c r="G19" i="22"/>
  <c r="O19" i="22" s="1"/>
  <c r="G20" i="22"/>
  <c r="O20" i="22" s="1"/>
  <c r="G22" i="22"/>
  <c r="O22" i="22" s="1"/>
  <c r="G23" i="22"/>
  <c r="K23" i="22" s="1"/>
  <c r="G24" i="22"/>
  <c r="O24" i="22" s="1"/>
  <c r="G25" i="22"/>
  <c r="O25" i="22" s="1"/>
  <c r="G27" i="22"/>
  <c r="O27" i="22" s="1"/>
  <c r="G28" i="22"/>
  <c r="O28" i="22" s="1"/>
  <c r="G29" i="22"/>
  <c r="O29" i="22" s="1"/>
  <c r="G30" i="22"/>
  <c r="O30" i="22" s="1"/>
  <c r="G33" i="22"/>
  <c r="O33" i="22" s="1"/>
  <c r="G35" i="22"/>
  <c r="O35" i="22" s="1"/>
  <c r="G36" i="22"/>
  <c r="O36" i="22" s="1"/>
  <c r="G37" i="22"/>
  <c r="O37" i="22" s="1"/>
  <c r="F134" i="22"/>
  <c r="G133" i="22"/>
  <c r="K133" i="22" s="1"/>
  <c r="G130" i="22"/>
  <c r="G129" i="22"/>
  <c r="K129" i="22" s="1"/>
  <c r="F128" i="22"/>
  <c r="G73" i="22"/>
  <c r="K73" i="22" s="1"/>
  <c r="G74" i="22"/>
  <c r="G75" i="22"/>
  <c r="O75" i="22" s="1"/>
  <c r="G76" i="22"/>
  <c r="O76" i="22" s="1"/>
  <c r="G78" i="22"/>
  <c r="O78" i="22" s="1"/>
  <c r="G79" i="22"/>
  <c r="O87" i="22"/>
  <c r="G103" i="22"/>
  <c r="G105" i="22"/>
  <c r="K105" i="22" s="1"/>
  <c r="O107" i="22"/>
  <c r="G132" i="22"/>
  <c r="G134" i="22"/>
  <c r="F73" i="22"/>
  <c r="J73" i="22" s="1"/>
  <c r="F74" i="22"/>
  <c r="F75" i="22"/>
  <c r="F76" i="22"/>
  <c r="F78" i="22"/>
  <c r="F79" i="22"/>
  <c r="N82" i="22"/>
  <c r="F103" i="22"/>
  <c r="F105" i="22"/>
  <c r="J105" i="22" s="1"/>
  <c r="N122" i="22"/>
  <c r="F129" i="22"/>
  <c r="N129" i="22" s="1"/>
  <c r="F132" i="22"/>
  <c r="J132" i="22" s="1"/>
  <c r="F133" i="22"/>
  <c r="N133" i="22" s="1"/>
  <c r="E73" i="22"/>
  <c r="E74" i="22"/>
  <c r="E75" i="22"/>
  <c r="E76" i="22"/>
  <c r="E78" i="22"/>
  <c r="E79" i="22"/>
  <c r="E103" i="22"/>
  <c r="E104" i="22"/>
  <c r="E105" i="22"/>
  <c r="M122" i="22"/>
  <c r="E129" i="22"/>
  <c r="E131" i="22"/>
  <c r="E132" i="22"/>
  <c r="E133" i="22"/>
  <c r="K87" i="22"/>
  <c r="J122" i="22"/>
  <c r="I116" i="22"/>
  <c r="H73" i="22"/>
  <c r="H74" i="22"/>
  <c r="L74" i="22" s="1"/>
  <c r="H75" i="22"/>
  <c r="P75" i="22" s="1"/>
  <c r="H76" i="22"/>
  <c r="L76" i="22" s="1"/>
  <c r="H78" i="22"/>
  <c r="P78" i="22" s="1"/>
  <c r="H79" i="22"/>
  <c r="P79" i="22" s="1"/>
  <c r="H103" i="22"/>
  <c r="L103" i="22" s="1"/>
  <c r="H105" i="22"/>
  <c r="P105" i="22" s="1"/>
  <c r="H128" i="22"/>
  <c r="L128" i="22" s="1"/>
  <c r="H129" i="22"/>
  <c r="P129" i="22" s="1"/>
  <c r="H131" i="22"/>
  <c r="H132" i="22"/>
  <c r="L132" i="22" s="1"/>
  <c r="H133" i="22"/>
  <c r="P133" i="22" s="1"/>
  <c r="G40" i="22"/>
  <c r="O40" i="22" s="1"/>
  <c r="G41" i="22"/>
  <c r="O41" i="22" s="1"/>
  <c r="G42" i="22"/>
  <c r="G43" i="22"/>
  <c r="K43" i="22" s="1"/>
  <c r="G44" i="22"/>
  <c r="O44" i="22" s="1"/>
  <c r="G45" i="22"/>
  <c r="K45" i="22" s="1"/>
  <c r="G46" i="22"/>
  <c r="O46" i="22" s="1"/>
  <c r="G47" i="22"/>
  <c r="K47" i="22" s="1"/>
  <c r="G48" i="22"/>
  <c r="G49" i="22"/>
  <c r="O49" i="22" s="1"/>
  <c r="G50" i="22"/>
  <c r="O50" i="22" s="1"/>
  <c r="G51" i="22"/>
  <c r="K51" i="22" s="1"/>
  <c r="G52" i="22"/>
  <c r="O52" i="22" s="1"/>
  <c r="G53" i="22"/>
  <c r="K53" i="22" s="1"/>
  <c r="G54" i="22"/>
  <c r="O54" i="22" s="1"/>
  <c r="G55" i="22"/>
  <c r="K55" i="22" s="1"/>
  <c r="G56" i="22"/>
  <c r="O56" i="22" s="1"/>
  <c r="G57" i="22"/>
  <c r="O57" i="22" s="1"/>
  <c r="G58" i="22"/>
  <c r="G59" i="22"/>
  <c r="K59" i="22" s="1"/>
  <c r="G60" i="22"/>
  <c r="O60" i="22" s="1"/>
  <c r="G61" i="22"/>
  <c r="K61" i="22" s="1"/>
  <c r="G62" i="22"/>
  <c r="O62" i="22" s="1"/>
  <c r="G63" i="22"/>
  <c r="K63" i="22" s="1"/>
  <c r="G64" i="22"/>
  <c r="G65" i="22"/>
  <c r="O65" i="22" s="1"/>
  <c r="G66" i="22"/>
  <c r="O66" i="22" s="1"/>
  <c r="G67" i="22"/>
  <c r="K67" i="22" s="1"/>
  <c r="G68" i="22"/>
  <c r="O68" i="22" s="1"/>
  <c r="G69" i="22"/>
  <c r="K69" i="22" s="1"/>
  <c r="G70" i="22"/>
  <c r="O70" i="22" s="1"/>
  <c r="G71" i="22"/>
  <c r="K71" i="22" s="1"/>
  <c r="G72" i="22"/>
  <c r="O72" i="22" s="1"/>
  <c r="N19" i="22"/>
  <c r="F40" i="22"/>
  <c r="F41" i="22"/>
  <c r="N41" i="22" s="1"/>
  <c r="F42" i="22"/>
  <c r="F43" i="22"/>
  <c r="F44" i="22"/>
  <c r="F45" i="22"/>
  <c r="F46" i="22"/>
  <c r="N46" i="22" s="1"/>
  <c r="F47" i="22"/>
  <c r="N47" i="22" s="1"/>
  <c r="F48" i="22"/>
  <c r="F49" i="22"/>
  <c r="J49" i="22" s="1"/>
  <c r="F50" i="22"/>
  <c r="N50" i="22" s="1"/>
  <c r="F51" i="22"/>
  <c r="N51" i="22" s="1"/>
  <c r="F52" i="22"/>
  <c r="N52" i="22" s="1"/>
  <c r="F53" i="22"/>
  <c r="N53" i="22" s="1"/>
  <c r="F54" i="22"/>
  <c r="N54" i="22" s="1"/>
  <c r="F55" i="22"/>
  <c r="N55" i="22" s="1"/>
  <c r="F56" i="22"/>
  <c r="N56" i="22" s="1"/>
  <c r="F57" i="22"/>
  <c r="J57" i="22" s="1"/>
  <c r="F58" i="22"/>
  <c r="N58" i="22" s="1"/>
  <c r="F59" i="22"/>
  <c r="N59" i="22" s="1"/>
  <c r="F60" i="22"/>
  <c r="N60" i="22" s="1"/>
  <c r="F61" i="22"/>
  <c r="N61" i="22" s="1"/>
  <c r="F62" i="22"/>
  <c r="N62" i="22" s="1"/>
  <c r="F63" i="22"/>
  <c r="N63" i="22" s="1"/>
  <c r="F64" i="22"/>
  <c r="N64" i="22" s="1"/>
  <c r="F65" i="22"/>
  <c r="N65" i="22" s="1"/>
  <c r="F66" i="22"/>
  <c r="F67" i="22"/>
  <c r="N67" i="22" s="1"/>
  <c r="F68" i="22"/>
  <c r="F69" i="22"/>
  <c r="N69" i="22" s="1"/>
  <c r="F70" i="22"/>
  <c r="N70" i="22" s="1"/>
  <c r="F71" i="22"/>
  <c r="N71" i="22" s="1"/>
  <c r="F72" i="22"/>
  <c r="M7" i="22"/>
  <c r="M8" i="22"/>
  <c r="M20" i="22"/>
  <c r="M23" i="22"/>
  <c r="M35" i="22"/>
  <c r="E40" i="22"/>
  <c r="E41" i="22"/>
  <c r="E42" i="22"/>
  <c r="E43" i="22"/>
  <c r="E44" i="22"/>
  <c r="E45" i="22"/>
  <c r="E46" i="22"/>
  <c r="E47" i="22"/>
  <c r="E48" i="22"/>
  <c r="E49" i="22"/>
  <c r="E50" i="22"/>
  <c r="E51" i="22"/>
  <c r="E52" i="22"/>
  <c r="E53" i="22"/>
  <c r="E54" i="22"/>
  <c r="E55" i="22"/>
  <c r="E56" i="22"/>
  <c r="E57" i="22"/>
  <c r="E58" i="22"/>
  <c r="E59" i="22"/>
  <c r="E60" i="22"/>
  <c r="E61" i="22"/>
  <c r="E62" i="22"/>
  <c r="E63" i="22"/>
  <c r="E64" i="22"/>
  <c r="E65" i="22"/>
  <c r="E66" i="22"/>
  <c r="E67" i="22"/>
  <c r="E68" i="22"/>
  <c r="E69" i="22"/>
  <c r="E70" i="22"/>
  <c r="E71" i="22"/>
  <c r="E72" i="22"/>
  <c r="K30" i="22"/>
  <c r="K60" i="22"/>
  <c r="J8" i="22"/>
  <c r="J15" i="22"/>
  <c r="J25" i="22"/>
  <c r="J35" i="22"/>
  <c r="I7" i="22"/>
  <c r="K20" i="22"/>
  <c r="I23" i="22"/>
  <c r="K25" i="22"/>
  <c r="I43" i="22"/>
  <c r="H40" i="22"/>
  <c r="L40" i="22" s="1"/>
  <c r="H41" i="22"/>
  <c r="L41" i="22" s="1"/>
  <c r="H42" i="22"/>
  <c r="L42" i="22" s="1"/>
  <c r="H43" i="22"/>
  <c r="H44" i="22"/>
  <c r="P44" i="22" s="1"/>
  <c r="H45" i="22"/>
  <c r="P45" i="22" s="1"/>
  <c r="H46" i="22"/>
  <c r="H47" i="22"/>
  <c r="H48" i="22"/>
  <c r="L48" i="22" s="1"/>
  <c r="H49" i="22"/>
  <c r="L49" i="22" s="1"/>
  <c r="H50" i="22"/>
  <c r="L50" i="22" s="1"/>
  <c r="H51" i="22"/>
  <c r="P51" i="22" s="1"/>
  <c r="H52" i="22"/>
  <c r="H53" i="22"/>
  <c r="P53" i="22" s="1"/>
  <c r="H54" i="22"/>
  <c r="P54" i="22" s="1"/>
  <c r="H55" i="22"/>
  <c r="L55" i="22" s="1"/>
  <c r="H56" i="22"/>
  <c r="L56" i="22" s="1"/>
  <c r="H57" i="22"/>
  <c r="L57" i="22" s="1"/>
  <c r="H58" i="22"/>
  <c r="H59" i="22"/>
  <c r="P59" i="22" s="1"/>
  <c r="H60" i="22"/>
  <c r="L60" i="22" s="1"/>
  <c r="H61" i="22"/>
  <c r="L61" i="22" s="1"/>
  <c r="H62" i="22"/>
  <c r="H63" i="22"/>
  <c r="P63" i="22" s="1"/>
  <c r="H64" i="22"/>
  <c r="P64" i="22" s="1"/>
  <c r="H65" i="22"/>
  <c r="L65" i="22" s="1"/>
  <c r="H66" i="22"/>
  <c r="L66" i="22" s="1"/>
  <c r="H67" i="22"/>
  <c r="H68" i="22"/>
  <c r="L68" i="22" s="1"/>
  <c r="H69" i="22"/>
  <c r="P69" i="22" s="1"/>
  <c r="H70" i="22"/>
  <c r="P70" i="22" s="1"/>
  <c r="H71" i="22"/>
  <c r="P71" i="22" s="1"/>
  <c r="H72" i="22"/>
  <c r="L72" i="22" s="1"/>
  <c r="A75" i="22"/>
  <c r="A76" i="22" s="1"/>
  <c r="A77" i="22" s="1"/>
  <c r="A78" i="22" s="1"/>
  <c r="A79" i="22" s="1"/>
  <c r="A80" i="22" s="1"/>
  <c r="A81" i="22" s="1"/>
  <c r="A82" i="22" s="1"/>
  <c r="A83" i="22" s="1"/>
  <c r="A84" i="22" s="1"/>
  <c r="A85" i="22" s="1"/>
  <c r="A86" i="22" s="1"/>
  <c r="A87" i="22" s="1"/>
  <c r="A88" i="22" s="1"/>
  <c r="A89" i="22" s="1"/>
  <c r="A90" i="22" s="1"/>
  <c r="A91" i="22" s="1"/>
  <c r="A92" i="22" s="1"/>
  <c r="A93" i="22" s="1"/>
  <c r="A94" i="22" s="1"/>
  <c r="A95" i="22" s="1"/>
  <c r="A96" i="22" s="1"/>
  <c r="A97" i="22" s="1"/>
  <c r="A98" i="22" s="1"/>
  <c r="A99" i="22" s="1"/>
  <c r="A100" i="22" s="1"/>
  <c r="A101" i="22" s="1"/>
  <c r="A102" i="22" s="1"/>
  <c r="A103" i="22" s="1"/>
  <c r="A104" i="22" s="1"/>
  <c r="A105" i="22" s="1"/>
  <c r="A106" i="22" s="1"/>
  <c r="A107" i="22" s="1"/>
  <c r="A108" i="22" s="1"/>
  <c r="A109" i="22" s="1"/>
  <c r="A110" i="22" s="1"/>
  <c r="A111" i="22" s="1"/>
  <c r="A112" i="22" s="1"/>
  <c r="A113" i="22" s="1"/>
  <c r="A114" i="22" s="1"/>
  <c r="A115" i="22" s="1"/>
  <c r="A116" i="22" s="1"/>
  <c r="A117" i="22" s="1"/>
  <c r="A118" i="22" s="1"/>
  <c r="A119" i="22" s="1"/>
  <c r="A120" i="22" s="1"/>
  <c r="A121" i="22" s="1"/>
  <c r="A122" i="22" s="1"/>
  <c r="A123" i="22" s="1"/>
  <c r="A124" i="22" s="1"/>
  <c r="A125" i="22" s="1"/>
  <c r="A126" i="22" s="1"/>
  <c r="A127" i="22" s="1"/>
  <c r="A128" i="22" s="1"/>
  <c r="A129" i="22" s="1"/>
  <c r="A130" i="22" s="1"/>
  <c r="A131" i="22" s="1"/>
  <c r="A132" i="22" s="1"/>
  <c r="A133" i="22" s="1"/>
  <c r="A134" i="22" s="1"/>
  <c r="A135" i="22" s="1"/>
  <c r="P74" i="22"/>
  <c r="L51" i="22"/>
  <c r="P42" i="22"/>
  <c r="A8" i="22"/>
  <c r="A9" i="22" s="1"/>
  <c r="A10" i="22" s="1"/>
  <c r="A11" i="22" s="1"/>
  <c r="A12" i="22" s="1"/>
  <c r="A13" i="22" s="1"/>
  <c r="A14" i="22" s="1"/>
  <c r="A15" i="22" s="1"/>
  <c r="A16" i="22" s="1"/>
  <c r="A17" i="22" s="1"/>
  <c r="A18" i="22" s="1"/>
  <c r="A19" i="22" s="1"/>
  <c r="A20" i="22" s="1"/>
  <c r="A21" i="22" s="1"/>
  <c r="A22" i="22" s="1"/>
  <c r="A23" i="22" s="1"/>
  <c r="A24" i="22" s="1"/>
  <c r="A25" i="22" s="1"/>
  <c r="A26" i="22" s="1"/>
  <c r="A27" i="22" s="1"/>
  <c r="A28" i="22" s="1"/>
  <c r="A29" i="22" s="1"/>
  <c r="A30" i="22" s="1"/>
  <c r="A31" i="22" s="1"/>
  <c r="A32" i="22" s="1"/>
  <c r="A33" i="22" s="1"/>
  <c r="A34" i="22" s="1"/>
  <c r="A35" i="22" s="1"/>
  <c r="A36" i="22" s="1"/>
  <c r="A37" i="22" s="1"/>
  <c r="A38" i="22" s="1"/>
  <c r="A39" i="22" s="1"/>
  <c r="G136" i="19"/>
  <c r="H132" i="19"/>
  <c r="L132" i="19" s="1"/>
  <c r="F131" i="19"/>
  <c r="J131" i="19" s="1"/>
  <c r="G126" i="19"/>
  <c r="G123" i="19"/>
  <c r="O123" i="19" s="1"/>
  <c r="G119" i="19"/>
  <c r="O119" i="19" s="1"/>
  <c r="E118" i="19"/>
  <c r="F100" i="19"/>
  <c r="N100" i="19" s="1"/>
  <c r="H94" i="19"/>
  <c r="E93" i="19"/>
  <c r="F91" i="19"/>
  <c r="E90" i="19"/>
  <c r="H89" i="19"/>
  <c r="P89" i="19" s="1"/>
  <c r="H82" i="19"/>
  <c r="P82" i="19" s="1"/>
  <c r="F81" i="19"/>
  <c r="J81" i="19" s="1"/>
  <c r="H78" i="19"/>
  <c r="P78" i="19" s="1"/>
  <c r="F40" i="19"/>
  <c r="N40" i="19" s="1"/>
  <c r="G30" i="19"/>
  <c r="O30" i="19" s="1"/>
  <c r="G28" i="19"/>
  <c r="G13" i="19"/>
  <c r="O13" i="19" s="1"/>
  <c r="H11" i="19"/>
  <c r="P11" i="19" s="1"/>
  <c r="G78" i="19"/>
  <c r="O78" i="19" s="1"/>
  <c r="G80" i="19"/>
  <c r="G81" i="19"/>
  <c r="O81" i="19" s="1"/>
  <c r="G82" i="19"/>
  <c r="G85" i="19"/>
  <c r="G86" i="19"/>
  <c r="O86" i="19" s="1"/>
  <c r="G89" i="19"/>
  <c r="G90" i="19"/>
  <c r="G91" i="19"/>
  <c r="G93" i="19"/>
  <c r="G95" i="19"/>
  <c r="O95" i="19" s="1"/>
  <c r="G100" i="19"/>
  <c r="K100" i="19" s="1"/>
  <c r="G101" i="19"/>
  <c r="G103" i="19"/>
  <c r="G106" i="19"/>
  <c r="K106" i="19" s="1"/>
  <c r="G107" i="19"/>
  <c r="O107" i="19" s="1"/>
  <c r="G110" i="19"/>
  <c r="G111" i="19"/>
  <c r="O111" i="19" s="1"/>
  <c r="G114" i="19"/>
  <c r="K114" i="19" s="1"/>
  <c r="G115" i="19"/>
  <c r="G117" i="19"/>
  <c r="G118" i="19"/>
  <c r="O118" i="19" s="1"/>
  <c r="G120" i="19"/>
  <c r="G124" i="19"/>
  <c r="G127" i="19"/>
  <c r="O127" i="19" s="1"/>
  <c r="G128" i="19"/>
  <c r="G131" i="19"/>
  <c r="O131" i="19" s="1"/>
  <c r="G132" i="19"/>
  <c r="K132" i="19" s="1"/>
  <c r="G133" i="19"/>
  <c r="G135" i="19"/>
  <c r="O135" i="19" s="1"/>
  <c r="F78" i="19"/>
  <c r="F82" i="19"/>
  <c r="F85" i="19"/>
  <c r="F86" i="19"/>
  <c r="F89" i="19"/>
  <c r="F90" i="19"/>
  <c r="F93" i="19"/>
  <c r="F94" i="19"/>
  <c r="F101" i="19"/>
  <c r="F102" i="19"/>
  <c r="F106" i="19"/>
  <c r="F107" i="19"/>
  <c r="F108" i="19"/>
  <c r="N108" i="19" s="1"/>
  <c r="F111" i="19"/>
  <c r="N111" i="19" s="1"/>
  <c r="F112" i="19"/>
  <c r="F115" i="19"/>
  <c r="N115" i="19" s="1"/>
  <c r="F116" i="19"/>
  <c r="N116" i="19" s="1"/>
  <c r="F118" i="19"/>
  <c r="F119" i="19"/>
  <c r="N119" i="19" s="1"/>
  <c r="F120" i="19"/>
  <c r="F122" i="19"/>
  <c r="F123" i="19"/>
  <c r="F124" i="19"/>
  <c r="N124" i="19" s="1"/>
  <c r="F125" i="19"/>
  <c r="F126" i="19"/>
  <c r="F128" i="19"/>
  <c r="N128" i="19" s="1"/>
  <c r="N131" i="19"/>
  <c r="F132" i="19"/>
  <c r="N132" i="19" s="1"/>
  <c r="F136" i="19"/>
  <c r="E78" i="19"/>
  <c r="E81" i="19"/>
  <c r="E82" i="19"/>
  <c r="E86" i="19"/>
  <c r="E89" i="19"/>
  <c r="E91" i="19"/>
  <c r="E94" i="19"/>
  <c r="E100" i="19"/>
  <c r="E106" i="19"/>
  <c r="E107" i="19"/>
  <c r="E108" i="19"/>
  <c r="E110" i="19"/>
  <c r="E111" i="19"/>
  <c r="E114" i="19"/>
  <c r="E115" i="19"/>
  <c r="E119" i="19"/>
  <c r="E123" i="19"/>
  <c r="E126" i="19"/>
  <c r="E127" i="19"/>
  <c r="E128" i="19"/>
  <c r="E131" i="19"/>
  <c r="E132" i="19"/>
  <c r="E134" i="19"/>
  <c r="E136" i="19"/>
  <c r="K78" i="19"/>
  <c r="K111" i="19"/>
  <c r="K118" i="19"/>
  <c r="K119" i="19"/>
  <c r="K127" i="19"/>
  <c r="K135" i="19"/>
  <c r="H79" i="19"/>
  <c r="P79" i="19" s="1"/>
  <c r="H81" i="19"/>
  <c r="H84" i="19"/>
  <c r="H86" i="19"/>
  <c r="P86" i="19" s="1"/>
  <c r="H90" i="19"/>
  <c r="H91" i="19"/>
  <c r="P91" i="19" s="1"/>
  <c r="H93" i="19"/>
  <c r="L93" i="19" s="1"/>
  <c r="H95" i="19"/>
  <c r="H100" i="19"/>
  <c r="H102" i="19"/>
  <c r="P102" i="19" s="1"/>
  <c r="H106" i="19"/>
  <c r="P106" i="19" s="1"/>
  <c r="H107" i="19"/>
  <c r="P107" i="19" s="1"/>
  <c r="H111" i="19"/>
  <c r="P111" i="19" s="1"/>
  <c r="H115" i="19"/>
  <c r="P115" i="19" s="1"/>
  <c r="H116" i="19"/>
  <c r="H118" i="19"/>
  <c r="P118" i="19" s="1"/>
  <c r="H119" i="19"/>
  <c r="H122" i="19"/>
  <c r="L122" i="19" s="1"/>
  <c r="H123" i="19"/>
  <c r="H125" i="19"/>
  <c r="H126" i="19"/>
  <c r="L126" i="19" s="1"/>
  <c r="H128" i="19"/>
  <c r="H131" i="19"/>
  <c r="P131" i="19" s="1"/>
  <c r="H136" i="19"/>
  <c r="H7" i="19"/>
  <c r="H8" i="19"/>
  <c r="P8" i="19" s="1"/>
  <c r="H9" i="19"/>
  <c r="L9" i="19" s="1"/>
  <c r="H10" i="19"/>
  <c r="H12" i="19"/>
  <c r="P12" i="19" s="1"/>
  <c r="H13" i="19"/>
  <c r="H14" i="19"/>
  <c r="P14" i="19" s="1"/>
  <c r="H16" i="19"/>
  <c r="H17" i="19"/>
  <c r="L17" i="19" s="1"/>
  <c r="H18" i="19"/>
  <c r="H21" i="19"/>
  <c r="H22" i="19"/>
  <c r="P22" i="19" s="1"/>
  <c r="H23" i="19"/>
  <c r="H25" i="19"/>
  <c r="H26" i="19"/>
  <c r="P26" i="19" s="1"/>
  <c r="H27" i="19"/>
  <c r="P27" i="19" s="1"/>
  <c r="H28" i="19"/>
  <c r="P28" i="19" s="1"/>
  <c r="H29" i="19"/>
  <c r="H30" i="19"/>
  <c r="H31" i="19"/>
  <c r="H32" i="19"/>
  <c r="H34" i="19"/>
  <c r="P34" i="19" s="1"/>
  <c r="H35" i="19"/>
  <c r="H36" i="19"/>
  <c r="P36" i="19" s="1"/>
  <c r="H38" i="19"/>
  <c r="H39" i="19"/>
  <c r="P39" i="19" s="1"/>
  <c r="H40" i="19"/>
  <c r="P40" i="19" s="1"/>
  <c r="H41" i="19"/>
  <c r="H42" i="19"/>
  <c r="P42" i="19" s="1"/>
  <c r="H43" i="19"/>
  <c r="P43" i="19" s="1"/>
  <c r="H44" i="19"/>
  <c r="H45" i="19"/>
  <c r="H46" i="19"/>
  <c r="H47" i="19"/>
  <c r="P47" i="19" s="1"/>
  <c r="H48" i="19"/>
  <c r="P48" i="19" s="1"/>
  <c r="H49" i="19"/>
  <c r="H50" i="19"/>
  <c r="P50" i="19" s="1"/>
  <c r="H52" i="19"/>
  <c r="P52" i="19" s="1"/>
  <c r="H53" i="19"/>
  <c r="L53" i="19" s="1"/>
  <c r="G54" i="19"/>
  <c r="O54" i="19" s="1"/>
  <c r="H56" i="19"/>
  <c r="L56" i="19" s="1"/>
  <c r="H58" i="19"/>
  <c r="H59" i="19"/>
  <c r="P59" i="19" s="1"/>
  <c r="H61" i="19"/>
  <c r="L61" i="19" s="1"/>
  <c r="G62" i="19"/>
  <c r="O62" i="19" s="1"/>
  <c r="H62" i="19"/>
  <c r="P62" i="19" s="1"/>
  <c r="H63" i="19"/>
  <c r="L63" i="19" s="1"/>
  <c r="H65" i="19"/>
  <c r="L65" i="19" s="1"/>
  <c r="H66" i="19"/>
  <c r="P66" i="19" s="1"/>
  <c r="H67" i="19"/>
  <c r="P67" i="19" s="1"/>
  <c r="H68" i="19"/>
  <c r="P68" i="19" s="1"/>
  <c r="H69" i="19"/>
  <c r="L69" i="19" s="1"/>
  <c r="H70" i="19"/>
  <c r="L70" i="19" s="1"/>
  <c r="H71" i="19"/>
  <c r="P71" i="19" s="1"/>
  <c r="H72" i="19"/>
  <c r="P72" i="19" s="1"/>
  <c r="H73" i="19"/>
  <c r="P73" i="19" s="1"/>
  <c r="H74" i="19"/>
  <c r="P74" i="19" s="1"/>
  <c r="H75" i="19"/>
  <c r="L75" i="19" s="1"/>
  <c r="H77" i="19"/>
  <c r="P93" i="19"/>
  <c r="P123" i="19"/>
  <c r="G8" i="19"/>
  <c r="O8" i="19" s="1"/>
  <c r="G9" i="19"/>
  <c r="O9" i="19" s="1"/>
  <c r="G10" i="19"/>
  <c r="G11" i="19"/>
  <c r="K11" i="19" s="1"/>
  <c r="G12" i="19"/>
  <c r="G14" i="19"/>
  <c r="O14" i="19" s="1"/>
  <c r="G16" i="19"/>
  <c r="G17" i="19"/>
  <c r="O17" i="19" s="1"/>
  <c r="G18" i="19"/>
  <c r="O18" i="19" s="1"/>
  <c r="G21" i="19"/>
  <c r="O21" i="19" s="1"/>
  <c r="G22" i="19"/>
  <c r="O22" i="19" s="1"/>
  <c r="G23" i="19"/>
  <c r="K23" i="19" s="1"/>
  <c r="G25" i="19"/>
  <c r="O25" i="19" s="1"/>
  <c r="G26" i="19"/>
  <c r="O26" i="19" s="1"/>
  <c r="G27" i="19"/>
  <c r="O28" i="19"/>
  <c r="G29" i="19"/>
  <c r="O29" i="19" s="1"/>
  <c r="G31" i="19"/>
  <c r="O31" i="19" s="1"/>
  <c r="G32" i="19"/>
  <c r="O32" i="19" s="1"/>
  <c r="G34" i="19"/>
  <c r="K34" i="19" s="1"/>
  <c r="G35" i="19"/>
  <c r="O35" i="19" s="1"/>
  <c r="G38" i="19"/>
  <c r="O38" i="19" s="1"/>
  <c r="G39" i="19"/>
  <c r="O39" i="19" s="1"/>
  <c r="G40" i="19"/>
  <c r="O40" i="19" s="1"/>
  <c r="G41" i="19"/>
  <c r="O41" i="19" s="1"/>
  <c r="G42" i="19"/>
  <c r="O42" i="19" s="1"/>
  <c r="G43" i="19"/>
  <c r="G44" i="19"/>
  <c r="O44" i="19" s="1"/>
  <c r="G45" i="19"/>
  <c r="O45" i="19" s="1"/>
  <c r="G46" i="19"/>
  <c r="O46" i="19" s="1"/>
  <c r="G47" i="19"/>
  <c r="K47" i="19" s="1"/>
  <c r="G48" i="19"/>
  <c r="O48" i="19" s="1"/>
  <c r="G49" i="19"/>
  <c r="O49" i="19" s="1"/>
  <c r="G50" i="19"/>
  <c r="O50" i="19" s="1"/>
  <c r="G56" i="19"/>
  <c r="G60" i="19"/>
  <c r="G65" i="19"/>
  <c r="G66" i="19"/>
  <c r="O66" i="19" s="1"/>
  <c r="G67" i="19"/>
  <c r="O67" i="19" s="1"/>
  <c r="G68" i="19"/>
  <c r="K68" i="19" s="1"/>
  <c r="G69" i="19"/>
  <c r="O69" i="19" s="1"/>
  <c r="G70" i="19"/>
  <c r="O70" i="19" s="1"/>
  <c r="G71" i="19"/>
  <c r="O71" i="19" s="1"/>
  <c r="G72" i="19"/>
  <c r="K72" i="19" s="1"/>
  <c r="G73" i="19"/>
  <c r="G74" i="19"/>
  <c r="G77" i="19"/>
  <c r="K77" i="19" s="1"/>
  <c r="F8" i="19"/>
  <c r="F9" i="19"/>
  <c r="F10" i="19"/>
  <c r="F11" i="19"/>
  <c r="N11" i="19" s="1"/>
  <c r="F12" i="19"/>
  <c r="J12" i="19" s="1"/>
  <c r="F13" i="19"/>
  <c r="F14" i="19"/>
  <c r="N14" i="19" s="1"/>
  <c r="F15" i="19"/>
  <c r="N15" i="19" s="1"/>
  <c r="F16" i="19"/>
  <c r="F17" i="19"/>
  <c r="F18" i="19"/>
  <c r="N18" i="19" s="1"/>
  <c r="F21" i="19"/>
  <c r="J21" i="19" s="1"/>
  <c r="F22" i="19"/>
  <c r="F23" i="19"/>
  <c r="N23" i="19" s="1"/>
  <c r="F25" i="19"/>
  <c r="F26" i="19"/>
  <c r="N26" i="19" s="1"/>
  <c r="F27" i="19"/>
  <c r="F28" i="19"/>
  <c r="N28" i="19" s="1"/>
  <c r="F29" i="19"/>
  <c r="J29" i="19" s="1"/>
  <c r="F30" i="19"/>
  <c r="F31" i="19"/>
  <c r="N31" i="19" s="1"/>
  <c r="F32" i="19"/>
  <c r="N32" i="19" s="1"/>
  <c r="F33" i="19"/>
  <c r="F34" i="19"/>
  <c r="F35" i="19"/>
  <c r="N35" i="19" s="1"/>
  <c r="F38" i="19"/>
  <c r="F39" i="19"/>
  <c r="N39" i="19" s="1"/>
  <c r="F41" i="19"/>
  <c r="F42" i="19"/>
  <c r="N42" i="19" s="1"/>
  <c r="F43" i="19"/>
  <c r="N43" i="19" s="1"/>
  <c r="F44" i="19"/>
  <c r="N44" i="19" s="1"/>
  <c r="F45" i="19"/>
  <c r="J45" i="19" s="1"/>
  <c r="F46" i="19"/>
  <c r="F47" i="19"/>
  <c r="F48" i="19"/>
  <c r="F49" i="19"/>
  <c r="F50" i="19"/>
  <c r="N50" i="19" s="1"/>
  <c r="F53" i="19"/>
  <c r="J53" i="19" s="1"/>
  <c r="F54" i="19"/>
  <c r="F56" i="19"/>
  <c r="F59" i="19"/>
  <c r="N59" i="19" s="1"/>
  <c r="F61" i="19"/>
  <c r="N61" i="19" s="1"/>
  <c r="F63" i="19"/>
  <c r="N63" i="19" s="1"/>
  <c r="F65" i="19"/>
  <c r="F66" i="19"/>
  <c r="F67" i="19"/>
  <c r="N67" i="19" s="1"/>
  <c r="F68" i="19"/>
  <c r="F69" i="19"/>
  <c r="N69" i="19" s="1"/>
  <c r="F70" i="19"/>
  <c r="F71" i="19"/>
  <c r="N71" i="19" s="1"/>
  <c r="F72" i="19"/>
  <c r="F73" i="19"/>
  <c r="F74" i="19"/>
  <c r="F75" i="19"/>
  <c r="N75" i="19" s="1"/>
  <c r="F77" i="19"/>
  <c r="N77" i="19" s="1"/>
  <c r="E7" i="19"/>
  <c r="E8" i="19"/>
  <c r="E9" i="19"/>
  <c r="E10" i="19"/>
  <c r="E11" i="19"/>
  <c r="E12" i="19"/>
  <c r="E13" i="19"/>
  <c r="E14" i="19"/>
  <c r="E15" i="19"/>
  <c r="E16" i="19"/>
  <c r="E17" i="19"/>
  <c r="E18" i="19"/>
  <c r="E21" i="19"/>
  <c r="E22" i="19"/>
  <c r="E23" i="19"/>
  <c r="E24" i="19"/>
  <c r="E25" i="19"/>
  <c r="E26" i="19"/>
  <c r="E27" i="19"/>
  <c r="E28" i="19"/>
  <c r="E29" i="19"/>
  <c r="E30" i="19"/>
  <c r="E31" i="19"/>
  <c r="E32" i="19"/>
  <c r="E34" i="19"/>
  <c r="E35" i="19"/>
  <c r="E36" i="19"/>
  <c r="E38" i="19"/>
  <c r="E39" i="19"/>
  <c r="E40" i="19"/>
  <c r="E41" i="19"/>
  <c r="E42" i="19"/>
  <c r="E43" i="19"/>
  <c r="E44" i="19"/>
  <c r="E45" i="19"/>
  <c r="E46" i="19"/>
  <c r="E47" i="19"/>
  <c r="E48" i="19"/>
  <c r="E49" i="19"/>
  <c r="E50" i="19"/>
  <c r="E52" i="19"/>
  <c r="E53" i="19"/>
  <c r="E54" i="19"/>
  <c r="E56" i="19"/>
  <c r="E59" i="19"/>
  <c r="E61" i="19"/>
  <c r="E62" i="19"/>
  <c r="E63" i="19"/>
  <c r="E64" i="19"/>
  <c r="E65" i="19"/>
  <c r="E66" i="19"/>
  <c r="E67" i="19"/>
  <c r="E68" i="19"/>
  <c r="E69" i="19"/>
  <c r="E70" i="19"/>
  <c r="E71" i="19"/>
  <c r="E72" i="19"/>
  <c r="E73" i="19"/>
  <c r="E74" i="19"/>
  <c r="E75" i="19"/>
  <c r="E77" i="19"/>
  <c r="L12" i="19"/>
  <c r="L26" i="19"/>
  <c r="L66" i="19"/>
  <c r="L74" i="19"/>
  <c r="L79" i="19"/>
  <c r="L82" i="19"/>
  <c r="L111" i="19"/>
  <c r="L123" i="19"/>
  <c r="K26" i="19"/>
  <c r="K28" i="19"/>
  <c r="K39" i="19"/>
  <c r="K54" i="19"/>
  <c r="K70" i="19"/>
  <c r="J18" i="19"/>
  <c r="J44" i="19"/>
  <c r="J59" i="19"/>
  <c r="J77" i="19"/>
  <c r="A75" i="19"/>
  <c r="A76" i="19" s="1"/>
  <c r="A77" i="19" s="1"/>
  <c r="A78" i="19" s="1"/>
  <c r="A79" i="19" s="1"/>
  <c r="A80" i="19" s="1"/>
  <c r="A81" i="19" s="1"/>
  <c r="A82" i="19" s="1"/>
  <c r="A83" i="19" s="1"/>
  <c r="A84" i="19" s="1"/>
  <c r="A85" i="19" s="1"/>
  <c r="A86" i="19" s="1"/>
  <c r="A87" i="19" s="1"/>
  <c r="A88" i="19" s="1"/>
  <c r="A89" i="19" s="1"/>
  <c r="A90" i="19" s="1"/>
  <c r="A91" i="19" s="1"/>
  <c r="A92" i="19" s="1"/>
  <c r="A93" i="19" s="1"/>
  <c r="A94" i="19" s="1"/>
  <c r="A95" i="19" s="1"/>
  <c r="A96" i="19" s="1"/>
  <c r="A97" i="19" s="1"/>
  <c r="A98" i="19" s="1"/>
  <c r="A99" i="19" s="1"/>
  <c r="A100" i="19" s="1"/>
  <c r="A101" i="19" s="1"/>
  <c r="A102" i="19" s="1"/>
  <c r="A103" i="19" s="1"/>
  <c r="A104" i="19" s="1"/>
  <c r="A105" i="19" s="1"/>
  <c r="A106" i="19" s="1"/>
  <c r="A107" i="19" s="1"/>
  <c r="A108" i="19" s="1"/>
  <c r="A109" i="19" s="1"/>
  <c r="A110" i="19" s="1"/>
  <c r="A111" i="19" s="1"/>
  <c r="A112" i="19" s="1"/>
  <c r="A113" i="19" s="1"/>
  <c r="A114" i="19" s="1"/>
  <c r="A115" i="19" s="1"/>
  <c r="A116" i="19" s="1"/>
  <c r="A117" i="19" s="1"/>
  <c r="A118" i="19" s="1"/>
  <c r="A119" i="19" s="1"/>
  <c r="A120" i="19" s="1"/>
  <c r="A121" i="19" s="1"/>
  <c r="A122" i="19" s="1"/>
  <c r="A123" i="19" s="1"/>
  <c r="A124" i="19" s="1"/>
  <c r="A125" i="19" s="1"/>
  <c r="A126" i="19" s="1"/>
  <c r="A127" i="19" s="1"/>
  <c r="A128" i="19" s="1"/>
  <c r="A129" i="19" s="1"/>
  <c r="A130" i="19" s="1"/>
  <c r="A131" i="19" s="1"/>
  <c r="A132" i="19" s="1"/>
  <c r="A133" i="19" s="1"/>
  <c r="A134" i="19" s="1"/>
  <c r="A135" i="19" s="1"/>
  <c r="A8" i="19"/>
  <c r="A9" i="19" s="1"/>
  <c r="A10" i="19" s="1"/>
  <c r="A11" i="19" s="1"/>
  <c r="A12" i="19" s="1"/>
  <c r="A13" i="19" s="1"/>
  <c r="A14" i="19" s="1"/>
  <c r="A15" i="19" s="1"/>
  <c r="A16" i="19" s="1"/>
  <c r="A17" i="19" s="1"/>
  <c r="A18" i="19" s="1"/>
  <c r="A19" i="19" s="1"/>
  <c r="A20" i="19" s="1"/>
  <c r="A21" i="19" s="1"/>
  <c r="A22" i="19" s="1"/>
  <c r="A23" i="19" s="1"/>
  <c r="A24" i="19" s="1"/>
  <c r="A25" i="19" s="1"/>
  <c r="A26" i="19" s="1"/>
  <c r="A27" i="19" s="1"/>
  <c r="A28" i="19" s="1"/>
  <c r="A29" i="19" s="1"/>
  <c r="A30" i="19" s="1"/>
  <c r="A31" i="19" s="1"/>
  <c r="A32" i="19" s="1"/>
  <c r="A33" i="19" s="1"/>
  <c r="A34" i="19" s="1"/>
  <c r="A35" i="19" s="1"/>
  <c r="A36" i="19" s="1"/>
  <c r="A37" i="19" s="1"/>
  <c r="A38" i="19" s="1"/>
  <c r="A39" i="19" s="1"/>
  <c r="G72" i="21"/>
  <c r="H73" i="21"/>
  <c r="H75" i="21"/>
  <c r="H76" i="21"/>
  <c r="G77" i="21"/>
  <c r="O77" i="21" s="1"/>
  <c r="F79" i="21"/>
  <c r="N79" i="21" s="1"/>
  <c r="G80" i="21"/>
  <c r="O80" i="21" s="1"/>
  <c r="G81" i="21"/>
  <c r="O81" i="21" s="1"/>
  <c r="G82" i="21"/>
  <c r="O82" i="21" s="1"/>
  <c r="H84" i="21"/>
  <c r="G84" i="21"/>
  <c r="O84" i="21" s="1"/>
  <c r="G85" i="21"/>
  <c r="O85" i="21" s="1"/>
  <c r="H89" i="21"/>
  <c r="G90" i="21"/>
  <c r="O90" i="21" s="1"/>
  <c r="G93" i="21"/>
  <c r="O93" i="21" s="1"/>
  <c r="H96" i="21"/>
  <c r="P96" i="21" s="1"/>
  <c r="G96" i="21"/>
  <c r="E101" i="21"/>
  <c r="H102" i="21"/>
  <c r="F77" i="21"/>
  <c r="F87" i="21"/>
  <c r="F97" i="21"/>
  <c r="E73" i="21"/>
  <c r="E77" i="21"/>
  <c r="E87" i="21"/>
  <c r="I87" i="21" s="1"/>
  <c r="E93" i="21"/>
  <c r="E97" i="21"/>
  <c r="H71" i="21"/>
  <c r="H72" i="21"/>
  <c r="H77" i="21"/>
  <c r="H86" i="21"/>
  <c r="H87" i="21"/>
  <c r="H91" i="21"/>
  <c r="H93" i="21"/>
  <c r="P93" i="21" s="1"/>
  <c r="H98" i="21"/>
  <c r="L98" i="21" s="1"/>
  <c r="H101" i="21"/>
  <c r="L101" i="21" s="1"/>
  <c r="A69" i="21"/>
  <c r="A70" i="21" s="1"/>
  <c r="A71" i="21" s="1"/>
  <c r="A72" i="21" s="1"/>
  <c r="A73" i="21" s="1"/>
  <c r="A74" i="21" s="1"/>
  <c r="A75" i="21" s="1"/>
  <c r="A76" i="21" s="1"/>
  <c r="A77" i="21" s="1"/>
  <c r="A78" i="21" s="1"/>
  <c r="A79" i="21" s="1"/>
  <c r="A80" i="21" s="1"/>
  <c r="A81" i="21" s="1"/>
  <c r="A82" i="21" s="1"/>
  <c r="A83" i="21" s="1"/>
  <c r="A84" i="21" s="1"/>
  <c r="A85" i="21" s="1"/>
  <c r="A86" i="21" s="1"/>
  <c r="A87" i="21" s="1"/>
  <c r="A88" i="21" s="1"/>
  <c r="A89" i="21" s="1"/>
  <c r="A90" i="21" s="1"/>
  <c r="A91" i="21" s="1"/>
  <c r="A92" i="21" s="1"/>
  <c r="A93" i="21" s="1"/>
  <c r="A94" i="21" s="1"/>
  <c r="A95" i="21" s="1"/>
  <c r="A96" i="21" s="1"/>
  <c r="A97" i="21" s="1"/>
  <c r="A98" i="21" s="1"/>
  <c r="A99" i="21" s="1"/>
  <c r="A100" i="21" s="1"/>
  <c r="A101" i="21" s="1"/>
  <c r="A8" i="21"/>
  <c r="A9" i="21" s="1"/>
  <c r="A10" i="21" s="1"/>
  <c r="A11" i="21" s="1"/>
  <c r="A12" i="21" s="1"/>
  <c r="A13" i="21" s="1"/>
  <c r="A14" i="21" s="1"/>
  <c r="A15" i="21" s="1"/>
  <c r="A16" i="21" s="1"/>
  <c r="A17" i="21" s="1"/>
  <c r="A18" i="21" s="1"/>
  <c r="A19" i="21" s="1"/>
  <c r="A20" i="21" s="1"/>
  <c r="A21" i="21" s="1"/>
  <c r="A22" i="21" s="1"/>
  <c r="A23" i="21" s="1"/>
  <c r="A24" i="21" s="1"/>
  <c r="A25" i="21" s="1"/>
  <c r="A26" i="21" s="1"/>
  <c r="A27" i="21" s="1"/>
  <c r="A28" i="21" s="1"/>
  <c r="A29" i="21" s="1"/>
  <c r="A30" i="21" s="1"/>
  <c r="A31" i="21" s="1"/>
  <c r="A32" i="21" s="1"/>
  <c r="A33" i="21" s="1"/>
  <c r="A34" i="21" s="1"/>
  <c r="A35" i="21" s="1"/>
  <c r="A36" i="21" s="1"/>
  <c r="A37" i="21" s="1"/>
  <c r="A38" i="21" s="1"/>
  <c r="A39" i="21" s="1"/>
  <c r="A40" i="21" s="1"/>
  <c r="A41" i="21" s="1"/>
  <c r="A42" i="21" s="1"/>
  <c r="A43" i="21" s="1"/>
  <c r="A44" i="21" s="1"/>
  <c r="A45" i="21" s="1"/>
  <c r="A46" i="21" s="1"/>
  <c r="A47" i="21" s="1"/>
  <c r="A48" i="21" s="1"/>
  <c r="A49" i="21" s="1"/>
  <c r="A50" i="21" s="1"/>
  <c r="A51" i="21" s="1"/>
  <c r="A52" i="21" s="1"/>
  <c r="A53" i="21" s="1"/>
  <c r="A54" i="21" s="1"/>
  <c r="A55" i="21" s="1"/>
  <c r="A56" i="21" s="1"/>
  <c r="A57" i="21" s="1"/>
  <c r="A58" i="21" s="1"/>
  <c r="A59" i="21" s="1"/>
  <c r="A60" i="21" s="1"/>
  <c r="A61" i="21" s="1"/>
  <c r="A62" i="21" s="1"/>
  <c r="A63" i="21" s="1"/>
  <c r="A64" i="21" s="1"/>
  <c r="A65" i="21" s="1"/>
  <c r="A66" i="21" s="1"/>
  <c r="A67" i="21" s="1"/>
  <c r="H66" i="21"/>
  <c r="F64" i="21"/>
  <c r="J64" i="21" s="1"/>
  <c r="E62" i="21"/>
  <c r="M62" i="21" s="1"/>
  <c r="F61" i="21"/>
  <c r="J61" i="21" s="1"/>
  <c r="F58" i="21"/>
  <c r="G54" i="21"/>
  <c r="O54" i="21" s="1"/>
  <c r="H50" i="21"/>
  <c r="F48" i="21"/>
  <c r="J48" i="21" s="1"/>
  <c r="E46" i="21"/>
  <c r="F45" i="21"/>
  <c r="N45" i="21" s="1"/>
  <c r="F42" i="21"/>
  <c r="G38" i="21"/>
  <c r="O38" i="21" s="1"/>
  <c r="H34" i="21"/>
  <c r="F32" i="21"/>
  <c r="J32" i="21" s="1"/>
  <c r="E30" i="21"/>
  <c r="M30" i="21" s="1"/>
  <c r="F29" i="21"/>
  <c r="N29" i="21" s="1"/>
  <c r="F26" i="21"/>
  <c r="G22" i="21"/>
  <c r="O22" i="21" s="1"/>
  <c r="H18" i="21"/>
  <c r="F16" i="21"/>
  <c r="J16" i="21" s="1"/>
  <c r="E14" i="21"/>
  <c r="F13" i="21"/>
  <c r="N13" i="21" s="1"/>
  <c r="F10" i="21"/>
  <c r="G73" i="20"/>
  <c r="O73" i="20" s="1"/>
  <c r="G74" i="20"/>
  <c r="G75" i="20"/>
  <c r="O75" i="20" s="1"/>
  <c r="G76" i="20"/>
  <c r="G79" i="20"/>
  <c r="K79" i="20" s="1"/>
  <c r="G81" i="20"/>
  <c r="O81" i="20" s="1"/>
  <c r="G83" i="20"/>
  <c r="K83" i="20" s="1"/>
  <c r="G85" i="20"/>
  <c r="K85" i="20" s="1"/>
  <c r="G87" i="20"/>
  <c r="K87" i="20" s="1"/>
  <c r="G88" i="20"/>
  <c r="K88" i="20" s="1"/>
  <c r="G89" i="20"/>
  <c r="O89" i="20" s="1"/>
  <c r="G93" i="20"/>
  <c r="K93" i="20" s="1"/>
  <c r="G94" i="20"/>
  <c r="G95" i="20"/>
  <c r="G96" i="20"/>
  <c r="O96" i="20" s="1"/>
  <c r="G100" i="20"/>
  <c r="K100" i="20" s="1"/>
  <c r="G101" i="20"/>
  <c r="K101" i="20" s="1"/>
  <c r="G102" i="20"/>
  <c r="G103" i="20"/>
  <c r="O103" i="20" s="1"/>
  <c r="G104" i="20"/>
  <c r="O104" i="20" s="1"/>
  <c r="G106" i="20"/>
  <c r="O106" i="20" s="1"/>
  <c r="G110" i="20"/>
  <c r="G111" i="20"/>
  <c r="O111" i="20" s="1"/>
  <c r="G113" i="20"/>
  <c r="G114" i="20"/>
  <c r="G119" i="20"/>
  <c r="K119" i="20" s="1"/>
  <c r="G120" i="20"/>
  <c r="G125" i="20"/>
  <c r="G126" i="20"/>
  <c r="O126" i="20" s="1"/>
  <c r="G128" i="20"/>
  <c r="K128" i="20" s="1"/>
  <c r="G131" i="20"/>
  <c r="O131" i="20" s="1"/>
  <c r="G133" i="20"/>
  <c r="G134" i="20"/>
  <c r="K134" i="20" s="1"/>
  <c r="G136" i="20"/>
  <c r="F73" i="20"/>
  <c r="J73" i="20" s="1"/>
  <c r="F74" i="20"/>
  <c r="N74" i="20" s="1"/>
  <c r="F75" i="20"/>
  <c r="N75" i="20" s="1"/>
  <c r="F76" i="20"/>
  <c r="J76" i="20" s="1"/>
  <c r="F80" i="20"/>
  <c r="F81" i="20"/>
  <c r="J81" i="20" s="1"/>
  <c r="F84" i="20"/>
  <c r="N84" i="20" s="1"/>
  <c r="F86" i="20"/>
  <c r="F87" i="20"/>
  <c r="N87" i="20" s="1"/>
  <c r="F88" i="20"/>
  <c r="J88" i="20" s="1"/>
  <c r="F93" i="20"/>
  <c r="J93" i="20" s="1"/>
  <c r="F100" i="20"/>
  <c r="N100" i="20" s="1"/>
  <c r="F101" i="20"/>
  <c r="J101" i="20" s="1"/>
  <c r="F102" i="20"/>
  <c r="N102" i="20" s="1"/>
  <c r="F103" i="20"/>
  <c r="N103" i="20" s="1"/>
  <c r="F104" i="20"/>
  <c r="F106" i="20"/>
  <c r="N106" i="20" s="1"/>
  <c r="F110" i="20"/>
  <c r="N110" i="20" s="1"/>
  <c r="F111" i="20"/>
  <c r="N111" i="20" s="1"/>
  <c r="F114" i="20"/>
  <c r="N114" i="20" s="1"/>
  <c r="F116" i="20"/>
  <c r="N116" i="20" s="1"/>
  <c r="F119" i="20"/>
  <c r="N119" i="20" s="1"/>
  <c r="F120" i="20"/>
  <c r="N120" i="20" s="1"/>
  <c r="F122" i="20"/>
  <c r="F124" i="20"/>
  <c r="J124" i="20" s="1"/>
  <c r="F128" i="20"/>
  <c r="N128" i="20" s="1"/>
  <c r="F130" i="20"/>
  <c r="F131" i="20"/>
  <c r="N131" i="20" s="1"/>
  <c r="F134" i="20"/>
  <c r="F136" i="20"/>
  <c r="J136" i="20" s="1"/>
  <c r="E73" i="20"/>
  <c r="M73" i="20" s="1"/>
  <c r="E74" i="20"/>
  <c r="M74" i="20" s="1"/>
  <c r="E75" i="20"/>
  <c r="E81" i="20"/>
  <c r="I81" i="20" s="1"/>
  <c r="E84" i="20"/>
  <c r="I84" i="20" s="1"/>
  <c r="E85" i="20"/>
  <c r="M85" i="20" s="1"/>
  <c r="E86" i="20"/>
  <c r="M86" i="20" s="1"/>
  <c r="E87" i="20"/>
  <c r="M87" i="20" s="1"/>
  <c r="E89" i="20"/>
  <c r="E93" i="20"/>
  <c r="E96" i="20"/>
  <c r="M96" i="20" s="1"/>
  <c r="E100" i="20"/>
  <c r="M100" i="20" s="1"/>
  <c r="E101" i="20"/>
  <c r="E102" i="20"/>
  <c r="M102" i="20" s="1"/>
  <c r="E103" i="20"/>
  <c r="E104" i="20"/>
  <c r="E107" i="20"/>
  <c r="M107" i="20" s="1"/>
  <c r="E112" i="20"/>
  <c r="M112" i="20" s="1"/>
  <c r="E114" i="20"/>
  <c r="M114" i="20" s="1"/>
  <c r="E116" i="20"/>
  <c r="M116" i="20" s="1"/>
  <c r="E117" i="20"/>
  <c r="E119" i="20"/>
  <c r="M119" i="20" s="1"/>
  <c r="E120" i="20"/>
  <c r="E124" i="20"/>
  <c r="M124" i="20" s="1"/>
  <c r="E126" i="20"/>
  <c r="M126" i="20" s="1"/>
  <c r="E128" i="20"/>
  <c r="M128" i="20" s="1"/>
  <c r="E131" i="20"/>
  <c r="E134" i="20"/>
  <c r="M134" i="20" s="1"/>
  <c r="E135" i="20"/>
  <c r="E136" i="20"/>
  <c r="H73" i="20"/>
  <c r="H74" i="20"/>
  <c r="P74" i="20" s="1"/>
  <c r="H75" i="20"/>
  <c r="L75" i="20" s="1"/>
  <c r="H100" i="20"/>
  <c r="L100" i="20" s="1"/>
  <c r="H101" i="20"/>
  <c r="P101" i="20" s="1"/>
  <c r="H102" i="20"/>
  <c r="L102" i="20" s="1"/>
  <c r="H103" i="20"/>
  <c r="P103" i="20" s="1"/>
  <c r="H104" i="20"/>
  <c r="H9" i="20"/>
  <c r="G10" i="20"/>
  <c r="K10" i="20" s="1"/>
  <c r="F11" i="20"/>
  <c r="N11" i="20" s="1"/>
  <c r="G11" i="20"/>
  <c r="G12" i="20"/>
  <c r="O12" i="20" s="1"/>
  <c r="G13" i="20"/>
  <c r="K13" i="20" s="1"/>
  <c r="G18" i="20"/>
  <c r="O18" i="20" s="1"/>
  <c r="H20" i="20"/>
  <c r="P20" i="20" s="1"/>
  <c r="G22" i="20"/>
  <c r="G23" i="20"/>
  <c r="O23" i="20" s="1"/>
  <c r="G24" i="20"/>
  <c r="K24" i="20" s="1"/>
  <c r="G26" i="20"/>
  <c r="G27" i="20"/>
  <c r="O27" i="20" s="1"/>
  <c r="G28" i="20"/>
  <c r="O28" i="20" s="1"/>
  <c r="G30" i="20"/>
  <c r="F32" i="20"/>
  <c r="N32" i="20" s="1"/>
  <c r="G35" i="20"/>
  <c r="G38" i="20"/>
  <c r="K38" i="20" s="1"/>
  <c r="G40" i="20"/>
  <c r="K40" i="20" s="1"/>
  <c r="G41" i="20"/>
  <c r="G42" i="20"/>
  <c r="G43" i="20"/>
  <c r="G44" i="20"/>
  <c r="O44" i="20" s="1"/>
  <c r="G45" i="20"/>
  <c r="O45" i="20" s="1"/>
  <c r="G46" i="20"/>
  <c r="O46" i="20" s="1"/>
  <c r="G49" i="20"/>
  <c r="G52" i="20"/>
  <c r="O52" i="20" s="1"/>
  <c r="G53" i="20"/>
  <c r="G55" i="20"/>
  <c r="O55" i="20" s="1"/>
  <c r="G56" i="20"/>
  <c r="O56" i="20" s="1"/>
  <c r="G57" i="20"/>
  <c r="G58" i="20"/>
  <c r="O58" i="20" s="1"/>
  <c r="G59" i="20"/>
  <c r="O59" i="20" s="1"/>
  <c r="G60" i="20"/>
  <c r="O60" i="20" s="1"/>
  <c r="G61" i="20"/>
  <c r="G62" i="20"/>
  <c r="O62" i="20" s="1"/>
  <c r="G63" i="20"/>
  <c r="G64" i="20"/>
  <c r="O64" i="20" s="1"/>
  <c r="G65" i="20"/>
  <c r="G66" i="20"/>
  <c r="O66" i="20" s="1"/>
  <c r="G67" i="20"/>
  <c r="O67" i="20" s="1"/>
  <c r="G68" i="20"/>
  <c r="O68" i="20" s="1"/>
  <c r="G69" i="20"/>
  <c r="G70" i="20"/>
  <c r="O70" i="20" s="1"/>
  <c r="G71" i="20"/>
  <c r="O71" i="20" s="1"/>
  <c r="G72" i="20"/>
  <c r="O72" i="20" s="1"/>
  <c r="F7" i="20"/>
  <c r="F10" i="20"/>
  <c r="N10" i="20" s="1"/>
  <c r="F13" i="20"/>
  <c r="N13" i="20" s="1"/>
  <c r="F17" i="20"/>
  <c r="F18" i="20"/>
  <c r="N18" i="20" s="1"/>
  <c r="F19" i="20"/>
  <c r="F22" i="20"/>
  <c r="N22" i="20" s="1"/>
  <c r="F27" i="20"/>
  <c r="F30" i="20"/>
  <c r="N30" i="20" s="1"/>
  <c r="F31" i="20"/>
  <c r="F34" i="20"/>
  <c r="F35" i="20"/>
  <c r="F37" i="20"/>
  <c r="N37" i="20" s="1"/>
  <c r="F38" i="20"/>
  <c r="N38" i="20" s="1"/>
  <c r="F39" i="20"/>
  <c r="F41" i="20"/>
  <c r="N41" i="20" s="1"/>
  <c r="F42" i="20"/>
  <c r="N42" i="20" s="1"/>
  <c r="F43" i="20"/>
  <c r="F44" i="20"/>
  <c r="N44" i="20" s="1"/>
  <c r="F45" i="20"/>
  <c r="N45" i="20" s="1"/>
  <c r="F46" i="20"/>
  <c r="N46" i="20" s="1"/>
  <c r="F48" i="20"/>
  <c r="F49" i="20"/>
  <c r="F52" i="20"/>
  <c r="N52" i="20" s="1"/>
  <c r="F53" i="20"/>
  <c r="F55" i="20"/>
  <c r="F56" i="20"/>
  <c r="N56" i="20" s="1"/>
  <c r="F58" i="20"/>
  <c r="N58" i="20" s="1"/>
  <c r="F59" i="20"/>
  <c r="F60" i="20"/>
  <c r="N60" i="20" s="1"/>
  <c r="F61" i="20"/>
  <c r="N61" i="20" s="1"/>
  <c r="F62" i="20"/>
  <c r="N62" i="20" s="1"/>
  <c r="F63" i="20"/>
  <c r="F64" i="20"/>
  <c r="N64" i="20" s="1"/>
  <c r="F65" i="20"/>
  <c r="N65" i="20" s="1"/>
  <c r="F66" i="20"/>
  <c r="N66" i="20" s="1"/>
  <c r="F67" i="20"/>
  <c r="F68" i="20"/>
  <c r="N68" i="20" s="1"/>
  <c r="F69" i="20"/>
  <c r="N69" i="20" s="1"/>
  <c r="F70" i="20"/>
  <c r="F71" i="20"/>
  <c r="F72" i="20"/>
  <c r="N72" i="20" s="1"/>
  <c r="E11" i="20"/>
  <c r="E17" i="20"/>
  <c r="E21" i="20"/>
  <c r="E27" i="20"/>
  <c r="E31" i="20"/>
  <c r="M31" i="20" s="1"/>
  <c r="E35" i="20"/>
  <c r="E37" i="20"/>
  <c r="E41" i="20"/>
  <c r="M41" i="20" s="1"/>
  <c r="E42" i="20"/>
  <c r="E43" i="20"/>
  <c r="E44" i="20"/>
  <c r="M44" i="20" s="1"/>
  <c r="E45" i="20"/>
  <c r="E46" i="20"/>
  <c r="E49" i="20"/>
  <c r="M49" i="20" s="1"/>
  <c r="E51" i="20"/>
  <c r="E52" i="20"/>
  <c r="M52" i="20" s="1"/>
  <c r="E53" i="20"/>
  <c r="M53" i="20" s="1"/>
  <c r="E55" i="20"/>
  <c r="M55" i="20" s="1"/>
  <c r="E56" i="20"/>
  <c r="E58" i="20"/>
  <c r="E59" i="20"/>
  <c r="E60" i="20"/>
  <c r="E61" i="20"/>
  <c r="M61" i="20" s="1"/>
  <c r="E62" i="20"/>
  <c r="E63" i="20"/>
  <c r="E64" i="20"/>
  <c r="E65" i="20"/>
  <c r="M65" i="20" s="1"/>
  <c r="E66" i="20"/>
  <c r="E67" i="20"/>
  <c r="M67" i="20" s="1"/>
  <c r="E68" i="20"/>
  <c r="E69" i="20"/>
  <c r="M69" i="20" s="1"/>
  <c r="E70" i="20"/>
  <c r="E71" i="20"/>
  <c r="E72" i="20"/>
  <c r="K27" i="20"/>
  <c r="K55" i="20"/>
  <c r="K59" i="20"/>
  <c r="K68" i="20"/>
  <c r="J61" i="20"/>
  <c r="J69" i="20"/>
  <c r="I49" i="20"/>
  <c r="H7" i="20"/>
  <c r="P7" i="20" s="1"/>
  <c r="H11" i="20"/>
  <c r="P11" i="20" s="1"/>
  <c r="H13" i="20"/>
  <c r="P13" i="20" s="1"/>
  <c r="H27" i="20"/>
  <c r="H35" i="20"/>
  <c r="P35" i="20" s="1"/>
  <c r="H37" i="20"/>
  <c r="P37" i="20" s="1"/>
  <c r="H41" i="20"/>
  <c r="P41" i="20" s="1"/>
  <c r="H42" i="20"/>
  <c r="H43" i="20"/>
  <c r="P43" i="20" s="1"/>
  <c r="H44" i="20"/>
  <c r="L44" i="20" s="1"/>
  <c r="H45" i="20"/>
  <c r="H46" i="20"/>
  <c r="P46" i="20" s="1"/>
  <c r="H66" i="20"/>
  <c r="H67" i="20"/>
  <c r="L67" i="20" s="1"/>
  <c r="H68" i="20"/>
  <c r="L68" i="20" s="1"/>
  <c r="H69" i="20"/>
  <c r="L69" i="20" s="1"/>
  <c r="H70" i="20"/>
  <c r="H71" i="20"/>
  <c r="P71" i="20" s="1"/>
  <c r="H72" i="20"/>
  <c r="L72" i="20" s="1"/>
  <c r="A75" i="20"/>
  <c r="A76" i="20" s="1"/>
  <c r="A77" i="20" s="1"/>
  <c r="A78" i="20" s="1"/>
  <c r="A79" i="20" s="1"/>
  <c r="A80" i="20" s="1"/>
  <c r="A81" i="20" s="1"/>
  <c r="A82" i="20" s="1"/>
  <c r="A83" i="20" s="1"/>
  <c r="A84" i="20" s="1"/>
  <c r="A85" i="20" s="1"/>
  <c r="A86" i="20" s="1"/>
  <c r="A87" i="20" s="1"/>
  <c r="A88" i="20" s="1"/>
  <c r="A89" i="20" s="1"/>
  <c r="A90" i="20" s="1"/>
  <c r="A91" i="20" s="1"/>
  <c r="A92" i="20" s="1"/>
  <c r="A93" i="20" s="1"/>
  <c r="A94" i="20" s="1"/>
  <c r="A95" i="20" s="1"/>
  <c r="A96" i="20" s="1"/>
  <c r="A97" i="20" s="1"/>
  <c r="A98" i="20" s="1"/>
  <c r="A99" i="20" s="1"/>
  <c r="A100" i="20" s="1"/>
  <c r="A101" i="20" s="1"/>
  <c r="A102" i="20" s="1"/>
  <c r="A103" i="20" s="1"/>
  <c r="A104" i="20" s="1"/>
  <c r="A105" i="20" s="1"/>
  <c r="A106" i="20" s="1"/>
  <c r="A107" i="20" s="1"/>
  <c r="A108" i="20" s="1"/>
  <c r="A109" i="20" s="1"/>
  <c r="A110" i="20" s="1"/>
  <c r="A111" i="20" s="1"/>
  <c r="A112" i="20" s="1"/>
  <c r="A113" i="20" s="1"/>
  <c r="A114" i="20" s="1"/>
  <c r="A115" i="20" s="1"/>
  <c r="A116" i="20" s="1"/>
  <c r="A117" i="20" s="1"/>
  <c r="A118" i="20" s="1"/>
  <c r="A119" i="20" s="1"/>
  <c r="A120" i="20" s="1"/>
  <c r="A121" i="20" s="1"/>
  <c r="A122" i="20" s="1"/>
  <c r="A123" i="20" s="1"/>
  <c r="A124" i="20" s="1"/>
  <c r="A125" i="20" s="1"/>
  <c r="A126" i="20" s="1"/>
  <c r="A127" i="20" s="1"/>
  <c r="A128" i="20" s="1"/>
  <c r="A129" i="20" s="1"/>
  <c r="A130" i="20" s="1"/>
  <c r="A131" i="20" s="1"/>
  <c r="A132" i="20" s="1"/>
  <c r="A133" i="20" s="1"/>
  <c r="A134" i="20" s="1"/>
  <c r="A135" i="20" s="1"/>
  <c r="A8" i="20"/>
  <c r="A9" i="20" s="1"/>
  <c r="A10" i="20" s="1"/>
  <c r="A11" i="20" s="1"/>
  <c r="A12" i="20" s="1"/>
  <c r="A13" i="20" s="1"/>
  <c r="A14" i="20" s="1"/>
  <c r="A15" i="20" s="1"/>
  <c r="A16" i="20" s="1"/>
  <c r="A17" i="20" s="1"/>
  <c r="A18" i="20" s="1"/>
  <c r="A19" i="20" s="1"/>
  <c r="A20" i="20" s="1"/>
  <c r="A21" i="20" s="1"/>
  <c r="A22" i="20" s="1"/>
  <c r="A23" i="20" s="1"/>
  <c r="A24" i="20" s="1"/>
  <c r="A25" i="20" s="1"/>
  <c r="A26" i="20" s="1"/>
  <c r="A27" i="20" s="1"/>
  <c r="A28" i="20" s="1"/>
  <c r="A29" i="20" s="1"/>
  <c r="A30" i="20" s="1"/>
  <c r="A31" i="20" s="1"/>
  <c r="A32" i="20" s="1"/>
  <c r="A33" i="20" s="1"/>
  <c r="A34" i="20" s="1"/>
  <c r="A35" i="20" s="1"/>
  <c r="A36" i="20" s="1"/>
  <c r="A37" i="20" s="1"/>
  <c r="A38" i="20" s="1"/>
  <c r="A39" i="20" s="1"/>
  <c r="L35" i="20"/>
  <c r="H7" i="14"/>
  <c r="E8" i="14"/>
  <c r="H12" i="14"/>
  <c r="L12" i="14" s="1"/>
  <c r="H14" i="14"/>
  <c r="P14" i="14" s="1"/>
  <c r="G15" i="14"/>
  <c r="E20" i="14"/>
  <c r="G27" i="14"/>
  <c r="K27" i="14" s="1"/>
  <c r="G29" i="14"/>
  <c r="G31" i="14"/>
  <c r="K31" i="14" s="1"/>
  <c r="G33" i="14"/>
  <c r="E34" i="14"/>
  <c r="H35" i="14"/>
  <c r="L35" i="14" s="1"/>
  <c r="F36" i="14"/>
  <c r="J36" i="14" s="1"/>
  <c r="E37" i="14"/>
  <c r="F38" i="14"/>
  <c r="H39" i="14"/>
  <c r="L39" i="14" s="1"/>
  <c r="E40" i="14"/>
  <c r="H40" i="14"/>
  <c r="P40" i="14" s="1"/>
  <c r="H41" i="14"/>
  <c r="G43" i="14"/>
  <c r="H46" i="14"/>
  <c r="F48" i="14"/>
  <c r="N48" i="14" s="1"/>
  <c r="G51" i="14"/>
  <c r="H52" i="14"/>
  <c r="G53" i="14"/>
  <c r="K53" i="14" s="1"/>
  <c r="H57" i="14"/>
  <c r="G59" i="14"/>
  <c r="G61" i="14"/>
  <c r="K61" i="14" s="1"/>
  <c r="H62" i="14"/>
  <c r="P62" i="14" s="1"/>
  <c r="G7" i="14"/>
  <c r="G11" i="14"/>
  <c r="O11" i="14" s="1"/>
  <c r="G24" i="14"/>
  <c r="O31" i="14"/>
  <c r="G37" i="14"/>
  <c r="G40" i="14"/>
  <c r="G46" i="14"/>
  <c r="K46" i="14" s="1"/>
  <c r="G50" i="14"/>
  <c r="G62" i="14"/>
  <c r="O62" i="14" s="1"/>
  <c r="G63" i="14"/>
  <c r="G64" i="14"/>
  <c r="F14" i="14"/>
  <c r="F18" i="14"/>
  <c r="N18" i="14" s="1"/>
  <c r="F22" i="14"/>
  <c r="F34" i="14"/>
  <c r="N34" i="14" s="1"/>
  <c r="F40" i="14"/>
  <c r="N40" i="14" s="1"/>
  <c r="F46" i="14"/>
  <c r="F62" i="14"/>
  <c r="E7" i="14"/>
  <c r="E11" i="14"/>
  <c r="E12" i="14"/>
  <c r="E14" i="14"/>
  <c r="E18" i="14"/>
  <c r="E19" i="14"/>
  <c r="E32" i="14"/>
  <c r="E33" i="14"/>
  <c r="E42" i="14"/>
  <c r="E46" i="14"/>
  <c r="E47" i="14"/>
  <c r="E61" i="14"/>
  <c r="E62" i="14"/>
  <c r="L62" i="14"/>
  <c r="K62" i="14"/>
  <c r="H77" i="11"/>
  <c r="G77" i="11"/>
  <c r="F77" i="11"/>
  <c r="N77" i="11" s="1"/>
  <c r="E77" i="11"/>
  <c r="H76" i="11"/>
  <c r="G76" i="11"/>
  <c r="F76" i="11"/>
  <c r="J76" i="11" s="1"/>
  <c r="N76" i="11"/>
  <c r="E76" i="11"/>
  <c r="H75" i="11"/>
  <c r="G75" i="11"/>
  <c r="F75" i="11"/>
  <c r="N75" i="11" s="1"/>
  <c r="E75" i="11"/>
  <c r="H74" i="11"/>
  <c r="G74" i="11"/>
  <c r="F74" i="11"/>
  <c r="N74" i="11" s="1"/>
  <c r="E74" i="11"/>
  <c r="H73" i="11"/>
  <c r="G73" i="11"/>
  <c r="F73" i="11"/>
  <c r="N73" i="11" s="1"/>
  <c r="E73" i="11"/>
  <c r="M73" i="11" s="1"/>
  <c r="H72" i="11"/>
  <c r="G72" i="11"/>
  <c r="O72" i="11" s="1"/>
  <c r="F72" i="11"/>
  <c r="E72" i="11"/>
  <c r="I72" i="11" s="1"/>
  <c r="H71" i="11"/>
  <c r="P71" i="11" s="1"/>
  <c r="G71" i="11"/>
  <c r="O71" i="11" s="1"/>
  <c r="F71" i="11"/>
  <c r="N71" i="11" s="1"/>
  <c r="E71" i="11"/>
  <c r="M71" i="11" s="1"/>
  <c r="H70" i="11"/>
  <c r="P70" i="11" s="1"/>
  <c r="G70" i="11"/>
  <c r="O70" i="11" s="1"/>
  <c r="F70" i="11"/>
  <c r="N70" i="11" s="1"/>
  <c r="E70" i="11"/>
  <c r="M70" i="11" s="1"/>
  <c r="H69" i="11"/>
  <c r="P69" i="11" s="1"/>
  <c r="G69" i="11"/>
  <c r="F69" i="11"/>
  <c r="N69" i="11" s="1"/>
  <c r="E69" i="11"/>
  <c r="M69" i="11" s="1"/>
  <c r="H68" i="11"/>
  <c r="P68" i="11" s="1"/>
  <c r="G68" i="11"/>
  <c r="F68" i="11"/>
  <c r="E68" i="11"/>
  <c r="I68" i="11" s="1"/>
  <c r="H67" i="11"/>
  <c r="P67" i="11" s="1"/>
  <c r="G67" i="11"/>
  <c r="F67" i="11"/>
  <c r="N67" i="11" s="1"/>
  <c r="E67" i="11"/>
  <c r="M67" i="11" s="1"/>
  <c r="H66" i="11"/>
  <c r="P66" i="11" s="1"/>
  <c r="G66" i="11"/>
  <c r="O66" i="11" s="1"/>
  <c r="F66" i="11"/>
  <c r="N66" i="11" s="1"/>
  <c r="E66" i="11"/>
  <c r="M66" i="11" s="1"/>
  <c r="H65" i="11"/>
  <c r="P65" i="11" s="1"/>
  <c r="G65" i="11"/>
  <c r="O65" i="11" s="1"/>
  <c r="F65" i="11"/>
  <c r="N65" i="11" s="1"/>
  <c r="E65" i="11"/>
  <c r="M65" i="11" s="1"/>
  <c r="H64" i="11"/>
  <c r="G64" i="11"/>
  <c r="O64" i="11" s="1"/>
  <c r="F64" i="11"/>
  <c r="E64" i="11"/>
  <c r="I64" i="11" s="1"/>
  <c r="H63" i="11"/>
  <c r="P63" i="11" s="1"/>
  <c r="G63" i="11"/>
  <c r="O63" i="11" s="1"/>
  <c r="F63" i="11"/>
  <c r="N63" i="11" s="1"/>
  <c r="E63" i="11"/>
  <c r="M63" i="11" s="1"/>
  <c r="H62" i="11"/>
  <c r="P62" i="11" s="1"/>
  <c r="G62" i="11"/>
  <c r="O62" i="11" s="1"/>
  <c r="F62" i="11"/>
  <c r="N62" i="11" s="1"/>
  <c r="E62" i="11"/>
  <c r="M62" i="11" s="1"/>
  <c r="H61" i="11"/>
  <c r="P61" i="11" s="1"/>
  <c r="G61" i="11"/>
  <c r="F61" i="11"/>
  <c r="N61" i="11" s="1"/>
  <c r="E61" i="11"/>
  <c r="H60" i="11"/>
  <c r="G60" i="11"/>
  <c r="O60" i="11" s="1"/>
  <c r="F60" i="11"/>
  <c r="E60" i="11"/>
  <c r="H59" i="11"/>
  <c r="P59" i="11" s="1"/>
  <c r="G59" i="11"/>
  <c r="O59" i="11" s="1"/>
  <c r="F59" i="11"/>
  <c r="E59" i="11"/>
  <c r="M59" i="11" s="1"/>
  <c r="L59" i="11"/>
  <c r="H58" i="11"/>
  <c r="L58" i="11" s="1"/>
  <c r="G58" i="11"/>
  <c r="O58" i="11" s="1"/>
  <c r="F58" i="11"/>
  <c r="N58" i="11" s="1"/>
  <c r="E58" i="11"/>
  <c r="H57" i="11"/>
  <c r="G57" i="11"/>
  <c r="O57" i="11" s="1"/>
  <c r="F57" i="11"/>
  <c r="J57" i="11" s="1"/>
  <c r="E57" i="11"/>
  <c r="M57" i="11" s="1"/>
  <c r="H56" i="11"/>
  <c r="P56" i="11" s="1"/>
  <c r="G56" i="11"/>
  <c r="F56" i="11"/>
  <c r="N56" i="11" s="1"/>
  <c r="E56" i="11"/>
  <c r="H55" i="11"/>
  <c r="P55" i="11" s="1"/>
  <c r="G55" i="11"/>
  <c r="O55" i="11" s="1"/>
  <c r="F55" i="11"/>
  <c r="N55" i="11" s="1"/>
  <c r="E55" i="11"/>
  <c r="M55" i="11" s="1"/>
  <c r="H54" i="11"/>
  <c r="P54" i="11" s="1"/>
  <c r="G54" i="11"/>
  <c r="F54" i="11"/>
  <c r="N54" i="11" s="1"/>
  <c r="E54" i="11"/>
  <c r="M54" i="11" s="1"/>
  <c r="L54" i="11"/>
  <c r="H53" i="11"/>
  <c r="P53" i="11" s="1"/>
  <c r="G53" i="11"/>
  <c r="K53" i="11" s="1"/>
  <c r="F53" i="11"/>
  <c r="N53" i="11" s="1"/>
  <c r="E53" i="11"/>
  <c r="I53" i="11" s="1"/>
  <c r="L53" i="11"/>
  <c r="H52" i="11"/>
  <c r="G52" i="11"/>
  <c r="K52" i="11" s="1"/>
  <c r="F52" i="11"/>
  <c r="N52" i="11" s="1"/>
  <c r="E52" i="11"/>
  <c r="I52" i="11" s="1"/>
  <c r="H51" i="11"/>
  <c r="P51" i="11" s="1"/>
  <c r="G51" i="11"/>
  <c r="O51" i="11" s="1"/>
  <c r="F51" i="11"/>
  <c r="N51" i="11" s="1"/>
  <c r="E51" i="11"/>
  <c r="M51" i="11" s="1"/>
  <c r="L51" i="11"/>
  <c r="H50" i="11"/>
  <c r="P50" i="11" s="1"/>
  <c r="G50" i="11"/>
  <c r="O50" i="11" s="1"/>
  <c r="F50" i="11"/>
  <c r="N50" i="11" s="1"/>
  <c r="E50" i="11"/>
  <c r="M50" i="11" s="1"/>
  <c r="H49" i="11"/>
  <c r="P49" i="11" s="1"/>
  <c r="G49" i="11"/>
  <c r="O49" i="11" s="1"/>
  <c r="F49" i="11"/>
  <c r="N49" i="11" s="1"/>
  <c r="E49" i="11"/>
  <c r="M49" i="11" s="1"/>
  <c r="L49" i="11"/>
  <c r="H48" i="11"/>
  <c r="P48" i="11" s="1"/>
  <c r="G48" i="11"/>
  <c r="O48" i="11" s="1"/>
  <c r="F48" i="11"/>
  <c r="E48" i="11"/>
  <c r="M48" i="11" s="1"/>
  <c r="H47" i="11"/>
  <c r="P47" i="11" s="1"/>
  <c r="G47" i="11"/>
  <c r="O47" i="11" s="1"/>
  <c r="F47" i="11"/>
  <c r="E47" i="11"/>
  <c r="I47" i="11" s="1"/>
  <c r="H46" i="11"/>
  <c r="G46" i="11"/>
  <c r="O46" i="11" s="1"/>
  <c r="F46" i="11"/>
  <c r="N46" i="11" s="1"/>
  <c r="E46" i="11"/>
  <c r="H45" i="11"/>
  <c r="L45" i="11" s="1"/>
  <c r="G45" i="11"/>
  <c r="O45" i="11" s="1"/>
  <c r="F45" i="11"/>
  <c r="J45" i="11" s="1"/>
  <c r="E45" i="11"/>
  <c r="M45" i="11" s="1"/>
  <c r="H44" i="11"/>
  <c r="G44" i="11"/>
  <c r="O44" i="11" s="1"/>
  <c r="F44" i="11"/>
  <c r="E44" i="11"/>
  <c r="H43" i="11"/>
  <c r="G43" i="11"/>
  <c r="O43" i="11" s="1"/>
  <c r="F43" i="11"/>
  <c r="E43" i="11"/>
  <c r="I43" i="11" s="1"/>
  <c r="H42" i="11"/>
  <c r="L42" i="11" s="1"/>
  <c r="G42" i="11"/>
  <c r="O42" i="11" s="1"/>
  <c r="F42" i="11"/>
  <c r="N42" i="11" s="1"/>
  <c r="E42" i="11"/>
  <c r="H41" i="11"/>
  <c r="G41" i="11"/>
  <c r="O41" i="11" s="1"/>
  <c r="F41" i="11"/>
  <c r="J41" i="11" s="1"/>
  <c r="E41" i="11"/>
  <c r="M41" i="11" s="1"/>
  <c r="A8" i="11"/>
  <c r="A9" i="11" s="1"/>
  <c r="A10" i="11" s="1"/>
  <c r="A11" i="11" s="1"/>
  <c r="A12" i="11" s="1"/>
  <c r="A13" i="11" s="1"/>
  <c r="A14" i="11" s="1"/>
  <c r="A15" i="11" s="1"/>
  <c r="A16" i="11" s="1"/>
  <c r="A17" i="11" s="1"/>
  <c r="A18" i="11" s="1"/>
  <c r="A19" i="11" s="1"/>
  <c r="A20" i="11" s="1"/>
  <c r="A21" i="11" s="1"/>
  <c r="A22" i="11" s="1"/>
  <c r="A23" i="11" s="1"/>
  <c r="A24" i="11" s="1"/>
  <c r="A25" i="11" s="1"/>
  <c r="A26" i="11" s="1"/>
  <c r="A27" i="11" s="1"/>
  <c r="A28" i="11" s="1"/>
  <c r="A29" i="11" s="1"/>
  <c r="A30" i="11" s="1"/>
  <c r="A31" i="11" s="1"/>
  <c r="A32" i="11" s="1"/>
  <c r="A33" i="11" s="1"/>
  <c r="A34" i="11" s="1"/>
  <c r="A35" i="11" s="1"/>
  <c r="A36" i="11" s="1"/>
  <c r="A37" i="11" s="1"/>
  <c r="A38" i="11" s="1"/>
  <c r="A39" i="11" s="1"/>
  <c r="A40" i="11" s="1"/>
  <c r="A41" i="11" s="1"/>
  <c r="A42" i="11" s="1"/>
  <c r="A43" i="11" s="1"/>
  <c r="A44" i="11" s="1"/>
  <c r="A45" i="11" s="1"/>
  <c r="A46" i="11" s="1"/>
  <c r="A47" i="11" s="1"/>
  <c r="A48" i="11" s="1"/>
  <c r="A49" i="11" s="1"/>
  <c r="A50" i="11" s="1"/>
  <c r="A51" i="11" s="1"/>
  <c r="A52" i="11" s="1"/>
  <c r="A53" i="11" s="1"/>
  <c r="A54" i="11" s="1"/>
  <c r="A55" i="11" s="1"/>
  <c r="A56" i="11" s="1"/>
  <c r="A57" i="11" s="1"/>
  <c r="A58" i="11" s="1"/>
  <c r="A59" i="11" s="1"/>
  <c r="A60" i="11" s="1"/>
  <c r="A61" i="11" s="1"/>
  <c r="A62" i="11" s="1"/>
  <c r="A63" i="11" s="1"/>
  <c r="A64" i="11" s="1"/>
  <c r="A65" i="11" s="1"/>
  <c r="A66" i="11" s="1"/>
  <c r="A67" i="11" s="1"/>
  <c r="A68" i="11" s="1"/>
  <c r="A69" i="11" s="1"/>
  <c r="A70" i="11" s="1"/>
  <c r="A71" i="11" s="1"/>
  <c r="A72" i="11" s="1"/>
  <c r="A73" i="11" s="1"/>
  <c r="A74" i="11" s="1"/>
  <c r="A75" i="11" s="1"/>
  <c r="A76" i="11" s="1"/>
  <c r="A77" i="11" s="1"/>
  <c r="A78" i="11" s="1"/>
  <c r="A79" i="11" s="1"/>
  <c r="A80" i="11" s="1"/>
  <c r="A81" i="11" s="1"/>
  <c r="A82" i="11" s="1"/>
  <c r="A83" i="11" s="1"/>
  <c r="A84" i="11" s="1"/>
  <c r="A85" i="11" s="1"/>
  <c r="A86" i="11" s="1"/>
  <c r="A87" i="11" s="1"/>
  <c r="A88" i="11" s="1"/>
  <c r="A89" i="11" s="1"/>
  <c r="A90" i="11" s="1"/>
  <c r="A91" i="11" s="1"/>
  <c r="A92" i="11" s="1"/>
  <c r="A93" i="11" s="1"/>
  <c r="A94" i="11" s="1"/>
  <c r="A95" i="11" s="1"/>
  <c r="A96" i="11" s="1"/>
  <c r="H78" i="11"/>
  <c r="L78" i="11" s="1"/>
  <c r="G79" i="11"/>
  <c r="G80" i="11"/>
  <c r="E82" i="11"/>
  <c r="M82" i="11" s="1"/>
  <c r="F83" i="11"/>
  <c r="G84" i="11"/>
  <c r="F87" i="11"/>
  <c r="J87" i="11" s="1"/>
  <c r="H87" i="11"/>
  <c r="P87" i="11" s="1"/>
  <c r="F88" i="11"/>
  <c r="E90" i="11"/>
  <c r="M90" i="11" s="1"/>
  <c r="E91" i="11"/>
  <c r="M91" i="11" s="1"/>
  <c r="G92" i="11"/>
  <c r="G93" i="11"/>
  <c r="G94" i="11"/>
  <c r="F95" i="11"/>
  <c r="G97" i="11"/>
  <c r="K97" i="11" s="1"/>
  <c r="F98" i="11"/>
  <c r="F101" i="11"/>
  <c r="H102" i="11"/>
  <c r="F103" i="11"/>
  <c r="H103" i="11"/>
  <c r="E104" i="11"/>
  <c r="M104" i="11" s="1"/>
  <c r="H107" i="11"/>
  <c r="G108" i="11"/>
  <c r="F109" i="11"/>
  <c r="J109" i="11" s="1"/>
  <c r="H110" i="11"/>
  <c r="E112" i="11"/>
  <c r="M112" i="11" s="1"/>
  <c r="E114" i="11"/>
  <c r="M114" i="11" s="1"/>
  <c r="H115" i="11"/>
  <c r="F118" i="11"/>
  <c r="E120" i="11"/>
  <c r="M120" i="11" s="1"/>
  <c r="E121" i="11"/>
  <c r="I121" i="11" s="1"/>
  <c r="E122" i="11"/>
  <c r="I122" i="11" s="1"/>
  <c r="H122" i="11"/>
  <c r="P122" i="11" s="1"/>
  <c r="G124" i="11"/>
  <c r="F125" i="11"/>
  <c r="N125" i="11" s="1"/>
  <c r="F127" i="11"/>
  <c r="N127" i="11" s="1"/>
  <c r="G129" i="11"/>
  <c r="F130" i="11"/>
  <c r="H131" i="11"/>
  <c r="F133" i="11"/>
  <c r="N133" i="11" s="1"/>
  <c r="H134" i="11"/>
  <c r="L134" i="11" s="1"/>
  <c r="F135" i="11"/>
  <c r="N135" i="11" s="1"/>
  <c r="H136" i="11"/>
  <c r="P136" i="11" s="1"/>
  <c r="G78" i="11"/>
  <c r="O78" i="11" s="1"/>
  <c r="G89" i="11"/>
  <c r="K89" i="11" s="1"/>
  <c r="G95" i="11"/>
  <c r="G103" i="11"/>
  <c r="G110" i="11"/>
  <c r="G111" i="11"/>
  <c r="G112" i="11"/>
  <c r="O112" i="11" s="1"/>
  <c r="G116" i="11"/>
  <c r="G120" i="11"/>
  <c r="O120" i="11" s="1"/>
  <c r="G121" i="11"/>
  <c r="K121" i="11" s="1"/>
  <c r="G126" i="11"/>
  <c r="G132" i="11"/>
  <c r="G136" i="11"/>
  <c r="O136" i="11" s="1"/>
  <c r="F78" i="11"/>
  <c r="F82" i="11"/>
  <c r="N82" i="11" s="1"/>
  <c r="F90" i="11"/>
  <c r="F99" i="11"/>
  <c r="N99" i="11" s="1"/>
  <c r="F102" i="11"/>
  <c r="J102" i="11" s="1"/>
  <c r="F116" i="11"/>
  <c r="N116" i="11" s="1"/>
  <c r="F132" i="11"/>
  <c r="E78" i="11"/>
  <c r="M78" i="11" s="1"/>
  <c r="E86" i="11"/>
  <c r="M86" i="11" s="1"/>
  <c r="E89" i="11"/>
  <c r="M89" i="11" s="1"/>
  <c r="E93" i="11"/>
  <c r="E95" i="11"/>
  <c r="E109" i="11"/>
  <c r="I109" i="11" s="1"/>
  <c r="E110" i="11"/>
  <c r="I110" i="11" s="1"/>
  <c r="E125" i="11"/>
  <c r="K120" i="11"/>
  <c r="E8" i="11"/>
  <c r="F9" i="11"/>
  <c r="E10" i="11"/>
  <c r="H11" i="11"/>
  <c r="G12" i="11"/>
  <c r="O12" i="11" s="1"/>
  <c r="E13" i="11"/>
  <c r="M13" i="11" s="1"/>
  <c r="E15" i="11"/>
  <c r="M15" i="11" s="1"/>
  <c r="E16" i="11"/>
  <c r="E18" i="11"/>
  <c r="F20" i="11"/>
  <c r="J20" i="11" s="1"/>
  <c r="F21" i="11"/>
  <c r="N21" i="11" s="1"/>
  <c r="E21" i="11"/>
  <c r="M21" i="11" s="1"/>
  <c r="E23" i="11"/>
  <c r="M23" i="11" s="1"/>
  <c r="F24" i="11"/>
  <c r="E24" i="11"/>
  <c r="E26" i="11"/>
  <c r="H27" i="11"/>
  <c r="H28" i="11"/>
  <c r="P28" i="11" s="1"/>
  <c r="E29" i="11"/>
  <c r="M29" i="11" s="1"/>
  <c r="E31" i="11"/>
  <c r="M31" i="11" s="1"/>
  <c r="F32" i="11"/>
  <c r="F33" i="11"/>
  <c r="N33" i="11" s="1"/>
  <c r="G34" i="11"/>
  <c r="O34" i="11" s="1"/>
  <c r="G36" i="11"/>
  <c r="E37" i="11"/>
  <c r="E39" i="11"/>
  <c r="F40" i="11"/>
  <c r="F13" i="11"/>
  <c r="J13" i="11" s="1"/>
  <c r="F26" i="11"/>
  <c r="J26" i="11" s="1"/>
  <c r="F28" i="11"/>
  <c r="J28" i="11" s="1"/>
  <c r="F37" i="11"/>
  <c r="J37" i="11" s="1"/>
  <c r="G8" i="11"/>
  <c r="O8" i="11" s="1"/>
  <c r="G10" i="11"/>
  <c r="O10" i="11" s="1"/>
  <c r="G18" i="11"/>
  <c r="K18" i="11" s="1"/>
  <c r="G26" i="11"/>
  <c r="O26" i="11" s="1"/>
  <c r="G40" i="11"/>
  <c r="O40" i="11" s="1"/>
  <c r="H13" i="11"/>
  <c r="P13" i="11" s="1"/>
  <c r="H21" i="11"/>
  <c r="P21" i="11" s="1"/>
  <c r="H23" i="11"/>
  <c r="P23" i="11" s="1"/>
  <c r="H40" i="11"/>
  <c r="P40" i="11" s="1"/>
  <c r="L13" i="11"/>
  <c r="K72" i="11"/>
  <c r="L70" i="11"/>
  <c r="L69" i="11"/>
  <c r="K64" i="11"/>
  <c r="F118" i="18"/>
  <c r="J118" i="18" s="1"/>
  <c r="F119" i="18"/>
  <c r="E120" i="18"/>
  <c r="F121" i="18"/>
  <c r="E122" i="18"/>
  <c r="E123" i="18"/>
  <c r="E124" i="18"/>
  <c r="E125" i="18"/>
  <c r="E126" i="18"/>
  <c r="E127" i="18"/>
  <c r="F128" i="18"/>
  <c r="E129" i="18"/>
  <c r="E131" i="18"/>
  <c r="F132" i="18"/>
  <c r="H133" i="18"/>
  <c r="E134" i="18"/>
  <c r="H135" i="18"/>
  <c r="L135" i="18" s="1"/>
  <c r="G136" i="18"/>
  <c r="H137" i="18"/>
  <c r="H138" i="18"/>
  <c r="L138" i="18" s="1"/>
  <c r="E139" i="18"/>
  <c r="H140" i="18"/>
  <c r="E142" i="18"/>
  <c r="G143" i="18"/>
  <c r="O143" i="18" s="1"/>
  <c r="E144" i="18"/>
  <c r="G145" i="18"/>
  <c r="F146" i="18"/>
  <c r="E147" i="18"/>
  <c r="G148" i="18"/>
  <c r="E150" i="18"/>
  <c r="H151" i="18"/>
  <c r="G152" i="18"/>
  <c r="E153" i="18"/>
  <c r="G154" i="18"/>
  <c r="E159" i="18"/>
  <c r="E160" i="18"/>
  <c r="F161" i="18"/>
  <c r="J161" i="18" s="1"/>
  <c r="F163" i="18"/>
  <c r="E164" i="18"/>
  <c r="H165" i="18"/>
  <c r="G167" i="18"/>
  <c r="K167" i="18" s="1"/>
  <c r="E168" i="18"/>
  <c r="H169" i="18"/>
  <c r="G173" i="18"/>
  <c r="E176" i="18"/>
  <c r="E177" i="18"/>
  <c r="G178" i="18"/>
  <c r="E179" i="18"/>
  <c r="H180" i="18"/>
  <c r="E180" i="18"/>
  <c r="H7" i="18"/>
  <c r="L7" i="18" s="1"/>
  <c r="H8" i="18"/>
  <c r="H9" i="18"/>
  <c r="P9" i="18" s="1"/>
  <c r="H12" i="18"/>
  <c r="P12" i="18" s="1"/>
  <c r="H14" i="18"/>
  <c r="L14" i="18" s="1"/>
  <c r="H16" i="18"/>
  <c r="H18" i="18"/>
  <c r="L18" i="18" s="1"/>
  <c r="E19" i="18"/>
  <c r="H20" i="18"/>
  <c r="H21" i="18"/>
  <c r="L21" i="18" s="1"/>
  <c r="H23" i="18"/>
  <c r="P23" i="18" s="1"/>
  <c r="H24" i="18"/>
  <c r="L24" i="18" s="1"/>
  <c r="H25" i="18"/>
  <c r="H26" i="18"/>
  <c r="L26" i="18" s="1"/>
  <c r="F27" i="18"/>
  <c r="N27" i="18" s="1"/>
  <c r="H28" i="18"/>
  <c r="L28" i="18" s="1"/>
  <c r="H29" i="18"/>
  <c r="H31" i="18"/>
  <c r="H32" i="18"/>
  <c r="L32" i="18" s="1"/>
  <c r="H34" i="18"/>
  <c r="L34" i="18" s="1"/>
  <c r="H37" i="18"/>
  <c r="P37" i="18" s="1"/>
  <c r="H40" i="18"/>
  <c r="P40" i="18" s="1"/>
  <c r="H44" i="18"/>
  <c r="L44" i="18" s="1"/>
  <c r="H46" i="18"/>
  <c r="H49" i="18"/>
  <c r="L49" i="18" s="1"/>
  <c r="H52" i="18"/>
  <c r="P52" i="18" s="1"/>
  <c r="E54" i="18"/>
  <c r="H59" i="18"/>
  <c r="H60" i="18"/>
  <c r="P60" i="18" s="1"/>
  <c r="F61" i="18"/>
  <c r="J61" i="18" s="1"/>
  <c r="H61" i="18"/>
  <c r="F63" i="18"/>
  <c r="J63" i="18" s="1"/>
  <c r="H64" i="18"/>
  <c r="P64" i="18" s="1"/>
  <c r="G66" i="18"/>
  <c r="K66" i="18" s="1"/>
  <c r="F67" i="18"/>
  <c r="N67" i="18" s="1"/>
  <c r="G70" i="18"/>
  <c r="O70" i="18" s="1"/>
  <c r="F71" i="18"/>
  <c r="J71" i="18" s="1"/>
  <c r="H72" i="18"/>
  <c r="P72" i="18" s="1"/>
  <c r="G73" i="18"/>
  <c r="G76" i="18"/>
  <c r="O76" i="18" s="1"/>
  <c r="F77" i="18"/>
  <c r="J77" i="18" s="1"/>
  <c r="H77" i="18"/>
  <c r="G82" i="18"/>
  <c r="K82" i="18" s="1"/>
  <c r="H84" i="18"/>
  <c r="F92" i="18"/>
  <c r="N92" i="18" s="1"/>
  <c r="E93" i="18"/>
  <c r="F94" i="18"/>
  <c r="H95" i="18"/>
  <c r="H96" i="18"/>
  <c r="F97" i="18"/>
  <c r="H98" i="18"/>
  <c r="L98" i="18" s="1"/>
  <c r="E99" i="18"/>
  <c r="F100" i="18"/>
  <c r="J100" i="18" s="1"/>
  <c r="F102" i="18"/>
  <c r="E103" i="18"/>
  <c r="G104" i="18"/>
  <c r="E106" i="18"/>
  <c r="E107" i="18"/>
  <c r="E108" i="18"/>
  <c r="F109" i="18"/>
  <c r="H110" i="18"/>
  <c r="F14" i="18"/>
  <c r="F16" i="18"/>
  <c r="N16" i="18" s="1"/>
  <c r="F18" i="18"/>
  <c r="E7" i="18"/>
  <c r="E14" i="18"/>
  <c r="E15" i="18"/>
  <c r="E16" i="18"/>
  <c r="E18" i="18"/>
  <c r="E57" i="18"/>
  <c r="E60" i="18"/>
  <c r="E61" i="18"/>
  <c r="E62" i="18"/>
  <c r="E63" i="18"/>
  <c r="E64" i="18"/>
  <c r="E71" i="18"/>
  <c r="E72" i="18"/>
  <c r="E77" i="18"/>
  <c r="E80" i="18"/>
  <c r="A119" i="18"/>
  <c r="A120" i="18" s="1"/>
  <c r="A121" i="18" s="1"/>
  <c r="A122" i="18" s="1"/>
  <c r="A123" i="18" s="1"/>
  <c r="A124" i="18" s="1"/>
  <c r="A125" i="18" s="1"/>
  <c r="A126" i="18" s="1"/>
  <c r="A127" i="18" s="1"/>
  <c r="A128" i="18" s="1"/>
  <c r="A129" i="18" s="1"/>
  <c r="A130" i="18" s="1"/>
  <c r="A131" i="18" s="1"/>
  <c r="A132" i="18" s="1"/>
  <c r="A133" i="18" s="1"/>
  <c r="A134" i="18" s="1"/>
  <c r="A135" i="18" s="1"/>
  <c r="A136" i="18" s="1"/>
  <c r="A137" i="18" s="1"/>
  <c r="A138" i="18" s="1"/>
  <c r="A139" i="18" s="1"/>
  <c r="A140" i="18" s="1"/>
  <c r="A141" i="18" s="1"/>
  <c r="A142" i="18" s="1"/>
  <c r="A143" i="18" s="1"/>
  <c r="A144" i="18" s="1"/>
  <c r="A145" i="18" s="1"/>
  <c r="A146" i="18" s="1"/>
  <c r="A147" i="18" s="1"/>
  <c r="A148" i="18" s="1"/>
  <c r="A149" i="18" s="1"/>
  <c r="A150" i="18" s="1"/>
  <c r="A151" i="18" s="1"/>
  <c r="A152" i="18" s="1"/>
  <c r="A153" i="18" s="1"/>
  <c r="A154" i="18" s="1"/>
  <c r="A155" i="18" s="1"/>
  <c r="A156" i="18" s="1"/>
  <c r="A157" i="18" s="1"/>
  <c r="A158" i="18" s="1"/>
  <c r="A159" i="18" s="1"/>
  <c r="A160" i="18" s="1"/>
  <c r="A161" i="18" s="1"/>
  <c r="A162" i="18" s="1"/>
  <c r="A163" i="18" s="1"/>
  <c r="A164" i="18" s="1"/>
  <c r="A165" i="18" s="1"/>
  <c r="A166" i="18" s="1"/>
  <c r="A167" i="18" s="1"/>
  <c r="A168" i="18" s="1"/>
  <c r="A169" i="18" s="1"/>
  <c r="A170" i="18" s="1"/>
  <c r="A171" i="18" s="1"/>
  <c r="A172" i="18" s="1"/>
  <c r="A173" i="18" s="1"/>
  <c r="A174" i="18" s="1"/>
  <c r="A175" i="18" s="1"/>
  <c r="A176" i="18" s="1"/>
  <c r="A177" i="18" s="1"/>
  <c r="A178" i="18" s="1"/>
  <c r="A179" i="18" s="1"/>
  <c r="A8" i="18"/>
  <c r="A9" i="18" s="1"/>
  <c r="A10" i="18" s="1"/>
  <c r="A11" i="18" s="1"/>
  <c r="A12" i="18" s="1"/>
  <c r="A13" i="18" s="1"/>
  <c r="A14" i="18" s="1"/>
  <c r="A15" i="18" s="1"/>
  <c r="A16" i="18" s="1"/>
  <c r="A17" i="18" s="1"/>
  <c r="A18" i="18" s="1"/>
  <c r="A19" i="18" s="1"/>
  <c r="A20" i="18" s="1"/>
  <c r="A21" i="18" s="1"/>
  <c r="A22" i="18" s="1"/>
  <c r="A23" i="18" s="1"/>
  <c r="A24" i="18" s="1"/>
  <c r="A25" i="18" s="1"/>
  <c r="A26" i="18" s="1"/>
  <c r="A27" i="18" s="1"/>
  <c r="A28" i="18" s="1"/>
  <c r="A29" i="18" s="1"/>
  <c r="A30" i="18" s="1"/>
  <c r="A31" i="18" s="1"/>
  <c r="A32" i="18" s="1"/>
  <c r="A33" i="18" s="1"/>
  <c r="A34" i="18" s="1"/>
  <c r="A35" i="18" s="1"/>
  <c r="A36" i="18" s="1"/>
  <c r="A37" i="18" s="1"/>
  <c r="A38" i="18" s="1"/>
  <c r="A39" i="18" s="1"/>
  <c r="A40" i="18" s="1"/>
  <c r="A41" i="18" s="1"/>
  <c r="A42" i="18" s="1"/>
  <c r="A43" i="18" s="1"/>
  <c r="A44" i="18" s="1"/>
  <c r="A45" i="18" s="1"/>
  <c r="A46" i="18" s="1"/>
  <c r="A47" i="18" s="1"/>
  <c r="A48" i="18" s="1"/>
  <c r="A49" i="18" s="1"/>
  <c r="A50" i="18" s="1"/>
  <c r="A51" i="18" s="1"/>
  <c r="A52" i="18" s="1"/>
  <c r="A53" i="18" s="1"/>
  <c r="A54" i="18" s="1"/>
  <c r="A55" i="18" s="1"/>
  <c r="A56" i="18" s="1"/>
  <c r="A57" i="18" s="1"/>
  <c r="A58" i="18" s="1"/>
  <c r="A59" i="18" s="1"/>
  <c r="A60" i="18" s="1"/>
  <c r="A61" i="18" s="1"/>
  <c r="A62" i="18" s="1"/>
  <c r="A63" i="18" s="1"/>
  <c r="A64" i="18" s="1"/>
  <c r="A65" i="18" s="1"/>
  <c r="A66" i="18" s="1"/>
  <c r="A67" i="18" s="1"/>
  <c r="A68" i="18" s="1"/>
  <c r="A69" i="18" s="1"/>
  <c r="A70" i="18" s="1"/>
  <c r="A71" i="18" s="1"/>
  <c r="A72" i="18" s="1"/>
  <c r="A73" i="18" s="1"/>
  <c r="A74" i="18" s="1"/>
  <c r="A75" i="18" s="1"/>
  <c r="A76" i="18" s="1"/>
  <c r="A77" i="18" s="1"/>
  <c r="A78" i="18" s="1"/>
  <c r="A79" i="18" s="1"/>
  <c r="A80" i="18" s="1"/>
  <c r="A81" i="18" s="1"/>
  <c r="A82" i="18" s="1"/>
  <c r="A83" i="18" s="1"/>
  <c r="E34" i="13"/>
  <c r="G36" i="13"/>
  <c r="O36" i="13" s="1"/>
  <c r="H37" i="13"/>
  <c r="P37" i="13" s="1"/>
  <c r="G38" i="13"/>
  <c r="O38" i="13" s="1"/>
  <c r="E38" i="13"/>
  <c r="E40" i="13"/>
  <c r="E42" i="13"/>
  <c r="G43" i="13"/>
  <c r="E46" i="13"/>
  <c r="G47" i="13"/>
  <c r="E48" i="13"/>
  <c r="F50" i="13"/>
  <c r="N50" i="13" s="1"/>
  <c r="E50" i="13"/>
  <c r="H53" i="13"/>
  <c r="L53" i="13" s="1"/>
  <c r="E54" i="13"/>
  <c r="E58" i="13"/>
  <c r="G59" i="13"/>
  <c r="E60" i="13"/>
  <c r="G64" i="13"/>
  <c r="E64" i="13"/>
  <c r="E66" i="13"/>
  <c r="E68" i="13"/>
  <c r="G70" i="13"/>
  <c r="K70" i="13" s="1"/>
  <c r="E70" i="13"/>
  <c r="E72" i="13"/>
  <c r="E74" i="13"/>
  <c r="G75" i="13"/>
  <c r="E78" i="13"/>
  <c r="F79" i="13"/>
  <c r="F80" i="13"/>
  <c r="N80" i="13" s="1"/>
  <c r="H82" i="13"/>
  <c r="E82" i="13"/>
  <c r="E84" i="13"/>
  <c r="H85" i="13"/>
  <c r="P85" i="13" s="1"/>
  <c r="E86" i="13"/>
  <c r="E90" i="13"/>
  <c r="F34" i="13"/>
  <c r="J34" i="13" s="1"/>
  <c r="F38" i="13"/>
  <c r="J38" i="13" s="1"/>
  <c r="F40" i="13"/>
  <c r="N40" i="13" s="1"/>
  <c r="F42" i="13"/>
  <c r="J42" i="13" s="1"/>
  <c r="F46" i="13"/>
  <c r="N46" i="13" s="1"/>
  <c r="F47" i="13"/>
  <c r="F48" i="13"/>
  <c r="N48" i="13" s="1"/>
  <c r="F56" i="13"/>
  <c r="N56" i="13" s="1"/>
  <c r="F64" i="13"/>
  <c r="F66" i="13"/>
  <c r="J66" i="13" s="1"/>
  <c r="F72" i="13"/>
  <c r="F74" i="13"/>
  <c r="J74" i="13" s="1"/>
  <c r="F78" i="13"/>
  <c r="J78" i="13" s="1"/>
  <c r="F90" i="13"/>
  <c r="G34" i="13"/>
  <c r="O34" i="13" s="1"/>
  <c r="G40" i="13"/>
  <c r="O40" i="13" s="1"/>
  <c r="G42" i="13"/>
  <c r="O42" i="13" s="1"/>
  <c r="G46" i="13"/>
  <c r="O46" i="13" s="1"/>
  <c r="G48" i="13"/>
  <c r="G50" i="13"/>
  <c r="K50" i="13" s="1"/>
  <c r="G54" i="13"/>
  <c r="O54" i="13" s="1"/>
  <c r="G56" i="13"/>
  <c r="G60" i="13"/>
  <c r="K60" i="13" s="1"/>
  <c r="G63" i="13"/>
  <c r="G66" i="13"/>
  <c r="O66" i="13" s="1"/>
  <c r="G68" i="13"/>
  <c r="G72" i="13"/>
  <c r="K72" i="13" s="1"/>
  <c r="G74" i="13"/>
  <c r="O74" i="13" s="1"/>
  <c r="G78" i="13"/>
  <c r="G82" i="13"/>
  <c r="K82" i="13" s="1"/>
  <c r="G84" i="13"/>
  <c r="G91" i="13"/>
  <c r="H34" i="13"/>
  <c r="L34" i="13" s="1"/>
  <c r="H40" i="13"/>
  <c r="H42" i="13"/>
  <c r="P42" i="13" s="1"/>
  <c r="H46" i="13"/>
  <c r="P46" i="13" s="1"/>
  <c r="H48" i="13"/>
  <c r="P48" i="13" s="1"/>
  <c r="H50" i="13"/>
  <c r="H58" i="13"/>
  <c r="P58" i="13" s="1"/>
  <c r="H64" i="13"/>
  <c r="P64" i="13" s="1"/>
  <c r="H66" i="13"/>
  <c r="P66" i="13" s="1"/>
  <c r="H68" i="13"/>
  <c r="L68" i="13" s="1"/>
  <c r="H72" i="13"/>
  <c r="P72" i="13" s="1"/>
  <c r="H74" i="13"/>
  <c r="P74" i="13" s="1"/>
  <c r="H78" i="13"/>
  <c r="P78" i="13" s="1"/>
  <c r="H80" i="13"/>
  <c r="L80" i="13" s="1"/>
  <c r="G7" i="13"/>
  <c r="O7" i="13" s="1"/>
  <c r="E8" i="13"/>
  <c r="H10" i="13"/>
  <c r="L10" i="13" s="1"/>
  <c r="H11" i="13"/>
  <c r="G15" i="13"/>
  <c r="O15" i="13" s="1"/>
  <c r="F16" i="13"/>
  <c r="N16" i="13" s="1"/>
  <c r="H18" i="13"/>
  <c r="E20" i="13"/>
  <c r="E21" i="13"/>
  <c r="G23" i="13"/>
  <c r="O23" i="13" s="1"/>
  <c r="E24" i="13"/>
  <c r="G27" i="13"/>
  <c r="K27" i="13" s="1"/>
  <c r="E27" i="13"/>
  <c r="E28" i="13"/>
  <c r="H29" i="13"/>
  <c r="P29" i="13" s="1"/>
  <c r="H31" i="13"/>
  <c r="G32" i="13"/>
  <c r="F11" i="13"/>
  <c r="N11" i="13" s="1"/>
  <c r="F23" i="13"/>
  <c r="N23" i="13" s="1"/>
  <c r="G10" i="13"/>
  <c r="G21" i="13"/>
  <c r="K21" i="13" s="1"/>
  <c r="G22" i="13"/>
  <c r="K22" i="13" s="1"/>
  <c r="G26" i="13"/>
  <c r="O26" i="13" s="1"/>
  <c r="H15" i="13"/>
  <c r="P15" i="13" s="1"/>
  <c r="H20" i="13"/>
  <c r="P20" i="13" s="1"/>
  <c r="H26" i="13"/>
  <c r="P26" i="13" s="1"/>
  <c r="H28" i="13"/>
  <c r="P28" i="13" s="1"/>
  <c r="H7" i="7"/>
  <c r="H8" i="7"/>
  <c r="L8" i="7" s="1"/>
  <c r="H9" i="7"/>
  <c r="H10" i="7"/>
  <c r="H11" i="7"/>
  <c r="E12" i="7"/>
  <c r="H13" i="7"/>
  <c r="H14" i="7"/>
  <c r="L14" i="7" s="1"/>
  <c r="H17" i="7"/>
  <c r="H18" i="7"/>
  <c r="E19" i="7"/>
  <c r="H20" i="7"/>
  <c r="P20" i="7" s="1"/>
  <c r="H21" i="7"/>
  <c r="H23" i="7"/>
  <c r="H24" i="7"/>
  <c r="L24" i="7" s="1"/>
  <c r="H25" i="7"/>
  <c r="H27" i="7"/>
  <c r="H29" i="7"/>
  <c r="H30" i="7"/>
  <c r="G32" i="7"/>
  <c r="H32" i="7"/>
  <c r="P32" i="7" s="1"/>
  <c r="H33" i="7"/>
  <c r="H34" i="7"/>
  <c r="L34" i="7" s="1"/>
  <c r="G35" i="7"/>
  <c r="O35" i="7" s="1"/>
  <c r="H35" i="7"/>
  <c r="H36" i="7"/>
  <c r="L36" i="7" s="1"/>
  <c r="H37" i="7"/>
  <c r="E38" i="7"/>
  <c r="H39" i="7"/>
  <c r="H40" i="7"/>
  <c r="P40" i="7" s="1"/>
  <c r="F42" i="7"/>
  <c r="N42" i="7" s="1"/>
  <c r="H43" i="7"/>
  <c r="H44" i="7"/>
  <c r="P44" i="7" s="1"/>
  <c r="H46" i="7"/>
  <c r="H48" i="7"/>
  <c r="P48" i="7" s="1"/>
  <c r="H52" i="7"/>
  <c r="E54" i="7"/>
  <c r="M54" i="7" s="1"/>
  <c r="H54" i="7"/>
  <c r="P54" i="7" s="1"/>
  <c r="H56" i="7"/>
  <c r="P56" i="7" s="1"/>
  <c r="H57" i="7"/>
  <c r="P57" i="7" s="1"/>
  <c r="H59" i="7"/>
  <c r="L59" i="7" s="1"/>
  <c r="H64" i="7"/>
  <c r="P64" i="7" s="1"/>
  <c r="H65" i="7"/>
  <c r="L65" i="7" s="1"/>
  <c r="G70" i="7"/>
  <c r="H70" i="7"/>
  <c r="P70" i="7" s="1"/>
  <c r="H72" i="7"/>
  <c r="P72" i="7" s="1"/>
  <c r="F75" i="7"/>
  <c r="J75" i="7" s="1"/>
  <c r="H75" i="7"/>
  <c r="H80" i="7"/>
  <c r="P80" i="7" s="1"/>
  <c r="H81" i="7"/>
  <c r="P81" i="7" s="1"/>
  <c r="H84" i="7"/>
  <c r="G86" i="7"/>
  <c r="H86" i="7"/>
  <c r="H88" i="7"/>
  <c r="P88" i="7" s="1"/>
  <c r="H89" i="7"/>
  <c r="H91" i="7"/>
  <c r="L91" i="7" s="1"/>
  <c r="H92" i="7"/>
  <c r="P92" i="7" s="1"/>
  <c r="H94" i="7"/>
  <c r="L94" i="7" s="1"/>
  <c r="H98" i="7"/>
  <c r="P98" i="7" s="1"/>
  <c r="H99" i="7"/>
  <c r="L99" i="7" s="1"/>
  <c r="H102" i="7"/>
  <c r="P102" i="7" s="1"/>
  <c r="H103" i="7"/>
  <c r="P103" i="7" s="1"/>
  <c r="H107" i="7"/>
  <c r="P107" i="7" s="1"/>
  <c r="H108" i="7"/>
  <c r="L108" i="7" s="1"/>
  <c r="H110" i="7"/>
  <c r="P110" i="7" s="1"/>
  <c r="H111" i="7"/>
  <c r="L111" i="7" s="1"/>
  <c r="H114" i="7"/>
  <c r="L114" i="7" s="1"/>
  <c r="H115" i="7"/>
  <c r="P115" i="7" s="1"/>
  <c r="H124" i="7"/>
  <c r="L124" i="7" s="1"/>
  <c r="H125" i="7"/>
  <c r="P125" i="7" s="1"/>
  <c r="H129" i="7"/>
  <c r="L129" i="7" s="1"/>
  <c r="H130" i="7"/>
  <c r="P130" i="7" s="1"/>
  <c r="H132" i="7"/>
  <c r="P132" i="7" s="1"/>
  <c r="H133" i="7"/>
  <c r="L133" i="7" s="1"/>
  <c r="H137" i="7"/>
  <c r="L137" i="7" s="1"/>
  <c r="H140" i="7"/>
  <c r="H143" i="7"/>
  <c r="G147" i="7"/>
  <c r="O147" i="7" s="1"/>
  <c r="H147" i="7"/>
  <c r="H148" i="7"/>
  <c r="P148" i="7" s="1"/>
  <c r="H150" i="7"/>
  <c r="P150" i="7" s="1"/>
  <c r="H151" i="7"/>
  <c r="H152" i="7"/>
  <c r="P152" i="7" s="1"/>
  <c r="G154" i="7"/>
  <c r="O154" i="7" s="1"/>
  <c r="H154" i="7"/>
  <c r="P154" i="7" s="1"/>
  <c r="H156" i="7"/>
  <c r="P156" i="7" s="1"/>
  <c r="H158" i="7"/>
  <c r="P158" i="7" s="1"/>
  <c r="H159" i="7"/>
  <c r="H160" i="7"/>
  <c r="P160" i="7" s="1"/>
  <c r="G161" i="7"/>
  <c r="H163" i="7"/>
  <c r="H164" i="7"/>
  <c r="L164" i="7" s="1"/>
  <c r="H166" i="7"/>
  <c r="P166" i="7" s="1"/>
  <c r="H167" i="7"/>
  <c r="H170" i="7"/>
  <c r="P170" i="7" s="1"/>
  <c r="H171" i="7"/>
  <c r="L171" i="7" s="1"/>
  <c r="H172" i="7"/>
  <c r="P172" i="7" s="1"/>
  <c r="H175" i="7"/>
  <c r="L175" i="7" s="1"/>
  <c r="H178" i="7"/>
  <c r="P178" i="7" s="1"/>
  <c r="H180" i="7"/>
  <c r="P180" i="7" s="1"/>
  <c r="H182" i="7"/>
  <c r="H183" i="7"/>
  <c r="G7" i="7"/>
  <c r="G8" i="7"/>
  <c r="O8" i="7" s="1"/>
  <c r="G9" i="7"/>
  <c r="K9" i="7" s="1"/>
  <c r="G10" i="7"/>
  <c r="O10" i="7" s="1"/>
  <c r="G11" i="7"/>
  <c r="K11" i="7" s="1"/>
  <c r="G12" i="7"/>
  <c r="O12" i="7" s="1"/>
  <c r="G13" i="7"/>
  <c r="G14" i="7"/>
  <c r="O14" i="7" s="1"/>
  <c r="G15" i="7"/>
  <c r="K15" i="7" s="1"/>
  <c r="G17" i="7"/>
  <c r="O17" i="7" s="1"/>
  <c r="G18" i="7"/>
  <c r="G20" i="7"/>
  <c r="O20" i="7" s="1"/>
  <c r="G21" i="7"/>
  <c r="G23" i="7"/>
  <c r="O23" i="7" s="1"/>
  <c r="G24" i="7"/>
  <c r="O24" i="7" s="1"/>
  <c r="G25" i="7"/>
  <c r="K25" i="7" s="1"/>
  <c r="G27" i="7"/>
  <c r="K27" i="7" s="1"/>
  <c r="G28" i="7"/>
  <c r="O28" i="7" s="1"/>
  <c r="G29" i="7"/>
  <c r="O29" i="7" s="1"/>
  <c r="G30" i="7"/>
  <c r="O30" i="7" s="1"/>
  <c r="G31" i="7"/>
  <c r="G33" i="7"/>
  <c r="K33" i="7" s="1"/>
  <c r="G34" i="7"/>
  <c r="O34" i="7" s="1"/>
  <c r="G36" i="7"/>
  <c r="O36" i="7" s="1"/>
  <c r="G37" i="7"/>
  <c r="O37" i="7" s="1"/>
  <c r="G39" i="7"/>
  <c r="K39" i="7" s="1"/>
  <c r="G40" i="7"/>
  <c r="O40" i="7" s="1"/>
  <c r="G41" i="7"/>
  <c r="G43" i="7"/>
  <c r="K43" i="7" s="1"/>
  <c r="G48" i="7"/>
  <c r="O48" i="7" s="1"/>
  <c r="G52" i="7"/>
  <c r="O52" i="7" s="1"/>
  <c r="G54" i="7"/>
  <c r="K54" i="7" s="1"/>
  <c r="G56" i="7"/>
  <c r="O56" i="7" s="1"/>
  <c r="G57" i="7"/>
  <c r="K57" i="7" s="1"/>
  <c r="G64" i="7"/>
  <c r="O64" i="7" s="1"/>
  <c r="G72" i="7"/>
  <c r="K72" i="7" s="1"/>
  <c r="G80" i="7"/>
  <c r="O80" i="7" s="1"/>
  <c r="G84" i="7"/>
  <c r="O84" i="7" s="1"/>
  <c r="G88" i="7"/>
  <c r="O88" i="7" s="1"/>
  <c r="G92" i="7"/>
  <c r="O92" i="7" s="1"/>
  <c r="G94" i="7"/>
  <c r="O94" i="7" s="1"/>
  <c r="G98" i="7"/>
  <c r="G99" i="7"/>
  <c r="O99" i="7" s="1"/>
  <c r="G102" i="7"/>
  <c r="O102" i="7" s="1"/>
  <c r="G103" i="7"/>
  <c r="O103" i="7" s="1"/>
  <c r="G107" i="7"/>
  <c r="K107" i="7" s="1"/>
  <c r="G108" i="7"/>
  <c r="G110" i="7"/>
  <c r="O110" i="7" s="1"/>
  <c r="G111" i="7"/>
  <c r="O111" i="7" s="1"/>
  <c r="G114" i="7"/>
  <c r="O114" i="7" s="1"/>
  <c r="G115" i="7"/>
  <c r="O115" i="7" s="1"/>
  <c r="G124" i="7"/>
  <c r="G125" i="7"/>
  <c r="O125" i="7" s="1"/>
  <c r="G129" i="7"/>
  <c r="G130" i="7"/>
  <c r="G132" i="7"/>
  <c r="O132" i="7" s="1"/>
  <c r="G133" i="7"/>
  <c r="O133" i="7" s="1"/>
  <c r="G137" i="7"/>
  <c r="O137" i="7" s="1"/>
  <c r="G140" i="7"/>
  <c r="G143" i="7"/>
  <c r="G148" i="7"/>
  <c r="G150" i="7"/>
  <c r="G152" i="7"/>
  <c r="K152" i="7" s="1"/>
  <c r="G156" i="7"/>
  <c r="G157" i="7"/>
  <c r="O157" i="7" s="1"/>
  <c r="G158" i="7"/>
  <c r="O158" i="7" s="1"/>
  <c r="G159" i="7"/>
  <c r="G160" i="7"/>
  <c r="G163" i="7"/>
  <c r="O163" i="7" s="1"/>
  <c r="G164" i="7"/>
  <c r="G166" i="7"/>
  <c r="K166" i="7" s="1"/>
  <c r="G167" i="7"/>
  <c r="O167" i="7" s="1"/>
  <c r="G171" i="7"/>
  <c r="O171" i="7" s="1"/>
  <c r="G172" i="7"/>
  <c r="G173" i="7"/>
  <c r="O173" i="7" s="1"/>
  <c r="G175" i="7"/>
  <c r="G177" i="7"/>
  <c r="O177" i="7" s="1"/>
  <c r="G180" i="7"/>
  <c r="K180" i="7" s="1"/>
  <c r="G182" i="7"/>
  <c r="O182" i="7" s="1"/>
  <c r="G183" i="7"/>
  <c r="O183" i="7" s="1"/>
  <c r="G184" i="7"/>
  <c r="F7" i="7"/>
  <c r="F8" i="7"/>
  <c r="N8" i="7" s="1"/>
  <c r="F9" i="7"/>
  <c r="J9" i="7" s="1"/>
  <c r="F10" i="7"/>
  <c r="N10" i="7" s="1"/>
  <c r="F11" i="7"/>
  <c r="N11" i="7" s="1"/>
  <c r="F13" i="7"/>
  <c r="F14" i="7"/>
  <c r="N14" i="7" s="1"/>
  <c r="F17" i="7"/>
  <c r="J17" i="7" s="1"/>
  <c r="F18" i="7"/>
  <c r="N18" i="7" s="1"/>
  <c r="F20" i="7"/>
  <c r="F21" i="7"/>
  <c r="J21" i="7" s="1"/>
  <c r="F23" i="7"/>
  <c r="N23" i="7" s="1"/>
  <c r="F24" i="7"/>
  <c r="N24" i="7" s="1"/>
  <c r="F25" i="7"/>
  <c r="J25" i="7" s="1"/>
  <c r="F27" i="7"/>
  <c r="N27" i="7" s="1"/>
  <c r="F29" i="7"/>
  <c r="J29" i="7" s="1"/>
  <c r="F30" i="7"/>
  <c r="N30" i="7" s="1"/>
  <c r="F32" i="7"/>
  <c r="N32" i="7" s="1"/>
  <c r="F33" i="7"/>
  <c r="J33" i="7" s="1"/>
  <c r="F34" i="7"/>
  <c r="N34" i="7" s="1"/>
  <c r="F35" i="7"/>
  <c r="F36" i="7"/>
  <c r="F37" i="7"/>
  <c r="J37" i="7" s="1"/>
  <c r="F39" i="7"/>
  <c r="N39" i="7" s="1"/>
  <c r="F40" i="7"/>
  <c r="N40" i="7" s="1"/>
  <c r="F43" i="7"/>
  <c r="N43" i="7" s="1"/>
  <c r="F46" i="7"/>
  <c r="F48" i="7"/>
  <c r="N48" i="7" s="1"/>
  <c r="F52" i="7"/>
  <c r="F54" i="7"/>
  <c r="F56" i="7"/>
  <c r="N56" i="7" s="1"/>
  <c r="F57" i="7"/>
  <c r="F59" i="7"/>
  <c r="F62" i="7"/>
  <c r="F64" i="7"/>
  <c r="F65" i="7"/>
  <c r="J65" i="7" s="1"/>
  <c r="F70" i="7"/>
  <c r="N70" i="7" s="1"/>
  <c r="F72" i="7"/>
  <c r="F80" i="7"/>
  <c r="F81" i="7"/>
  <c r="J81" i="7" s="1"/>
  <c r="F84" i="7"/>
  <c r="F86" i="7"/>
  <c r="N86" i="7" s="1"/>
  <c r="F88" i="7"/>
  <c r="N88" i="7" s="1"/>
  <c r="F90" i="7"/>
  <c r="F91" i="7"/>
  <c r="J91" i="7" s="1"/>
  <c r="F92" i="7"/>
  <c r="J92" i="7" s="1"/>
  <c r="F96" i="7"/>
  <c r="J96" i="7" s="1"/>
  <c r="F99" i="7"/>
  <c r="N99" i="7" s="1"/>
  <c r="F103" i="7"/>
  <c r="F107" i="7"/>
  <c r="N107" i="7" s="1"/>
  <c r="F108" i="7"/>
  <c r="N108" i="7" s="1"/>
  <c r="F111" i="7"/>
  <c r="F112" i="7"/>
  <c r="J112" i="7" s="1"/>
  <c r="F115" i="7"/>
  <c r="N115" i="7" s="1"/>
  <c r="F122" i="7"/>
  <c r="J122" i="7" s="1"/>
  <c r="F125" i="7"/>
  <c r="F129" i="7"/>
  <c r="F130" i="7"/>
  <c r="J130" i="7" s="1"/>
  <c r="F133" i="7"/>
  <c r="F137" i="7"/>
  <c r="N137" i="7" s="1"/>
  <c r="F138" i="7"/>
  <c r="N138" i="7" s="1"/>
  <c r="F143" i="7"/>
  <c r="F144" i="7"/>
  <c r="N144" i="7" s="1"/>
  <c r="F147" i="7"/>
  <c r="N147" i="7" s="1"/>
  <c r="F148" i="7"/>
  <c r="F150" i="7"/>
  <c r="F152" i="7"/>
  <c r="F154" i="7"/>
  <c r="F156" i="7"/>
  <c r="N156" i="7" s="1"/>
  <c r="F158" i="7"/>
  <c r="F159" i="7"/>
  <c r="J159" i="7" s="1"/>
  <c r="F160" i="7"/>
  <c r="N160" i="7" s="1"/>
  <c r="F162" i="7"/>
  <c r="F163" i="7"/>
  <c r="F164" i="7"/>
  <c r="N164" i="7" s="1"/>
  <c r="F166" i="7"/>
  <c r="F167" i="7"/>
  <c r="N168" i="7"/>
  <c r="F171" i="7"/>
  <c r="J171" i="7" s="1"/>
  <c r="F172" i="7"/>
  <c r="N172" i="7" s="1"/>
  <c r="F175" i="7"/>
  <c r="J175" i="7" s="1"/>
  <c r="F176" i="7"/>
  <c r="N176" i="7" s="1"/>
  <c r="F180" i="7"/>
  <c r="N180" i="7" s="1"/>
  <c r="F182" i="7"/>
  <c r="F183" i="7"/>
  <c r="J183" i="7" s="1"/>
  <c r="E7" i="7"/>
  <c r="E8" i="7"/>
  <c r="E9" i="7"/>
  <c r="E10" i="7"/>
  <c r="E11" i="7"/>
  <c r="E13" i="7"/>
  <c r="E14" i="7"/>
  <c r="E15" i="7"/>
  <c r="E17" i="7"/>
  <c r="E18" i="7"/>
  <c r="E20" i="7"/>
  <c r="E21" i="7"/>
  <c r="E22" i="7"/>
  <c r="E23" i="7"/>
  <c r="E24" i="7"/>
  <c r="E25" i="7"/>
  <c r="E27" i="7"/>
  <c r="E28" i="7"/>
  <c r="E29" i="7"/>
  <c r="E30" i="7"/>
  <c r="M30" i="7" s="1"/>
  <c r="E31" i="7"/>
  <c r="E32" i="7"/>
  <c r="M32" i="7" s="1"/>
  <c r="E33" i="7"/>
  <c r="E34" i="7"/>
  <c r="I34" i="7" s="1"/>
  <c r="E35" i="7"/>
  <c r="E36" i="7"/>
  <c r="M36" i="7" s="1"/>
  <c r="E37" i="7"/>
  <c r="E39" i="7"/>
  <c r="M39" i="7" s="1"/>
  <c r="E40" i="7"/>
  <c r="M40" i="7" s="1"/>
  <c r="E41" i="7"/>
  <c r="E43" i="7"/>
  <c r="M43" i="7" s="1"/>
  <c r="E44" i="7"/>
  <c r="E48" i="7"/>
  <c r="E49" i="7"/>
  <c r="E52" i="7"/>
  <c r="E56" i="7"/>
  <c r="M56" i="7" s="1"/>
  <c r="E57" i="7"/>
  <c r="E59" i="7"/>
  <c r="M59" i="7" s="1"/>
  <c r="E60" i="7"/>
  <c r="E64" i="7"/>
  <c r="I64" i="7" s="1"/>
  <c r="E65" i="7"/>
  <c r="E67" i="7"/>
  <c r="M67" i="7" s="1"/>
  <c r="E68" i="7"/>
  <c r="E72" i="7"/>
  <c r="M72" i="7" s="1"/>
  <c r="E73" i="7"/>
  <c r="I73" i="7" s="1"/>
  <c r="E75" i="7"/>
  <c r="E76" i="7"/>
  <c r="M76" i="7" s="1"/>
  <c r="E77" i="7"/>
  <c r="E79" i="7"/>
  <c r="E80" i="7"/>
  <c r="M80" i="7" s="1"/>
  <c r="E81" i="7"/>
  <c r="I81" i="7" s="1"/>
  <c r="E84" i="7"/>
  <c r="M84" i="7" s="1"/>
  <c r="E85" i="7"/>
  <c r="E87" i="7"/>
  <c r="I87" i="7" s="1"/>
  <c r="E88" i="7"/>
  <c r="M88" i="7" s="1"/>
  <c r="E90" i="7"/>
  <c r="E91" i="7"/>
  <c r="I91" i="7" s="1"/>
  <c r="E92" i="7"/>
  <c r="M92" i="7" s="1"/>
  <c r="E94" i="7"/>
  <c r="E96" i="7"/>
  <c r="M96" i="7" s="1"/>
  <c r="E98" i="7"/>
  <c r="E99" i="7"/>
  <c r="M99" i="7" s="1"/>
  <c r="E100" i="7"/>
  <c r="E102" i="7"/>
  <c r="E103" i="7"/>
  <c r="M103" i="7" s="1"/>
  <c r="E104" i="7"/>
  <c r="E106" i="7"/>
  <c r="E107" i="7"/>
  <c r="M107" i="7" s="1"/>
  <c r="E108" i="7"/>
  <c r="E110" i="7"/>
  <c r="E111" i="7"/>
  <c r="E112" i="7"/>
  <c r="M112" i="7" s="1"/>
  <c r="E114" i="7"/>
  <c r="E115" i="7"/>
  <c r="M115" i="7" s="1"/>
  <c r="E122" i="7"/>
  <c r="E124" i="7"/>
  <c r="E125" i="7"/>
  <c r="M125" i="7" s="1"/>
  <c r="E128" i="7"/>
  <c r="E129" i="7"/>
  <c r="I129" i="7" s="1"/>
  <c r="E130" i="7"/>
  <c r="E132" i="7"/>
  <c r="M132" i="7" s="1"/>
  <c r="E133" i="7"/>
  <c r="I133" i="7" s="1"/>
  <c r="E134" i="7"/>
  <c r="M134" i="7" s="1"/>
  <c r="E136" i="7"/>
  <c r="E137" i="7"/>
  <c r="I137" i="7" s="1"/>
  <c r="E138" i="7"/>
  <c r="E140" i="7"/>
  <c r="M140" i="7" s="1"/>
  <c r="E142" i="7"/>
  <c r="E143" i="7"/>
  <c r="E144" i="7"/>
  <c r="M144" i="7" s="1"/>
  <c r="E146" i="7"/>
  <c r="E147" i="7"/>
  <c r="E148" i="7"/>
  <c r="E150" i="7"/>
  <c r="M150" i="7" s="1"/>
  <c r="E151" i="7"/>
  <c r="M151" i="7" s="1"/>
  <c r="E152" i="7"/>
  <c r="M152" i="7" s="1"/>
  <c r="E154" i="7"/>
  <c r="E155" i="7"/>
  <c r="M155" i="7" s="1"/>
  <c r="E156" i="7"/>
  <c r="M156" i="7" s="1"/>
  <c r="E158" i="7"/>
  <c r="E159" i="7"/>
  <c r="E160" i="7"/>
  <c r="M160" i="7" s="1"/>
  <c r="E162" i="7"/>
  <c r="E163" i="7"/>
  <c r="E164" i="7"/>
  <c r="E166" i="7"/>
  <c r="M166" i="7" s="1"/>
  <c r="E167" i="7"/>
  <c r="M167" i="7" s="1"/>
  <c r="E168" i="7"/>
  <c r="E170" i="7"/>
  <c r="E171" i="7"/>
  <c r="M171" i="7" s="1"/>
  <c r="E172" i="7"/>
  <c r="M172" i="7" s="1"/>
  <c r="E175" i="7"/>
  <c r="E176" i="7"/>
  <c r="M176" i="7" s="1"/>
  <c r="E178" i="7"/>
  <c r="E179" i="7"/>
  <c r="E180" i="7"/>
  <c r="E182" i="7"/>
  <c r="M182" i="7" s="1"/>
  <c r="E183" i="7"/>
  <c r="M183" i="7" s="1"/>
  <c r="E184" i="7"/>
  <c r="M184" i="7" s="1"/>
  <c r="L57" i="7"/>
  <c r="L64" i="7"/>
  <c r="L98" i="7"/>
  <c r="K30" i="7"/>
  <c r="K37" i="7"/>
  <c r="K183" i="7"/>
  <c r="J24" i="7"/>
  <c r="J30" i="7"/>
  <c r="I20" i="7"/>
  <c r="I144" i="7"/>
  <c r="E214" i="6"/>
  <c r="F199" i="6"/>
  <c r="J199" i="6" s="1"/>
  <c r="O55" i="9"/>
  <c r="O40" i="9"/>
  <c r="N37" i="9"/>
  <c r="J12" i="9"/>
  <c r="A8" i="9"/>
  <c r="A9" i="9" s="1"/>
  <c r="A10" i="9" s="1"/>
  <c r="A11" i="9" s="1"/>
  <c r="A12" i="9" s="1"/>
  <c r="A13" i="9" s="1"/>
  <c r="A14" i="9" s="1"/>
  <c r="A15" i="9" s="1"/>
  <c r="A16" i="9" s="1"/>
  <c r="A17" i="9" s="1"/>
  <c r="A18" i="9" s="1"/>
  <c r="A19" i="9" s="1"/>
  <c r="A20" i="9" s="1"/>
  <c r="A21" i="9" s="1"/>
  <c r="A22" i="9" s="1"/>
  <c r="A23" i="9" s="1"/>
  <c r="A24" i="9" s="1"/>
  <c r="A25" i="9" s="1"/>
  <c r="A26" i="9" s="1"/>
  <c r="A27" i="9" s="1"/>
  <c r="A28" i="9" s="1"/>
  <c r="A29" i="9" s="1"/>
  <c r="A30" i="9" s="1"/>
  <c r="A31" i="9" s="1"/>
  <c r="A32" i="9" s="1"/>
  <c r="A33" i="9" s="1"/>
  <c r="A34" i="9" s="1"/>
  <c r="A35" i="9" s="1"/>
  <c r="A36" i="9" s="1"/>
  <c r="A37" i="9" s="1"/>
  <c r="A38" i="9" s="1"/>
  <c r="A39" i="9" s="1"/>
  <c r="A40" i="9" s="1"/>
  <c r="A41" i="9" s="1"/>
  <c r="A42" i="9" s="1"/>
  <c r="A43" i="9" s="1"/>
  <c r="A44" i="9" s="1"/>
  <c r="A45" i="9" s="1"/>
  <c r="A46" i="9" s="1"/>
  <c r="A47" i="9" s="1"/>
  <c r="A48" i="9" s="1"/>
  <c r="A49" i="9" s="1"/>
  <c r="A50" i="9" s="1"/>
  <c r="A51" i="9" s="1"/>
  <c r="A52" i="9" s="1"/>
  <c r="A53" i="9" s="1"/>
  <c r="A54" i="9" s="1"/>
  <c r="A55" i="9" s="1"/>
  <c r="A56" i="9" s="1"/>
  <c r="A57" i="9" s="1"/>
  <c r="A58" i="9" s="1"/>
  <c r="A59" i="9" s="1"/>
  <c r="A60" i="9" s="1"/>
  <c r="A61" i="9" s="1"/>
  <c r="A62" i="9" s="1"/>
  <c r="A63" i="9" s="1"/>
  <c r="A64" i="9" s="1"/>
  <c r="A65" i="9" s="1"/>
  <c r="A66" i="9" s="1"/>
  <c r="A67" i="9" s="1"/>
  <c r="A68" i="9" s="1"/>
  <c r="A69" i="9" s="1"/>
  <c r="A70" i="9" s="1"/>
  <c r="A71" i="9" s="1"/>
  <c r="A72" i="9" s="1"/>
  <c r="A73" i="9" s="1"/>
  <c r="A74" i="9" s="1"/>
  <c r="A75" i="9" s="1"/>
  <c r="A76" i="9" s="1"/>
  <c r="A77" i="9" s="1"/>
  <c r="A78" i="9" s="1"/>
  <c r="A79" i="9" s="1"/>
  <c r="A80" i="9" s="1"/>
  <c r="A81" i="9" s="1"/>
  <c r="A82" i="9" s="1"/>
  <c r="A83" i="9" s="1"/>
  <c r="A84" i="9" s="1"/>
  <c r="A85" i="9" s="1"/>
  <c r="A86" i="9" s="1"/>
  <c r="A87" i="9" s="1"/>
  <c r="A88" i="9" s="1"/>
  <c r="A89" i="9" s="1"/>
  <c r="A90" i="9" s="1"/>
  <c r="A91" i="9" s="1"/>
  <c r="A92" i="9" s="1"/>
  <c r="J40" i="13"/>
  <c r="I78" i="13"/>
  <c r="N34" i="13"/>
  <c r="L37" i="13"/>
  <c r="H9" i="17"/>
  <c r="P9" i="17" s="1"/>
  <c r="F10" i="17"/>
  <c r="N10" i="17" s="1"/>
  <c r="H10" i="17"/>
  <c r="H14" i="17"/>
  <c r="L14" i="17" s="1"/>
  <c r="H15" i="17"/>
  <c r="E16" i="17"/>
  <c r="G22" i="17"/>
  <c r="F23" i="17"/>
  <c r="H23" i="17"/>
  <c r="L23" i="17" s="1"/>
  <c r="H28" i="17"/>
  <c r="P28" i="17" s="1"/>
  <c r="E31" i="17"/>
  <c r="F32" i="17"/>
  <c r="F33" i="17"/>
  <c r="H36" i="17"/>
  <c r="E37" i="17"/>
  <c r="H39" i="17"/>
  <c r="L39" i="17" s="1"/>
  <c r="H41" i="17"/>
  <c r="H42" i="17"/>
  <c r="H43" i="17"/>
  <c r="H44" i="17"/>
  <c r="H45" i="17"/>
  <c r="H46" i="17"/>
  <c r="P46" i="17" s="1"/>
  <c r="H47" i="17"/>
  <c r="H50" i="17"/>
  <c r="L50" i="17" s="1"/>
  <c r="H51" i="17"/>
  <c r="E52" i="17"/>
  <c r="H54" i="17"/>
  <c r="L54" i="17" s="1"/>
  <c r="H55" i="17"/>
  <c r="G57" i="17"/>
  <c r="H58" i="17"/>
  <c r="L58" i="17" s="1"/>
  <c r="H59" i="17"/>
  <c r="H62" i="17"/>
  <c r="H63" i="17"/>
  <c r="E65" i="17"/>
  <c r="F66" i="17"/>
  <c r="N66" i="17" s="1"/>
  <c r="H66" i="17"/>
  <c r="L66" i="17" s="1"/>
  <c r="H67" i="17"/>
  <c r="P67" i="17" s="1"/>
  <c r="H68" i="17"/>
  <c r="P68" i="17" s="1"/>
  <c r="H69" i="17"/>
  <c r="P69" i="17" s="1"/>
  <c r="H70" i="17"/>
  <c r="L70" i="17" s="1"/>
  <c r="H71" i="17"/>
  <c r="P71" i="17" s="1"/>
  <c r="H72" i="17"/>
  <c r="P72" i="17" s="1"/>
  <c r="H73" i="17"/>
  <c r="P73" i="17" s="1"/>
  <c r="H74" i="17"/>
  <c r="L74" i="17" s="1"/>
  <c r="H75" i="17"/>
  <c r="P75" i="17" s="1"/>
  <c r="H76" i="17"/>
  <c r="L76" i="17" s="1"/>
  <c r="H77" i="17"/>
  <c r="P77" i="17" s="1"/>
  <c r="H78" i="17"/>
  <c r="L78" i="17" s="1"/>
  <c r="H79" i="17"/>
  <c r="P79" i="17" s="1"/>
  <c r="H80" i="17"/>
  <c r="L80" i="17" s="1"/>
  <c r="H81" i="17"/>
  <c r="P81" i="17" s="1"/>
  <c r="H82" i="17"/>
  <c r="L82" i="17" s="1"/>
  <c r="H83" i="17"/>
  <c r="G84" i="17"/>
  <c r="H86" i="17"/>
  <c r="P86" i="17" s="1"/>
  <c r="H87" i="17"/>
  <c r="H88" i="17"/>
  <c r="L88" i="17" s="1"/>
  <c r="H90" i="17"/>
  <c r="P90" i="17" s="1"/>
  <c r="H91" i="17"/>
  <c r="G92" i="17"/>
  <c r="G93" i="17"/>
  <c r="H94" i="17"/>
  <c r="P94" i="17" s="1"/>
  <c r="G95" i="17"/>
  <c r="K95" i="17" s="1"/>
  <c r="H95" i="17"/>
  <c r="H98" i="17"/>
  <c r="P98" i="17" s="1"/>
  <c r="H99" i="17"/>
  <c r="P99" i="17" s="1"/>
  <c r="H100" i="17"/>
  <c r="L100" i="17" s="1"/>
  <c r="G101" i="17"/>
  <c r="H102" i="17"/>
  <c r="P102" i="17" s="1"/>
  <c r="F103" i="17"/>
  <c r="N103" i="17" s="1"/>
  <c r="H103" i="17"/>
  <c r="H104" i="17"/>
  <c r="E106" i="17"/>
  <c r="H106" i="17"/>
  <c r="P106" i="17" s="1"/>
  <c r="H107" i="17"/>
  <c r="P107" i="17" s="1"/>
  <c r="F109" i="17"/>
  <c r="N109" i="17" s="1"/>
  <c r="H110" i="17"/>
  <c r="L110" i="17" s="1"/>
  <c r="F111" i="17"/>
  <c r="N111" i="17" s="1"/>
  <c r="H111" i="17"/>
  <c r="H114" i="17"/>
  <c r="L114" i="17" s="1"/>
  <c r="H115" i="17"/>
  <c r="P115" i="17" s="1"/>
  <c r="H118" i="17"/>
  <c r="P118" i="17" s="1"/>
  <c r="H119" i="17"/>
  <c r="G121" i="17"/>
  <c r="K121" i="17" s="1"/>
  <c r="E122" i="17"/>
  <c r="H122" i="17"/>
  <c r="P122" i="17" s="1"/>
  <c r="H123" i="17"/>
  <c r="F124" i="17"/>
  <c r="F125" i="17"/>
  <c r="H126" i="17"/>
  <c r="L126" i="17" s="1"/>
  <c r="G127" i="17"/>
  <c r="H127" i="17"/>
  <c r="F130" i="17"/>
  <c r="H130" i="17"/>
  <c r="L130" i="17" s="1"/>
  <c r="H131" i="17"/>
  <c r="P131" i="17" s="1"/>
  <c r="F132" i="17"/>
  <c r="N132" i="17" s="1"/>
  <c r="H134" i="17"/>
  <c r="P134" i="17" s="1"/>
  <c r="F135" i="17"/>
  <c r="N135" i="17" s="1"/>
  <c r="H135" i="17"/>
  <c r="G131" i="17"/>
  <c r="O131" i="17" s="1"/>
  <c r="G123" i="17"/>
  <c r="K123" i="17" s="1"/>
  <c r="G115" i="17"/>
  <c r="K115" i="17" s="1"/>
  <c r="G107" i="17"/>
  <c r="K107" i="17" s="1"/>
  <c r="G99" i="17"/>
  <c r="K99" i="17" s="1"/>
  <c r="G91" i="17"/>
  <c r="O91" i="17" s="1"/>
  <c r="G89" i="17"/>
  <c r="O89" i="17" s="1"/>
  <c r="G83" i="17"/>
  <c r="F82" i="17"/>
  <c r="N82" i="17" s="1"/>
  <c r="G81" i="17"/>
  <c r="G79" i="17"/>
  <c r="O79" i="17" s="1"/>
  <c r="G78" i="17"/>
  <c r="O78" i="17" s="1"/>
  <c r="G77" i="17"/>
  <c r="K77" i="17" s="1"/>
  <c r="G76" i="17"/>
  <c r="K76" i="17" s="1"/>
  <c r="G75" i="17"/>
  <c r="O75" i="17" s="1"/>
  <c r="A75" i="17"/>
  <c r="A76" i="17" s="1"/>
  <c r="A77" i="17" s="1"/>
  <c r="A78" i="17" s="1"/>
  <c r="A79" i="17" s="1"/>
  <c r="A80" i="17" s="1"/>
  <c r="A81" i="17" s="1"/>
  <c r="A82" i="17" s="1"/>
  <c r="A83" i="17" s="1"/>
  <c r="A84" i="17" s="1"/>
  <c r="A85" i="17" s="1"/>
  <c r="A86" i="17" s="1"/>
  <c r="A87" i="17" s="1"/>
  <c r="A88" i="17" s="1"/>
  <c r="A89" i="17" s="1"/>
  <c r="A90" i="17" s="1"/>
  <c r="A91" i="17" s="1"/>
  <c r="A92" i="17" s="1"/>
  <c r="A93" i="17" s="1"/>
  <c r="A94" i="17" s="1"/>
  <c r="A95" i="17" s="1"/>
  <c r="A96" i="17" s="1"/>
  <c r="A97" i="17" s="1"/>
  <c r="A98" i="17" s="1"/>
  <c r="A99" i="17" s="1"/>
  <c r="A100" i="17" s="1"/>
  <c r="A101" i="17" s="1"/>
  <c r="A102" i="17" s="1"/>
  <c r="A103" i="17" s="1"/>
  <c r="A104" i="17" s="1"/>
  <c r="A105" i="17" s="1"/>
  <c r="A106" i="17" s="1"/>
  <c r="A107" i="17" s="1"/>
  <c r="A108" i="17" s="1"/>
  <c r="A109" i="17" s="1"/>
  <c r="A110" i="17" s="1"/>
  <c r="A111" i="17" s="1"/>
  <c r="A112" i="17" s="1"/>
  <c r="A113" i="17" s="1"/>
  <c r="A114" i="17" s="1"/>
  <c r="A115" i="17" s="1"/>
  <c r="A116" i="17" s="1"/>
  <c r="A117" i="17" s="1"/>
  <c r="A118" i="17" s="1"/>
  <c r="A119" i="17" s="1"/>
  <c r="A120" i="17" s="1"/>
  <c r="A121" i="17" s="1"/>
  <c r="A122" i="17" s="1"/>
  <c r="A123" i="17" s="1"/>
  <c r="A124" i="17" s="1"/>
  <c r="A125" i="17" s="1"/>
  <c r="A126" i="17" s="1"/>
  <c r="A127" i="17" s="1"/>
  <c r="A128" i="17" s="1"/>
  <c r="A129" i="17" s="1"/>
  <c r="A130" i="17" s="1"/>
  <c r="A131" i="17" s="1"/>
  <c r="A132" i="17" s="1"/>
  <c r="A133" i="17" s="1"/>
  <c r="A134" i="17" s="1"/>
  <c r="A135" i="17" s="1"/>
  <c r="G72" i="17"/>
  <c r="O72" i="17" s="1"/>
  <c r="F72" i="17"/>
  <c r="N72" i="17" s="1"/>
  <c r="E72" i="17"/>
  <c r="G71" i="17"/>
  <c r="F71" i="17"/>
  <c r="E71" i="17"/>
  <c r="G70" i="17"/>
  <c r="O70" i="17" s="1"/>
  <c r="F70" i="17"/>
  <c r="E70" i="17"/>
  <c r="G69" i="17"/>
  <c r="F69" i="17"/>
  <c r="E69" i="17"/>
  <c r="G68" i="17"/>
  <c r="F68" i="17"/>
  <c r="N68" i="17" s="1"/>
  <c r="E68" i="17"/>
  <c r="G67" i="17"/>
  <c r="F67" i="17"/>
  <c r="E67" i="17"/>
  <c r="G46" i="17"/>
  <c r="K46" i="17" s="1"/>
  <c r="G44" i="17"/>
  <c r="K44" i="17" s="1"/>
  <c r="G42" i="17"/>
  <c r="O42" i="17" s="1"/>
  <c r="G40" i="17"/>
  <c r="G28" i="17"/>
  <c r="G24" i="17"/>
  <c r="G16" i="17"/>
  <c r="G15" i="17"/>
  <c r="O15" i="17" s="1"/>
  <c r="G13" i="17"/>
  <c r="G12" i="17"/>
  <c r="K12" i="17" s="1"/>
  <c r="G10" i="17"/>
  <c r="K10" i="17" s="1"/>
  <c r="A8" i="17"/>
  <c r="A9" i="17" s="1"/>
  <c r="A10" i="17" s="1"/>
  <c r="A11" i="17" s="1"/>
  <c r="A12" i="17" s="1"/>
  <c r="A13" i="17" s="1"/>
  <c r="A14" i="17" s="1"/>
  <c r="A15" i="17" s="1"/>
  <c r="A16" i="17" s="1"/>
  <c r="A17" i="17" s="1"/>
  <c r="A18" i="17" s="1"/>
  <c r="A19" i="17" s="1"/>
  <c r="A20" i="17" s="1"/>
  <c r="A21" i="17" s="1"/>
  <c r="A22" i="17" s="1"/>
  <c r="A23" i="17" s="1"/>
  <c r="A24" i="17" s="1"/>
  <c r="A25" i="17" s="1"/>
  <c r="A26" i="17" s="1"/>
  <c r="A27" i="17" s="1"/>
  <c r="A28" i="17" s="1"/>
  <c r="A29" i="17" s="1"/>
  <c r="A30" i="17" s="1"/>
  <c r="A31" i="17" s="1"/>
  <c r="A32" i="17" s="1"/>
  <c r="A33" i="17" s="1"/>
  <c r="A34" i="17" s="1"/>
  <c r="A35" i="17" s="1"/>
  <c r="A36" i="17" s="1"/>
  <c r="A37" i="17" s="1"/>
  <c r="A38" i="17" s="1"/>
  <c r="A39" i="17" s="1"/>
  <c r="I114" i="16"/>
  <c r="I108" i="16"/>
  <c r="I98" i="16"/>
  <c r="O76" i="16"/>
  <c r="A75" i="16"/>
  <c r="A76" i="16" s="1"/>
  <c r="A77" i="16" s="1"/>
  <c r="A78" i="16" s="1"/>
  <c r="A79" i="16" s="1"/>
  <c r="A80" i="16" s="1"/>
  <c r="A81" i="16" s="1"/>
  <c r="A82" i="16" s="1"/>
  <c r="A83" i="16" s="1"/>
  <c r="A84" i="16" s="1"/>
  <c r="A85" i="16" s="1"/>
  <c r="A86" i="16" s="1"/>
  <c r="A87" i="16" s="1"/>
  <c r="A88" i="16" s="1"/>
  <c r="A89" i="16" s="1"/>
  <c r="A90" i="16" s="1"/>
  <c r="A91" i="16" s="1"/>
  <c r="A92" i="16" s="1"/>
  <c r="A93" i="16" s="1"/>
  <c r="A94" i="16" s="1"/>
  <c r="A95" i="16" s="1"/>
  <c r="A96" i="16" s="1"/>
  <c r="A97" i="16" s="1"/>
  <c r="A98" i="16" s="1"/>
  <c r="A99" i="16" s="1"/>
  <c r="A100" i="16" s="1"/>
  <c r="A101" i="16" s="1"/>
  <c r="A102" i="16" s="1"/>
  <c r="A103" i="16" s="1"/>
  <c r="A104" i="16" s="1"/>
  <c r="A105" i="16" s="1"/>
  <c r="A106" i="16" s="1"/>
  <c r="A107" i="16" s="1"/>
  <c r="A108" i="16" s="1"/>
  <c r="A109" i="16" s="1"/>
  <c r="A110" i="16" s="1"/>
  <c r="A111" i="16" s="1"/>
  <c r="A112" i="16" s="1"/>
  <c r="A113" i="16" s="1"/>
  <c r="A114" i="16" s="1"/>
  <c r="A115" i="16" s="1"/>
  <c r="A116" i="16" s="1"/>
  <c r="A117" i="16" s="1"/>
  <c r="A118" i="16" s="1"/>
  <c r="A119" i="16" s="1"/>
  <c r="A120" i="16" s="1"/>
  <c r="A121" i="16" s="1"/>
  <c r="A122" i="16" s="1"/>
  <c r="A123" i="16" s="1"/>
  <c r="A124" i="16" s="1"/>
  <c r="A125" i="16" s="1"/>
  <c r="A126" i="16" s="1"/>
  <c r="A127" i="16" s="1"/>
  <c r="A128" i="16" s="1"/>
  <c r="A129" i="16" s="1"/>
  <c r="A130" i="16" s="1"/>
  <c r="A131" i="16" s="1"/>
  <c r="A132" i="16" s="1"/>
  <c r="A133" i="16" s="1"/>
  <c r="A134" i="16" s="1"/>
  <c r="A135" i="16" s="1"/>
  <c r="N71" i="16"/>
  <c r="M70" i="16"/>
  <c r="P69" i="16"/>
  <c r="N68" i="16"/>
  <c r="N67" i="16"/>
  <c r="P58" i="16"/>
  <c r="O51" i="16"/>
  <c r="P48" i="16"/>
  <c r="O47" i="16"/>
  <c r="P46" i="16"/>
  <c r="O45" i="16"/>
  <c r="O43" i="16"/>
  <c r="O30" i="16"/>
  <c r="O26" i="16"/>
  <c r="O22" i="16"/>
  <c r="O14" i="16"/>
  <c r="A8" i="16"/>
  <c r="A9" i="16" s="1"/>
  <c r="A10" i="16" s="1"/>
  <c r="A11" i="16" s="1"/>
  <c r="A12" i="16" s="1"/>
  <c r="A13" i="16" s="1"/>
  <c r="A14" i="16" s="1"/>
  <c r="A15" i="16" s="1"/>
  <c r="A16" i="16" s="1"/>
  <c r="A17" i="16" s="1"/>
  <c r="A18" i="16" s="1"/>
  <c r="A19" i="16" s="1"/>
  <c r="A20" i="16" s="1"/>
  <c r="A21" i="16" s="1"/>
  <c r="A22" i="16" s="1"/>
  <c r="A23" i="16" s="1"/>
  <c r="A24" i="16" s="1"/>
  <c r="A25" i="16" s="1"/>
  <c r="A26" i="16" s="1"/>
  <c r="A27" i="16" s="1"/>
  <c r="A28" i="16" s="1"/>
  <c r="A29" i="16" s="1"/>
  <c r="A30" i="16" s="1"/>
  <c r="A31" i="16" s="1"/>
  <c r="A32" i="16" s="1"/>
  <c r="A33" i="16" s="1"/>
  <c r="A34" i="16" s="1"/>
  <c r="A35" i="16" s="1"/>
  <c r="A36" i="16" s="1"/>
  <c r="A37" i="16" s="1"/>
  <c r="A38" i="16" s="1"/>
  <c r="A39" i="16" s="1"/>
  <c r="F50" i="15"/>
  <c r="G53" i="15"/>
  <c r="O53" i="15" s="1"/>
  <c r="E58" i="15"/>
  <c r="M58" i="15" s="1"/>
  <c r="H61" i="15"/>
  <c r="H62" i="15"/>
  <c r="P62" i="15" s="1"/>
  <c r="E65" i="15"/>
  <c r="I65" i="15" s="1"/>
  <c r="F66" i="15"/>
  <c r="N66" i="15" s="1"/>
  <c r="G69" i="15"/>
  <c r="H73" i="15"/>
  <c r="P73" i="15" s="1"/>
  <c r="H77" i="15"/>
  <c r="H78" i="15"/>
  <c r="G81" i="15"/>
  <c r="O81" i="15" s="1"/>
  <c r="H81" i="15"/>
  <c r="G73" i="15"/>
  <c r="O73" i="15" s="1"/>
  <c r="F61" i="15"/>
  <c r="N61" i="15" s="1"/>
  <c r="F70" i="15"/>
  <c r="F78" i="15"/>
  <c r="N78" i="15" s="1"/>
  <c r="F81" i="15"/>
  <c r="N81" i="15" s="1"/>
  <c r="M34" i="15"/>
  <c r="E62" i="15"/>
  <c r="M62" i="15" s="1"/>
  <c r="E70" i="15"/>
  <c r="E73" i="15"/>
  <c r="M73" i="15" s="1"/>
  <c r="E78" i="15"/>
  <c r="M78" i="15" s="1"/>
  <c r="E81" i="15"/>
  <c r="I81" i="15" s="1"/>
  <c r="I26" i="15"/>
  <c r="L26" i="9"/>
  <c r="F91" i="17"/>
  <c r="N91" i="17" s="1"/>
  <c r="F95" i="17"/>
  <c r="F99" i="17"/>
  <c r="J99" i="17" s="1"/>
  <c r="F107" i="17"/>
  <c r="N107" i="17" s="1"/>
  <c r="F79" i="17"/>
  <c r="F80" i="17"/>
  <c r="N80" i="17" s="1"/>
  <c r="F81" i="17"/>
  <c r="F86" i="17"/>
  <c r="N86" i="17" s="1"/>
  <c r="F88" i="17"/>
  <c r="F94" i="17"/>
  <c r="F102" i="17"/>
  <c r="F104" i="17"/>
  <c r="F11" i="17"/>
  <c r="G8" i="17"/>
  <c r="F13" i="17"/>
  <c r="F14" i="17"/>
  <c r="J14" i="17" s="1"/>
  <c r="F15" i="17"/>
  <c r="F40" i="17"/>
  <c r="J40" i="17" s="1"/>
  <c r="F42" i="17"/>
  <c r="F44" i="17"/>
  <c r="N44" i="17" s="1"/>
  <c r="F46" i="17"/>
  <c r="N46" i="17" s="1"/>
  <c r="F50" i="17"/>
  <c r="J50" i="17" s="1"/>
  <c r="F54" i="17"/>
  <c r="F62" i="17"/>
  <c r="N62" i="17" s="1"/>
  <c r="E74" i="17"/>
  <c r="F78" i="17"/>
  <c r="N78" i="17" s="1"/>
  <c r="F115" i="17"/>
  <c r="J115" i="17" s="1"/>
  <c r="F123" i="17"/>
  <c r="N123" i="17" s="1"/>
  <c r="F127" i="17"/>
  <c r="G74" i="17"/>
  <c r="O74" i="17" s="1"/>
  <c r="F76" i="17"/>
  <c r="N76" i="17" s="1"/>
  <c r="F77" i="17"/>
  <c r="N77" i="17" s="1"/>
  <c r="F83" i="17"/>
  <c r="F121" i="17"/>
  <c r="F17" i="17"/>
  <c r="F21" i="17"/>
  <c r="F24" i="17"/>
  <c r="N24" i="17" s="1"/>
  <c r="F25" i="17"/>
  <c r="F27" i="17"/>
  <c r="F28" i="17"/>
  <c r="N28" i="17" s="1"/>
  <c r="F31" i="17"/>
  <c r="J31" i="17" s="1"/>
  <c r="E7" i="17"/>
  <c r="E9" i="17"/>
  <c r="G9" i="17"/>
  <c r="K9" i="17" s="1"/>
  <c r="E10" i="17"/>
  <c r="E12" i="17"/>
  <c r="E13" i="17"/>
  <c r="E14" i="17"/>
  <c r="E15" i="17"/>
  <c r="E17" i="17"/>
  <c r="E18" i="17"/>
  <c r="E21" i="17"/>
  <c r="E23" i="17"/>
  <c r="E25" i="17"/>
  <c r="E28" i="17"/>
  <c r="O77" i="17"/>
  <c r="F9" i="17"/>
  <c r="J9" i="17" s="1"/>
  <c r="E35" i="17"/>
  <c r="G37" i="17"/>
  <c r="E41" i="17"/>
  <c r="G41" i="17"/>
  <c r="K41" i="17" s="1"/>
  <c r="E43" i="17"/>
  <c r="G43" i="17"/>
  <c r="O43" i="17" s="1"/>
  <c r="E45" i="17"/>
  <c r="G45" i="17"/>
  <c r="K45" i="17" s="1"/>
  <c r="E47" i="17"/>
  <c r="G47" i="17"/>
  <c r="K47" i="17" s="1"/>
  <c r="E51" i="17"/>
  <c r="G51" i="17"/>
  <c r="O51" i="17" s="1"/>
  <c r="E57" i="17"/>
  <c r="E59" i="17"/>
  <c r="G59" i="17"/>
  <c r="K59" i="17" s="1"/>
  <c r="G65" i="17"/>
  <c r="E73" i="17"/>
  <c r="G73" i="17"/>
  <c r="O73" i="17" s="1"/>
  <c r="F75" i="17"/>
  <c r="J75" i="17" s="1"/>
  <c r="F35" i="17"/>
  <c r="F37" i="17"/>
  <c r="F41" i="17"/>
  <c r="N41" i="17" s="1"/>
  <c r="E42" i="17"/>
  <c r="F43" i="17"/>
  <c r="E44" i="17"/>
  <c r="F45" i="17"/>
  <c r="J45" i="17" s="1"/>
  <c r="E46" i="17"/>
  <c r="F47" i="17"/>
  <c r="J47" i="17" s="1"/>
  <c r="E50" i="17"/>
  <c r="F51" i="17"/>
  <c r="N51" i="17" s="1"/>
  <c r="E54" i="17"/>
  <c r="E56" i="17"/>
  <c r="F59" i="17"/>
  <c r="N59" i="17" s="1"/>
  <c r="E62" i="17"/>
  <c r="E64" i="17"/>
  <c r="F73" i="17"/>
  <c r="N73" i="17" s="1"/>
  <c r="F74" i="17"/>
  <c r="N74" i="17" s="1"/>
  <c r="E75" i="17"/>
  <c r="E76" i="17"/>
  <c r="E77" i="17"/>
  <c r="E78" i="17"/>
  <c r="E79" i="17"/>
  <c r="E80" i="17"/>
  <c r="G80" i="17"/>
  <c r="O80" i="17" s="1"/>
  <c r="E81" i="17"/>
  <c r="E82" i="17"/>
  <c r="G82" i="17"/>
  <c r="O82" i="17" s="1"/>
  <c r="F106" i="17"/>
  <c r="N106" i="17" s="1"/>
  <c r="F110" i="17"/>
  <c r="N110" i="17" s="1"/>
  <c r="F118" i="17"/>
  <c r="J118" i="17" s="1"/>
  <c r="O121" i="17"/>
  <c r="F126" i="17"/>
  <c r="N126" i="17" s="1"/>
  <c r="F131" i="17"/>
  <c r="N131" i="17" s="1"/>
  <c r="E83" i="17"/>
  <c r="E84" i="17"/>
  <c r="E86" i="17"/>
  <c r="E88" i="17"/>
  <c r="E89" i="17"/>
  <c r="E91" i="17"/>
  <c r="E94" i="17"/>
  <c r="E95" i="17"/>
  <c r="E97" i="17"/>
  <c r="E99" i="17"/>
  <c r="E102" i="17"/>
  <c r="E104" i="17"/>
  <c r="G104" i="17"/>
  <c r="O104" i="17" s="1"/>
  <c r="E110" i="17"/>
  <c r="E118" i="17"/>
  <c r="E126" i="17"/>
  <c r="E131" i="17"/>
  <c r="F116" i="17"/>
  <c r="J111" i="17"/>
  <c r="E112" i="17"/>
  <c r="E124" i="17"/>
  <c r="E134" i="17"/>
  <c r="G134" i="17"/>
  <c r="O134" i="17" s="1"/>
  <c r="E135" i="17"/>
  <c r="E107" i="17"/>
  <c r="E111" i="17"/>
  <c r="E113" i="17"/>
  <c r="E115" i="17"/>
  <c r="E119" i="17"/>
  <c r="E121" i="17"/>
  <c r="E123" i="17"/>
  <c r="E127" i="17"/>
  <c r="F134" i="17"/>
  <c r="J134" i="17" s="1"/>
  <c r="L46" i="16"/>
  <c r="L48" i="16"/>
  <c r="K14" i="16"/>
  <c r="K22" i="16"/>
  <c r="K26" i="16"/>
  <c r="K30" i="16"/>
  <c r="K43" i="16"/>
  <c r="K47" i="16"/>
  <c r="K51" i="16"/>
  <c r="O98" i="16"/>
  <c r="K98" i="16"/>
  <c r="K67" i="16"/>
  <c r="I70" i="16"/>
  <c r="L58" i="16"/>
  <c r="J67" i="16"/>
  <c r="L69" i="16"/>
  <c r="J71" i="16"/>
  <c r="L114" i="16"/>
  <c r="O123" i="16"/>
  <c r="K123" i="16"/>
  <c r="L129" i="16"/>
  <c r="J132" i="17"/>
  <c r="O135" i="16"/>
  <c r="I116" i="16"/>
  <c r="M87" i="16"/>
  <c r="M108" i="16"/>
  <c r="N94" i="16"/>
  <c r="J94" i="16"/>
  <c r="P73" i="16"/>
  <c r="L73" i="16"/>
  <c r="M66" i="16"/>
  <c r="I66" i="16"/>
  <c r="M44" i="16"/>
  <c r="N77" i="16"/>
  <c r="I30" i="16"/>
  <c r="J8" i="16"/>
  <c r="P47" i="16"/>
  <c r="J45" i="16"/>
  <c r="N22" i="16"/>
  <c r="J22" i="16"/>
  <c r="N16" i="16"/>
  <c r="J14" i="16"/>
  <c r="I107" i="16"/>
  <c r="N114" i="16"/>
  <c r="J114" i="16"/>
  <c r="M132" i="16"/>
  <c r="I132" i="16"/>
  <c r="M114" i="16"/>
  <c r="M110" i="16"/>
  <c r="M98" i="16"/>
  <c r="P94" i="16"/>
  <c r="L94" i="16"/>
  <c r="M82" i="16"/>
  <c r="I82" i="16"/>
  <c r="N73" i="16"/>
  <c r="J73" i="16"/>
  <c r="M50" i="16"/>
  <c r="I50" i="16"/>
  <c r="M46" i="16"/>
  <c r="I46" i="16"/>
  <c r="M42" i="16"/>
  <c r="I42" i="16"/>
  <c r="N84" i="16"/>
  <c r="P76" i="16"/>
  <c r="L76" i="16"/>
  <c r="I47" i="16"/>
  <c r="N31" i="16"/>
  <c r="A23" i="15"/>
  <c r="A24" i="15" s="1"/>
  <c r="A25" i="15" s="1"/>
  <c r="A26" i="15" s="1"/>
  <c r="A27" i="15" s="1"/>
  <c r="A28" i="15" s="1"/>
  <c r="A29" i="15" s="1"/>
  <c r="A30" i="15" s="1"/>
  <c r="A31" i="15" s="1"/>
  <c r="A32" i="15" s="1"/>
  <c r="A33" i="15" s="1"/>
  <c r="A34" i="15" s="1"/>
  <c r="A35" i="15" s="1"/>
  <c r="A36" i="15" s="1"/>
  <c r="A37" i="15" s="1"/>
  <c r="A38" i="15" s="1"/>
  <c r="A39" i="15" s="1"/>
  <c r="A40" i="15" s="1"/>
  <c r="A41" i="15" s="1"/>
  <c r="A42" i="15" s="1"/>
  <c r="A43" i="15" s="1"/>
  <c r="A44" i="15" s="1"/>
  <c r="A45" i="15" s="1"/>
  <c r="A46" i="15" s="1"/>
  <c r="A47" i="15" s="1"/>
  <c r="A48" i="15" s="1"/>
  <c r="A49" i="15" s="1"/>
  <c r="A50" i="15" s="1"/>
  <c r="A51" i="15" s="1"/>
  <c r="A52" i="15" s="1"/>
  <c r="A53" i="15" s="1"/>
  <c r="A54" i="15" s="1"/>
  <c r="A55" i="15" s="1"/>
  <c r="A56" i="15" s="1"/>
  <c r="A57" i="15" s="1"/>
  <c r="A58" i="15" s="1"/>
  <c r="A59" i="15" s="1"/>
  <c r="A60" i="15" s="1"/>
  <c r="A61" i="15" s="1"/>
  <c r="A62" i="15" s="1"/>
  <c r="A63" i="15" s="1"/>
  <c r="A64" i="15" s="1"/>
  <c r="A65" i="15" s="1"/>
  <c r="A66" i="15" s="1"/>
  <c r="A67" i="15" s="1"/>
  <c r="A68" i="15" s="1"/>
  <c r="A69" i="15" s="1"/>
  <c r="A70" i="15" s="1"/>
  <c r="A71" i="15" s="1"/>
  <c r="A72" i="15" s="1"/>
  <c r="A73" i="15" s="1"/>
  <c r="A74" i="15" s="1"/>
  <c r="A75" i="15" s="1"/>
  <c r="A76" i="15" s="1"/>
  <c r="A77" i="15" s="1"/>
  <c r="A78" i="15" s="1"/>
  <c r="A79" i="15" s="1"/>
  <c r="A80" i="15" s="1"/>
  <c r="A81" i="15" s="1"/>
  <c r="A82" i="15" s="1"/>
  <c r="A83" i="15" s="1"/>
  <c r="N14" i="15"/>
  <c r="A30" i="13"/>
  <c r="A31" i="13" s="1"/>
  <c r="A32" i="13" s="1"/>
  <c r="A33" i="13" s="1"/>
  <c r="A34" i="13" s="1"/>
  <c r="A35" i="13" s="1"/>
  <c r="A36" i="13" s="1"/>
  <c r="A37" i="13" s="1"/>
  <c r="A38" i="13" s="1"/>
  <c r="A39" i="13" s="1"/>
  <c r="A40" i="13" s="1"/>
  <c r="A41" i="13" s="1"/>
  <c r="A42" i="13" s="1"/>
  <c r="A43" i="13" s="1"/>
  <c r="A44" i="13" s="1"/>
  <c r="A45" i="13" s="1"/>
  <c r="A46" i="13" s="1"/>
  <c r="A47" i="13" s="1"/>
  <c r="A48" i="13" s="1"/>
  <c r="A49" i="13" s="1"/>
  <c r="A50" i="13" s="1"/>
  <c r="A51" i="13" s="1"/>
  <c r="A52" i="13" s="1"/>
  <c r="A53" i="13" s="1"/>
  <c r="A54" i="13" s="1"/>
  <c r="A55" i="13" s="1"/>
  <c r="A56" i="13" s="1"/>
  <c r="A57" i="13" s="1"/>
  <c r="A58" i="13" s="1"/>
  <c r="A59" i="13" s="1"/>
  <c r="A60" i="13" s="1"/>
  <c r="A61" i="13" s="1"/>
  <c r="A62" i="13" s="1"/>
  <c r="A63" i="13" s="1"/>
  <c r="A64" i="13" s="1"/>
  <c r="A65" i="13" s="1"/>
  <c r="A66" i="13" s="1"/>
  <c r="A67" i="13" s="1"/>
  <c r="A68" i="13" s="1"/>
  <c r="A69" i="13" s="1"/>
  <c r="A70" i="13" s="1"/>
  <c r="A71" i="13" s="1"/>
  <c r="A72" i="13" s="1"/>
  <c r="A73" i="13" s="1"/>
  <c r="A74" i="13" s="1"/>
  <c r="A75" i="13" s="1"/>
  <c r="A76" i="13" s="1"/>
  <c r="A77" i="13" s="1"/>
  <c r="A78" i="13" s="1"/>
  <c r="A79" i="13" s="1"/>
  <c r="A80" i="13" s="1"/>
  <c r="A81" i="13" s="1"/>
  <c r="A82" i="13" s="1"/>
  <c r="A83" i="13" s="1"/>
  <c r="A84" i="13" s="1"/>
  <c r="A85" i="13" s="1"/>
  <c r="A86" i="13" s="1"/>
  <c r="A87" i="13" s="1"/>
  <c r="A88" i="13" s="1"/>
  <c r="A89" i="13" s="1"/>
  <c r="A90" i="13" s="1"/>
  <c r="H65" i="10"/>
  <c r="P65" i="10" s="1"/>
  <c r="F62" i="10"/>
  <c r="N62" i="10" s="1"/>
  <c r="H58" i="10"/>
  <c r="P58" i="10" s="1"/>
  <c r="F56" i="10"/>
  <c r="F48" i="10"/>
  <c r="J48" i="10" s="1"/>
  <c r="H46" i="10"/>
  <c r="L46" i="10" s="1"/>
  <c r="F41" i="10"/>
  <c r="F39" i="10"/>
  <c r="F38" i="10"/>
  <c r="F35" i="10"/>
  <c r="J35" i="10" s="1"/>
  <c r="E26" i="10"/>
  <c r="F19" i="10"/>
  <c r="J19" i="10" s="1"/>
  <c r="E10" i="10"/>
  <c r="A8" i="10"/>
  <c r="A9" i="10" s="1"/>
  <c r="A10" i="10" s="1"/>
  <c r="A11" i="10" s="1"/>
  <c r="A12" i="10" s="1"/>
  <c r="A13" i="10" s="1"/>
  <c r="A14" i="10" s="1"/>
  <c r="A15" i="10" s="1"/>
  <c r="A16" i="10" s="1"/>
  <c r="A17" i="10" s="1"/>
  <c r="A18" i="10" s="1"/>
  <c r="A19" i="10" s="1"/>
  <c r="A20" i="10" s="1"/>
  <c r="A21" i="10" s="1"/>
  <c r="A22" i="10" s="1"/>
  <c r="A23" i="10" s="1"/>
  <c r="A24" i="10" s="1"/>
  <c r="A25" i="10" s="1"/>
  <c r="A26" i="10" s="1"/>
  <c r="A27" i="10" s="1"/>
  <c r="H76" i="4"/>
  <c r="E77" i="4"/>
  <c r="M77" i="4" s="1"/>
  <c r="G78" i="4"/>
  <c r="K78" i="4" s="1"/>
  <c r="E79" i="4"/>
  <c r="I79" i="4" s="1"/>
  <c r="H84" i="4"/>
  <c r="L84" i="4" s="1"/>
  <c r="H86" i="4"/>
  <c r="H87" i="4"/>
  <c r="L87" i="4" s="1"/>
  <c r="G88" i="4"/>
  <c r="H92" i="4"/>
  <c r="G93" i="4"/>
  <c r="F94" i="4"/>
  <c r="J94" i="4" s="1"/>
  <c r="H96" i="4"/>
  <c r="F97" i="4"/>
  <c r="F98" i="4"/>
  <c r="G99" i="4"/>
  <c r="K99" i="4" s="1"/>
  <c r="G100" i="4"/>
  <c r="G101" i="4"/>
  <c r="K101" i="4" s="1"/>
  <c r="H102" i="4"/>
  <c r="F104" i="4"/>
  <c r="G105" i="4"/>
  <c r="E107" i="4"/>
  <c r="G107" i="4"/>
  <c r="K107" i="4" s="1"/>
  <c r="F109" i="4"/>
  <c r="H111" i="4"/>
  <c r="H112" i="4"/>
  <c r="E113" i="4"/>
  <c r="E114" i="4"/>
  <c r="F115" i="4"/>
  <c r="J115" i="4" s="1"/>
  <c r="H117" i="4"/>
  <c r="L117" i="4" s="1"/>
  <c r="F118" i="4"/>
  <c r="N118" i="4" s="1"/>
  <c r="H119" i="4"/>
  <c r="F120" i="4"/>
  <c r="J120" i="4" s="1"/>
  <c r="H120" i="4"/>
  <c r="H121" i="4"/>
  <c r="F125" i="4"/>
  <c r="N125" i="4" s="1"/>
  <c r="H125" i="4"/>
  <c r="E128" i="4"/>
  <c r="M128" i="4" s="1"/>
  <c r="G76" i="4"/>
  <c r="K76" i="4" s="1"/>
  <c r="G84" i="4"/>
  <c r="K84" i="4" s="1"/>
  <c r="G108" i="4"/>
  <c r="O108" i="4" s="1"/>
  <c r="G112" i="4"/>
  <c r="O112" i="4" s="1"/>
  <c r="G120" i="4"/>
  <c r="G124" i="4"/>
  <c r="O124" i="4" s="1"/>
  <c r="G125" i="4"/>
  <c r="F84" i="4"/>
  <c r="N84" i="4" s="1"/>
  <c r="F86" i="4"/>
  <c r="F96" i="4"/>
  <c r="N96" i="4" s="1"/>
  <c r="F106" i="4"/>
  <c r="F112" i="4"/>
  <c r="J112" i="4" s="1"/>
  <c r="F127" i="4"/>
  <c r="J127" i="4" s="1"/>
  <c r="E76" i="4"/>
  <c r="E84" i="4"/>
  <c r="I84" i="4" s="1"/>
  <c r="E86" i="4"/>
  <c r="E92" i="4"/>
  <c r="E116" i="4"/>
  <c r="E120" i="4"/>
  <c r="E121" i="4"/>
  <c r="M121" i="4" s="1"/>
  <c r="E125" i="4"/>
  <c r="E127" i="4"/>
  <c r="E129" i="4"/>
  <c r="A98" i="11"/>
  <c r="A99" i="11" s="1"/>
  <c r="A100" i="11" s="1"/>
  <c r="A101" i="11" s="1"/>
  <c r="A102" i="11" s="1"/>
  <c r="A103" i="11" s="1"/>
  <c r="A104" i="11" s="1"/>
  <c r="A105" i="11" s="1"/>
  <c r="A106" i="11" s="1"/>
  <c r="A107" i="11" s="1"/>
  <c r="A108" i="11" s="1"/>
  <c r="A109" i="11" s="1"/>
  <c r="A110" i="11" s="1"/>
  <c r="A111" i="11" s="1"/>
  <c r="A112" i="11" s="1"/>
  <c r="A113" i="11" s="1"/>
  <c r="A114" i="11" s="1"/>
  <c r="A115" i="11" s="1"/>
  <c r="A116" i="11" s="1"/>
  <c r="A117" i="11" s="1"/>
  <c r="A118" i="11" s="1"/>
  <c r="A119" i="11" s="1"/>
  <c r="A120" i="11" s="1"/>
  <c r="A121" i="11" s="1"/>
  <c r="A122" i="11" s="1"/>
  <c r="A123" i="11" s="1"/>
  <c r="A124" i="11" s="1"/>
  <c r="A125" i="11" s="1"/>
  <c r="A126" i="11" s="1"/>
  <c r="A127" i="11" s="1"/>
  <c r="A128" i="11" s="1"/>
  <c r="A129" i="11" s="1"/>
  <c r="A130" i="11" s="1"/>
  <c r="A131" i="11" s="1"/>
  <c r="A132" i="11" s="1"/>
  <c r="A133" i="11" s="1"/>
  <c r="A134" i="11" s="1"/>
  <c r="A135" i="11" s="1"/>
  <c r="G67" i="10"/>
  <c r="K67" i="10" s="1"/>
  <c r="G36" i="10"/>
  <c r="O36" i="10" s="1"/>
  <c r="A29" i="10"/>
  <c r="A30" i="10" s="1"/>
  <c r="A31" i="10" s="1"/>
  <c r="A32" i="10" s="1"/>
  <c r="A33" i="10" s="1"/>
  <c r="A34" i="10" s="1"/>
  <c r="A35" i="10" s="1"/>
  <c r="A36" i="10" s="1"/>
  <c r="A37" i="10" s="1"/>
  <c r="A38" i="10" s="1"/>
  <c r="A39" i="10" s="1"/>
  <c r="A40" i="10" s="1"/>
  <c r="A41" i="10" s="1"/>
  <c r="A42" i="10" s="1"/>
  <c r="A43" i="10" s="1"/>
  <c r="A44" i="10" s="1"/>
  <c r="A45" i="10" s="1"/>
  <c r="A46" i="10" s="1"/>
  <c r="A47" i="10" s="1"/>
  <c r="A48" i="10" s="1"/>
  <c r="A49" i="10" s="1"/>
  <c r="A50" i="10" s="1"/>
  <c r="A51" i="10" s="1"/>
  <c r="A52" i="10" s="1"/>
  <c r="A53" i="10" s="1"/>
  <c r="A54" i="10" s="1"/>
  <c r="A55" i="10" s="1"/>
  <c r="A56" i="10" s="1"/>
  <c r="A57" i="10" s="1"/>
  <c r="A58" i="10" s="1"/>
  <c r="A59" i="10" s="1"/>
  <c r="A60" i="10" s="1"/>
  <c r="A61" i="10" s="1"/>
  <c r="A62" i="10" s="1"/>
  <c r="A63" i="10" s="1"/>
  <c r="A64" i="10" s="1"/>
  <c r="A65" i="10" s="1"/>
  <c r="A66" i="10" s="1"/>
  <c r="A94" i="9"/>
  <c r="A95" i="9" s="1"/>
  <c r="A96" i="9" s="1"/>
  <c r="A97" i="9" s="1"/>
  <c r="A98" i="9" s="1"/>
  <c r="A99" i="9" s="1"/>
  <c r="A100" i="9" s="1"/>
  <c r="A101" i="9" s="1"/>
  <c r="A102" i="9" s="1"/>
  <c r="A103" i="9" s="1"/>
  <c r="A104" i="9" s="1"/>
  <c r="A105" i="9" s="1"/>
  <c r="A106" i="9" s="1"/>
  <c r="A107" i="9" s="1"/>
  <c r="A108" i="9" s="1"/>
  <c r="A109" i="9" s="1"/>
  <c r="A110" i="9" s="1"/>
  <c r="A111" i="9" s="1"/>
  <c r="A112" i="9" s="1"/>
  <c r="A113" i="9" s="1"/>
  <c r="A114" i="9" s="1"/>
  <c r="A115" i="9" s="1"/>
  <c r="A116" i="9" s="1"/>
  <c r="A117" i="9" s="1"/>
  <c r="A118" i="9" s="1"/>
  <c r="A119" i="9" s="1"/>
  <c r="A120" i="9" s="1"/>
  <c r="A121" i="9" s="1"/>
  <c r="A122" i="9" s="1"/>
  <c r="A123" i="9" s="1"/>
  <c r="A124" i="9" s="1"/>
  <c r="A125" i="9" s="1"/>
  <c r="A126" i="9" s="1"/>
  <c r="A127" i="9" s="1"/>
  <c r="A128" i="9" s="1"/>
  <c r="A129" i="9" s="1"/>
  <c r="A130" i="9" s="1"/>
  <c r="A131" i="9" s="1"/>
  <c r="H67" i="10"/>
  <c r="P67" i="10" s="1"/>
  <c r="F67" i="10"/>
  <c r="J67" i="10" s="1"/>
  <c r="G59" i="10"/>
  <c r="O59" i="10" s="1"/>
  <c r="G65" i="10"/>
  <c r="O65" i="10" s="1"/>
  <c r="F42" i="10"/>
  <c r="F52" i="10"/>
  <c r="J52" i="10" s="1"/>
  <c r="G55" i="10"/>
  <c r="O55" i="10" s="1"/>
  <c r="G60" i="10"/>
  <c r="G61" i="10"/>
  <c r="K61" i="10" s="1"/>
  <c r="G64" i="10"/>
  <c r="H39" i="10"/>
  <c r="H51" i="10"/>
  <c r="H55" i="10"/>
  <c r="F55" i="10"/>
  <c r="J55" i="10" s="1"/>
  <c r="H64" i="10"/>
  <c r="L64" i="10" s="1"/>
  <c r="F65" i="10"/>
  <c r="E55" i="10"/>
  <c r="E65" i="10"/>
  <c r="M65" i="10" s="1"/>
  <c r="G38" i="10"/>
  <c r="F53" i="10"/>
  <c r="H61" i="10"/>
  <c r="F61" i="10"/>
  <c r="J61" i="10" s="1"/>
  <c r="E61" i="10"/>
  <c r="E42" i="10"/>
  <c r="I42" i="10" s="1"/>
  <c r="E67" i="10"/>
  <c r="O119" i="9"/>
  <c r="O123" i="9"/>
  <c r="K127" i="9"/>
  <c r="L111" i="9"/>
  <c r="K65" i="10"/>
  <c r="M126" i="9"/>
  <c r="I126" i="9"/>
  <c r="M118" i="9"/>
  <c r="I118" i="9"/>
  <c r="P126" i="9"/>
  <c r="N130" i="9"/>
  <c r="M122" i="9"/>
  <c r="I122" i="9"/>
  <c r="J126" i="9"/>
  <c r="N118" i="9"/>
  <c r="M130" i="9"/>
  <c r="I130" i="9"/>
  <c r="H136" i="5"/>
  <c r="P136" i="5" s="1"/>
  <c r="H132" i="5"/>
  <c r="P132" i="5" s="1"/>
  <c r="H130" i="5"/>
  <c r="P130" i="5" s="1"/>
  <c r="F130" i="5"/>
  <c r="N130" i="5" s="1"/>
  <c r="H128" i="5"/>
  <c r="P128" i="5" s="1"/>
  <c r="H124" i="5"/>
  <c r="P124" i="5" s="1"/>
  <c r="H122" i="5"/>
  <c r="P122" i="5" s="1"/>
  <c r="F122" i="5"/>
  <c r="N122" i="5" s="1"/>
  <c r="F121" i="5"/>
  <c r="N121" i="5" s="1"/>
  <c r="H120" i="5"/>
  <c r="P120" i="5" s="1"/>
  <c r="H118" i="5"/>
  <c r="P118" i="5" s="1"/>
  <c r="F118" i="5"/>
  <c r="N118" i="5" s="1"/>
  <c r="H116" i="5"/>
  <c r="P116" i="5" s="1"/>
  <c r="H115" i="5"/>
  <c r="P115" i="5" s="1"/>
  <c r="A124" i="7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G121" i="7"/>
  <c r="O121" i="7" s="1"/>
  <c r="G120" i="7"/>
  <c r="G119" i="7"/>
  <c r="E118" i="7"/>
  <c r="I118" i="7" s="1"/>
  <c r="A8" i="7"/>
  <c r="A9" i="7" s="1"/>
  <c r="A10" i="7" s="1"/>
  <c r="A11" i="7" s="1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A22" i="7" s="1"/>
  <c r="A23" i="7" s="1"/>
  <c r="A24" i="7" s="1"/>
  <c r="A25" i="7" s="1"/>
  <c r="A26" i="7" s="1"/>
  <c r="A27" i="7" s="1"/>
  <c r="A28" i="7" s="1"/>
  <c r="A29" i="7" s="1"/>
  <c r="A30" i="7" s="1"/>
  <c r="A31" i="7" s="1"/>
  <c r="A32" i="7" s="1"/>
  <c r="A33" i="7" s="1"/>
  <c r="A34" i="7" s="1"/>
  <c r="A35" i="7" s="1"/>
  <c r="A36" i="7" s="1"/>
  <c r="A37" i="7" s="1"/>
  <c r="A38" i="7" s="1"/>
  <c r="A39" i="7" s="1"/>
  <c r="A40" i="7" s="1"/>
  <c r="A41" i="7" s="1"/>
  <c r="A42" i="7" s="1"/>
  <c r="A43" i="7" s="1"/>
  <c r="A44" i="7" s="1"/>
  <c r="A45" i="7" s="1"/>
  <c r="A46" i="7" s="1"/>
  <c r="A47" i="7" s="1"/>
  <c r="A48" i="7" s="1"/>
  <c r="A49" i="7" s="1"/>
  <c r="A50" i="7" s="1"/>
  <c r="A51" i="7" s="1"/>
  <c r="A52" i="7" s="1"/>
  <c r="A53" i="7" s="1"/>
  <c r="A54" i="7" s="1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H221" i="6"/>
  <c r="H219" i="6"/>
  <c r="H217" i="6"/>
  <c r="H213" i="6"/>
  <c r="L213" i="6" s="1"/>
  <c r="H209" i="6"/>
  <c r="P209" i="6" s="1"/>
  <c r="H205" i="6"/>
  <c r="P205" i="6" s="1"/>
  <c r="H201" i="6"/>
  <c r="L201" i="6" s="1"/>
  <c r="G197" i="6"/>
  <c r="K197" i="6" s="1"/>
  <c r="G125" i="6"/>
  <c r="G121" i="6"/>
  <c r="K121" i="6" s="1"/>
  <c r="G117" i="6"/>
  <c r="G113" i="6"/>
  <c r="O113" i="6" s="1"/>
  <c r="G109" i="6"/>
  <c r="G105" i="6"/>
  <c r="K105" i="6" s="1"/>
  <c r="G101" i="6"/>
  <c r="O101" i="6" s="1"/>
  <c r="G97" i="6"/>
  <c r="O97" i="6" s="1"/>
  <c r="G93" i="6"/>
  <c r="G89" i="6"/>
  <c r="G85" i="6"/>
  <c r="O85" i="6" s="1"/>
  <c r="G81" i="6"/>
  <c r="O81" i="6" s="1"/>
  <c r="G77" i="6"/>
  <c r="G73" i="6"/>
  <c r="G69" i="6"/>
  <c r="O69" i="6" s="1"/>
  <c r="G65" i="6"/>
  <c r="O65" i="6" s="1"/>
  <c r="G61" i="6"/>
  <c r="G57" i="6"/>
  <c r="G53" i="6"/>
  <c r="O53" i="6" s="1"/>
  <c r="G49" i="6"/>
  <c r="G45" i="6"/>
  <c r="K45" i="6" s="1"/>
  <c r="G41" i="6"/>
  <c r="G37" i="6"/>
  <c r="K37" i="6" s="1"/>
  <c r="G33" i="6"/>
  <c r="K33" i="6" s="1"/>
  <c r="G29" i="6"/>
  <c r="G25" i="6"/>
  <c r="G21" i="6"/>
  <c r="G17" i="6"/>
  <c r="K17" i="6" s="1"/>
  <c r="G13" i="6"/>
  <c r="K13" i="6" s="1"/>
  <c r="H118" i="7"/>
  <c r="P118" i="7" s="1"/>
  <c r="H117" i="7"/>
  <c r="H119" i="7"/>
  <c r="L119" i="7" s="1"/>
  <c r="F118" i="7"/>
  <c r="E116" i="7"/>
  <c r="G116" i="7"/>
  <c r="K116" i="7" s="1"/>
  <c r="G118" i="7"/>
  <c r="E119" i="7"/>
  <c r="M119" i="7" s="1"/>
  <c r="E121" i="7"/>
  <c r="H8" i="6"/>
  <c r="F8" i="6"/>
  <c r="J8" i="6" s="1"/>
  <c r="G8" i="6"/>
  <c r="K8" i="6" s="1"/>
  <c r="E8" i="6"/>
  <c r="G9" i="6"/>
  <c r="E9" i="6"/>
  <c r="H9" i="6"/>
  <c r="P9" i="6" s="1"/>
  <c r="F9" i="6"/>
  <c r="J9" i="6" s="1"/>
  <c r="K69" i="6"/>
  <c r="F13" i="6"/>
  <c r="N13" i="6" s="1"/>
  <c r="H13" i="6"/>
  <c r="F17" i="6"/>
  <c r="N17" i="6" s="1"/>
  <c r="H17" i="6"/>
  <c r="F21" i="6"/>
  <c r="N21" i="6" s="1"/>
  <c r="H21" i="6"/>
  <c r="F25" i="6"/>
  <c r="N25" i="6" s="1"/>
  <c r="H25" i="6"/>
  <c r="F29" i="6"/>
  <c r="N29" i="6" s="1"/>
  <c r="H29" i="6"/>
  <c r="F33" i="6"/>
  <c r="N33" i="6" s="1"/>
  <c r="H33" i="6"/>
  <c r="L33" i="6" s="1"/>
  <c r="F37" i="6"/>
  <c r="N37" i="6" s="1"/>
  <c r="H37" i="6"/>
  <c r="E13" i="6"/>
  <c r="E17" i="6"/>
  <c r="E21" i="6"/>
  <c r="E25" i="6"/>
  <c r="E29" i="6"/>
  <c r="E33" i="6"/>
  <c r="E37" i="6"/>
  <c r="H129" i="6"/>
  <c r="F129" i="6"/>
  <c r="N129" i="6" s="1"/>
  <c r="G129" i="6"/>
  <c r="K129" i="6" s="1"/>
  <c r="E129" i="6"/>
  <c r="H133" i="6"/>
  <c r="F133" i="6"/>
  <c r="J133" i="6" s="1"/>
  <c r="G133" i="6"/>
  <c r="K133" i="6" s="1"/>
  <c r="E133" i="6"/>
  <c r="H137" i="6"/>
  <c r="L137" i="6" s="1"/>
  <c r="F137" i="6"/>
  <c r="J137" i="6" s="1"/>
  <c r="G137" i="6"/>
  <c r="E137" i="6"/>
  <c r="H141" i="6"/>
  <c r="F141" i="6"/>
  <c r="J141" i="6" s="1"/>
  <c r="G141" i="6"/>
  <c r="K141" i="6" s="1"/>
  <c r="E141" i="6"/>
  <c r="H145" i="6"/>
  <c r="F145" i="6"/>
  <c r="N145" i="6" s="1"/>
  <c r="G145" i="6"/>
  <c r="K145" i="6" s="1"/>
  <c r="E145" i="6"/>
  <c r="G147" i="6"/>
  <c r="H149" i="6"/>
  <c r="F149" i="6"/>
  <c r="J149" i="6" s="1"/>
  <c r="G149" i="6"/>
  <c r="E149" i="6"/>
  <c r="H153" i="6"/>
  <c r="L153" i="6" s="1"/>
  <c r="F153" i="6"/>
  <c r="J153" i="6" s="1"/>
  <c r="G153" i="6"/>
  <c r="K153" i="6" s="1"/>
  <c r="E153" i="6"/>
  <c r="H157" i="6"/>
  <c r="L157" i="6" s="1"/>
  <c r="F157" i="6"/>
  <c r="J157" i="6" s="1"/>
  <c r="G157" i="6"/>
  <c r="K157" i="6" s="1"/>
  <c r="E157" i="6"/>
  <c r="H159" i="6"/>
  <c r="H161" i="6"/>
  <c r="L161" i="6" s="1"/>
  <c r="F161" i="6"/>
  <c r="N161" i="6" s="1"/>
  <c r="G161" i="6"/>
  <c r="E161" i="6"/>
  <c r="H165" i="6"/>
  <c r="P165" i="6" s="1"/>
  <c r="F165" i="6"/>
  <c r="J165" i="6" s="1"/>
  <c r="G165" i="6"/>
  <c r="K165" i="6" s="1"/>
  <c r="E165" i="6"/>
  <c r="F41" i="6"/>
  <c r="N41" i="6" s="1"/>
  <c r="H41" i="6"/>
  <c r="P41" i="6" s="1"/>
  <c r="F45" i="6"/>
  <c r="H45" i="6"/>
  <c r="P45" i="6" s="1"/>
  <c r="F49" i="6"/>
  <c r="N49" i="6" s="1"/>
  <c r="H49" i="6"/>
  <c r="L49" i="6" s="1"/>
  <c r="F53" i="6"/>
  <c r="J53" i="6" s="1"/>
  <c r="H53" i="6"/>
  <c r="P53" i="6" s="1"/>
  <c r="F57" i="6"/>
  <c r="H57" i="6"/>
  <c r="F61" i="6"/>
  <c r="J61" i="6" s="1"/>
  <c r="H61" i="6"/>
  <c r="P61" i="6" s="1"/>
  <c r="F65" i="6"/>
  <c r="N65" i="6" s="1"/>
  <c r="H65" i="6"/>
  <c r="L65" i="6" s="1"/>
  <c r="F69" i="6"/>
  <c r="N69" i="6" s="1"/>
  <c r="H69" i="6"/>
  <c r="P69" i="6" s="1"/>
  <c r="F73" i="6"/>
  <c r="N73" i="6" s="1"/>
  <c r="H73" i="6"/>
  <c r="L73" i="6" s="1"/>
  <c r="F77" i="6"/>
  <c r="H77" i="6"/>
  <c r="P77" i="6" s="1"/>
  <c r="F81" i="6"/>
  <c r="N81" i="6" s="1"/>
  <c r="H81" i="6"/>
  <c r="L81" i="6" s="1"/>
  <c r="F85" i="6"/>
  <c r="H85" i="6"/>
  <c r="P85" i="6" s="1"/>
  <c r="F89" i="6"/>
  <c r="N89" i="6" s="1"/>
  <c r="H89" i="6"/>
  <c r="F93" i="6"/>
  <c r="N93" i="6" s="1"/>
  <c r="H93" i="6"/>
  <c r="P93" i="6" s="1"/>
  <c r="F97" i="6"/>
  <c r="J97" i="6" s="1"/>
  <c r="H97" i="6"/>
  <c r="L97" i="6" s="1"/>
  <c r="F101" i="6"/>
  <c r="N101" i="6" s="1"/>
  <c r="H101" i="6"/>
  <c r="P101" i="6" s="1"/>
  <c r="H128" i="6"/>
  <c r="P128" i="6" s="1"/>
  <c r="F128" i="6"/>
  <c r="J128" i="6" s="1"/>
  <c r="G128" i="6"/>
  <c r="O128" i="6" s="1"/>
  <c r="E128" i="6"/>
  <c r="E130" i="6"/>
  <c r="H132" i="6"/>
  <c r="F132" i="6"/>
  <c r="G132" i="6"/>
  <c r="O132" i="6" s="1"/>
  <c r="E132" i="6"/>
  <c r="H136" i="6"/>
  <c r="P136" i="6" s="1"/>
  <c r="F136" i="6"/>
  <c r="G136" i="6"/>
  <c r="O136" i="6" s="1"/>
  <c r="E136" i="6"/>
  <c r="F138" i="6"/>
  <c r="J138" i="6" s="1"/>
  <c r="G138" i="6"/>
  <c r="H140" i="6"/>
  <c r="P140" i="6" s="1"/>
  <c r="F140" i="6"/>
  <c r="G140" i="6"/>
  <c r="O140" i="6" s="1"/>
  <c r="E140" i="6"/>
  <c r="H144" i="6"/>
  <c r="P144" i="6" s="1"/>
  <c r="F144" i="6"/>
  <c r="J144" i="6" s="1"/>
  <c r="G144" i="6"/>
  <c r="O144" i="6" s="1"/>
  <c r="E144" i="6"/>
  <c r="H146" i="6"/>
  <c r="H148" i="6"/>
  <c r="P148" i="6" s="1"/>
  <c r="F148" i="6"/>
  <c r="G148" i="6"/>
  <c r="O148" i="6" s="1"/>
  <c r="E148" i="6"/>
  <c r="F150" i="6"/>
  <c r="G150" i="6"/>
  <c r="H152" i="6"/>
  <c r="L152" i="6" s="1"/>
  <c r="F152" i="6"/>
  <c r="N152" i="6" s="1"/>
  <c r="G152" i="6"/>
  <c r="O152" i="6" s="1"/>
  <c r="E152" i="6"/>
  <c r="F154" i="6"/>
  <c r="J154" i="6" s="1"/>
  <c r="E154" i="6"/>
  <c r="H156" i="6"/>
  <c r="P156" i="6" s="1"/>
  <c r="F156" i="6"/>
  <c r="G156" i="6"/>
  <c r="O156" i="6" s="1"/>
  <c r="E156" i="6"/>
  <c r="E158" i="6"/>
  <c r="H160" i="6"/>
  <c r="L160" i="6" s="1"/>
  <c r="F160" i="6"/>
  <c r="N160" i="6" s="1"/>
  <c r="G160" i="6"/>
  <c r="O160" i="6" s="1"/>
  <c r="E160" i="6"/>
  <c r="F162" i="6"/>
  <c r="J162" i="6" s="1"/>
  <c r="H164" i="6"/>
  <c r="L164" i="6" s="1"/>
  <c r="F164" i="6"/>
  <c r="G164" i="6"/>
  <c r="O164" i="6" s="1"/>
  <c r="E164" i="6"/>
  <c r="H166" i="6"/>
  <c r="E166" i="6"/>
  <c r="H168" i="6"/>
  <c r="P168" i="6" s="1"/>
  <c r="F168" i="6"/>
  <c r="N168" i="6" s="1"/>
  <c r="G168" i="6"/>
  <c r="E168" i="6"/>
  <c r="E41" i="6"/>
  <c r="E45" i="6"/>
  <c r="E49" i="6"/>
  <c r="E53" i="6"/>
  <c r="E55" i="6"/>
  <c r="E57" i="6"/>
  <c r="E61" i="6"/>
  <c r="E65" i="6"/>
  <c r="E69" i="6"/>
  <c r="E73" i="6"/>
  <c r="E77" i="6"/>
  <c r="E81" i="6"/>
  <c r="E83" i="6"/>
  <c r="E85" i="6"/>
  <c r="E89" i="6"/>
  <c r="E93" i="6"/>
  <c r="E97" i="6"/>
  <c r="E101" i="6"/>
  <c r="F105" i="6"/>
  <c r="H105" i="6"/>
  <c r="L105" i="6" s="1"/>
  <c r="F109" i="6"/>
  <c r="H109" i="6"/>
  <c r="F113" i="6"/>
  <c r="J113" i="6" s="1"/>
  <c r="H113" i="6"/>
  <c r="F117" i="6"/>
  <c r="N117" i="6" s="1"/>
  <c r="H117" i="6"/>
  <c r="L117" i="6" s="1"/>
  <c r="F121" i="6"/>
  <c r="J121" i="6" s="1"/>
  <c r="H121" i="6"/>
  <c r="L121" i="6" s="1"/>
  <c r="H123" i="6"/>
  <c r="F125" i="6"/>
  <c r="N125" i="6" s="1"/>
  <c r="H125" i="6"/>
  <c r="P125" i="6" s="1"/>
  <c r="G169" i="6"/>
  <c r="O169" i="6" s="1"/>
  <c r="E169" i="6"/>
  <c r="H169" i="6"/>
  <c r="P169" i="6" s="1"/>
  <c r="F169" i="6"/>
  <c r="J169" i="6" s="1"/>
  <c r="H170" i="6"/>
  <c r="L170" i="6" s="1"/>
  <c r="F170" i="6"/>
  <c r="G172" i="6"/>
  <c r="O172" i="6" s="1"/>
  <c r="E172" i="6"/>
  <c r="H172" i="6"/>
  <c r="F172" i="6"/>
  <c r="J172" i="6" s="1"/>
  <c r="G173" i="6"/>
  <c r="O173" i="6" s="1"/>
  <c r="E173" i="6"/>
  <c r="H173" i="6"/>
  <c r="L173" i="6" s="1"/>
  <c r="F173" i="6"/>
  <c r="E174" i="6"/>
  <c r="H174" i="6"/>
  <c r="L174" i="6" s="1"/>
  <c r="G176" i="6"/>
  <c r="O176" i="6" s="1"/>
  <c r="E176" i="6"/>
  <c r="H176" i="6"/>
  <c r="L176" i="6" s="1"/>
  <c r="F176" i="6"/>
  <c r="N176" i="6" s="1"/>
  <c r="G177" i="6"/>
  <c r="K177" i="6" s="1"/>
  <c r="E177" i="6"/>
  <c r="H177" i="6"/>
  <c r="L177" i="6" s="1"/>
  <c r="F177" i="6"/>
  <c r="G178" i="6"/>
  <c r="E178" i="6"/>
  <c r="G180" i="6"/>
  <c r="O180" i="6" s="1"/>
  <c r="E180" i="6"/>
  <c r="H180" i="6"/>
  <c r="L180" i="6" s="1"/>
  <c r="F180" i="6"/>
  <c r="J180" i="6" s="1"/>
  <c r="G181" i="6"/>
  <c r="K181" i="6" s="1"/>
  <c r="E181" i="6"/>
  <c r="H181" i="6"/>
  <c r="L181" i="6" s="1"/>
  <c r="F181" i="6"/>
  <c r="J181" i="6" s="1"/>
  <c r="H182" i="6"/>
  <c r="L182" i="6" s="1"/>
  <c r="F182" i="6"/>
  <c r="J182" i="6" s="1"/>
  <c r="G184" i="6"/>
  <c r="O184" i="6" s="1"/>
  <c r="E184" i="6"/>
  <c r="H184" i="6"/>
  <c r="L184" i="6" s="1"/>
  <c r="F184" i="6"/>
  <c r="J184" i="6" s="1"/>
  <c r="G185" i="6"/>
  <c r="K185" i="6" s="1"/>
  <c r="E185" i="6"/>
  <c r="H185" i="6"/>
  <c r="F185" i="6"/>
  <c r="J185" i="6" s="1"/>
  <c r="G186" i="6"/>
  <c r="E186" i="6"/>
  <c r="E187" i="6"/>
  <c r="G188" i="6"/>
  <c r="O188" i="6" s="1"/>
  <c r="E188" i="6"/>
  <c r="H188" i="6"/>
  <c r="L188" i="6" s="1"/>
  <c r="F188" i="6"/>
  <c r="J188" i="6" s="1"/>
  <c r="G189" i="6"/>
  <c r="O189" i="6" s="1"/>
  <c r="E189" i="6"/>
  <c r="H189" i="6"/>
  <c r="P189" i="6" s="1"/>
  <c r="F189" i="6"/>
  <c r="J189" i="6" s="1"/>
  <c r="H190" i="6"/>
  <c r="L190" i="6" s="1"/>
  <c r="F190" i="6"/>
  <c r="J190" i="6" s="1"/>
  <c r="G192" i="6"/>
  <c r="O192" i="6" s="1"/>
  <c r="E192" i="6"/>
  <c r="H192" i="6"/>
  <c r="L192" i="6" s="1"/>
  <c r="F192" i="6"/>
  <c r="J192" i="6" s="1"/>
  <c r="G193" i="6"/>
  <c r="O193" i="6" s="1"/>
  <c r="E193" i="6"/>
  <c r="H193" i="6"/>
  <c r="L193" i="6" s="1"/>
  <c r="F193" i="6"/>
  <c r="J193" i="6" s="1"/>
  <c r="E105" i="6"/>
  <c r="E109" i="6"/>
  <c r="E113" i="6"/>
  <c r="E117" i="6"/>
  <c r="E121" i="6"/>
  <c r="E123" i="6"/>
  <c r="E125" i="6"/>
  <c r="G200" i="6"/>
  <c r="E200" i="6"/>
  <c r="H200" i="6"/>
  <c r="L200" i="6" s="1"/>
  <c r="F200" i="6"/>
  <c r="G204" i="6"/>
  <c r="K204" i="6" s="1"/>
  <c r="E204" i="6"/>
  <c r="H204" i="6"/>
  <c r="L204" i="6" s="1"/>
  <c r="F204" i="6"/>
  <c r="J204" i="6" s="1"/>
  <c r="G208" i="6"/>
  <c r="E208" i="6"/>
  <c r="H208" i="6"/>
  <c r="P208" i="6" s="1"/>
  <c r="F208" i="6"/>
  <c r="J208" i="6" s="1"/>
  <c r="G212" i="6"/>
  <c r="E212" i="6"/>
  <c r="H212" i="6"/>
  <c r="F212" i="6"/>
  <c r="N212" i="6" s="1"/>
  <c r="G216" i="6"/>
  <c r="E216" i="6"/>
  <c r="H216" i="6"/>
  <c r="F216" i="6"/>
  <c r="J216" i="6" s="1"/>
  <c r="G220" i="6"/>
  <c r="E220" i="6"/>
  <c r="H220" i="6"/>
  <c r="L220" i="6" s="1"/>
  <c r="F220" i="6"/>
  <c r="N220" i="6" s="1"/>
  <c r="H225" i="6"/>
  <c r="F225" i="6"/>
  <c r="G225" i="6"/>
  <c r="E225" i="6"/>
  <c r="H197" i="6"/>
  <c r="P197" i="6" s="1"/>
  <c r="F197" i="6"/>
  <c r="J197" i="6" s="1"/>
  <c r="P201" i="6"/>
  <c r="G202" i="6"/>
  <c r="K202" i="6" s="1"/>
  <c r="F202" i="6"/>
  <c r="L205" i="6"/>
  <c r="E206" i="6"/>
  <c r="H206" i="6"/>
  <c r="L209" i="6"/>
  <c r="G210" i="6"/>
  <c r="O210" i="6" s="1"/>
  <c r="E210" i="6"/>
  <c r="G214" i="6"/>
  <c r="K214" i="6" s="1"/>
  <c r="H214" i="6"/>
  <c r="F214" i="6"/>
  <c r="E218" i="6"/>
  <c r="H218" i="6"/>
  <c r="P218" i="6" s="1"/>
  <c r="G222" i="6"/>
  <c r="K222" i="6" s="1"/>
  <c r="E222" i="6"/>
  <c r="G224" i="6"/>
  <c r="K224" i="6" s="1"/>
  <c r="E224" i="6"/>
  <c r="H224" i="6"/>
  <c r="P224" i="6" s="1"/>
  <c r="F224" i="6"/>
  <c r="E197" i="6"/>
  <c r="E199" i="6"/>
  <c r="E201" i="6"/>
  <c r="G201" i="6"/>
  <c r="K201" i="6" s="1"/>
  <c r="E203" i="6"/>
  <c r="E205" i="6"/>
  <c r="G205" i="6"/>
  <c r="K205" i="6" s="1"/>
  <c r="E209" i="6"/>
  <c r="G209" i="6"/>
  <c r="K209" i="6" s="1"/>
  <c r="E213" i="6"/>
  <c r="G213" i="6"/>
  <c r="O213" i="6" s="1"/>
  <c r="E217" i="6"/>
  <c r="G217" i="6"/>
  <c r="K217" i="6" s="1"/>
  <c r="E221" i="6"/>
  <c r="G221" i="6"/>
  <c r="K221" i="6" s="1"/>
  <c r="F201" i="6"/>
  <c r="N201" i="6" s="1"/>
  <c r="F205" i="6"/>
  <c r="F209" i="6"/>
  <c r="N209" i="6" s="1"/>
  <c r="F213" i="6"/>
  <c r="F217" i="6"/>
  <c r="J217" i="6" s="1"/>
  <c r="F221" i="6"/>
  <c r="N221" i="6" s="1"/>
  <c r="I119" i="7"/>
  <c r="I213" i="6"/>
  <c r="I205" i="6"/>
  <c r="G196" i="6"/>
  <c r="O196" i="6" s="1"/>
  <c r="E196" i="6"/>
  <c r="H196" i="6"/>
  <c r="P196" i="6" s="1"/>
  <c r="F196" i="6"/>
  <c r="N196" i="6" s="1"/>
  <c r="M224" i="6"/>
  <c r="J202" i="6"/>
  <c r="E198" i="6"/>
  <c r="H198" i="6"/>
  <c r="L198" i="6" s="1"/>
  <c r="H194" i="6"/>
  <c r="P194" i="6" s="1"/>
  <c r="F194" i="6"/>
  <c r="N194" i="6" s="1"/>
  <c r="M216" i="6"/>
  <c r="H126" i="6"/>
  <c r="P126" i="6" s="1"/>
  <c r="F126" i="6"/>
  <c r="J126" i="6" s="1"/>
  <c r="F122" i="6"/>
  <c r="N122" i="6" s="1"/>
  <c r="G122" i="6"/>
  <c r="K122" i="6" s="1"/>
  <c r="H118" i="6"/>
  <c r="E118" i="6"/>
  <c r="F114" i="6"/>
  <c r="N114" i="6" s="1"/>
  <c r="G114" i="6"/>
  <c r="K114" i="6" s="1"/>
  <c r="H110" i="6"/>
  <c r="P110" i="6" s="1"/>
  <c r="E110" i="6"/>
  <c r="H106" i="6"/>
  <c r="L106" i="6" s="1"/>
  <c r="F106" i="6"/>
  <c r="J106" i="6" s="1"/>
  <c r="F102" i="6"/>
  <c r="J102" i="6" s="1"/>
  <c r="H102" i="6"/>
  <c r="P102" i="6" s="1"/>
  <c r="H98" i="6"/>
  <c r="L98" i="6" s="1"/>
  <c r="E98" i="6"/>
  <c r="G94" i="6"/>
  <c r="O94" i="6" s="1"/>
  <c r="E94" i="6"/>
  <c r="F90" i="6"/>
  <c r="J90" i="6" s="1"/>
  <c r="G90" i="6"/>
  <c r="O90" i="6" s="1"/>
  <c r="H86" i="6"/>
  <c r="P86" i="6" s="1"/>
  <c r="E86" i="6"/>
  <c r="G82" i="6"/>
  <c r="O82" i="6" s="1"/>
  <c r="E82" i="6"/>
  <c r="F78" i="6"/>
  <c r="J78" i="6" s="1"/>
  <c r="G78" i="6"/>
  <c r="O78" i="6" s="1"/>
  <c r="L77" i="6"/>
  <c r="H74" i="6"/>
  <c r="P74" i="6" s="1"/>
  <c r="F74" i="6"/>
  <c r="N74" i="6" s="1"/>
  <c r="G70" i="6"/>
  <c r="O70" i="6" s="1"/>
  <c r="E70" i="6"/>
  <c r="H66" i="6"/>
  <c r="P66" i="6" s="1"/>
  <c r="F66" i="6"/>
  <c r="J66" i="6" s="1"/>
  <c r="H62" i="6"/>
  <c r="E62" i="6"/>
  <c r="G58" i="6"/>
  <c r="K58" i="6" s="1"/>
  <c r="E58" i="6"/>
  <c r="H54" i="6"/>
  <c r="F54" i="6"/>
  <c r="J54" i="6" s="1"/>
  <c r="H50" i="6"/>
  <c r="P50" i="6" s="1"/>
  <c r="E50" i="6"/>
  <c r="G46" i="6"/>
  <c r="O46" i="6" s="1"/>
  <c r="E46" i="6"/>
  <c r="F42" i="6"/>
  <c r="J42" i="6" s="1"/>
  <c r="G42" i="6"/>
  <c r="K42" i="6" s="1"/>
  <c r="I161" i="6"/>
  <c r="H40" i="6"/>
  <c r="P40" i="6" s="1"/>
  <c r="F40" i="6"/>
  <c r="N40" i="6" s="1"/>
  <c r="G40" i="6"/>
  <c r="O40" i="6" s="1"/>
  <c r="E40" i="6"/>
  <c r="H36" i="6"/>
  <c r="L36" i="6" s="1"/>
  <c r="F36" i="6"/>
  <c r="N36" i="6" s="1"/>
  <c r="G36" i="6"/>
  <c r="O36" i="6" s="1"/>
  <c r="E36" i="6"/>
  <c r="H32" i="6"/>
  <c r="F32" i="6"/>
  <c r="N32" i="6" s="1"/>
  <c r="G32" i="6"/>
  <c r="K32" i="6" s="1"/>
  <c r="E32" i="6"/>
  <c r="H28" i="6"/>
  <c r="L28" i="6" s="1"/>
  <c r="F28" i="6"/>
  <c r="N28" i="6" s="1"/>
  <c r="G28" i="6"/>
  <c r="K28" i="6" s="1"/>
  <c r="E28" i="6"/>
  <c r="H24" i="6"/>
  <c r="P24" i="6" s="1"/>
  <c r="F24" i="6"/>
  <c r="J24" i="6" s="1"/>
  <c r="G24" i="6"/>
  <c r="K24" i="6" s="1"/>
  <c r="E24" i="6"/>
  <c r="H20" i="6"/>
  <c r="L20" i="6" s="1"/>
  <c r="F20" i="6"/>
  <c r="N20" i="6" s="1"/>
  <c r="G20" i="6"/>
  <c r="K20" i="6" s="1"/>
  <c r="E20" i="6"/>
  <c r="H16" i="6"/>
  <c r="L16" i="6" s="1"/>
  <c r="F16" i="6"/>
  <c r="N16" i="6" s="1"/>
  <c r="G16" i="6"/>
  <c r="O16" i="6" s="1"/>
  <c r="E16" i="6"/>
  <c r="H12" i="6"/>
  <c r="P12" i="6" s="1"/>
  <c r="F12" i="6"/>
  <c r="N12" i="6" s="1"/>
  <c r="G12" i="6"/>
  <c r="K12" i="6" s="1"/>
  <c r="E12" i="6"/>
  <c r="P177" i="6"/>
  <c r="H124" i="6"/>
  <c r="L124" i="6" s="1"/>
  <c r="F124" i="6"/>
  <c r="N124" i="6" s="1"/>
  <c r="G124" i="6"/>
  <c r="O124" i="6" s="1"/>
  <c r="E124" i="6"/>
  <c r="H120" i="6"/>
  <c r="P120" i="6" s="1"/>
  <c r="F120" i="6"/>
  <c r="J120" i="6" s="1"/>
  <c r="G120" i="6"/>
  <c r="O120" i="6" s="1"/>
  <c r="E120" i="6"/>
  <c r="H116" i="6"/>
  <c r="L116" i="6" s="1"/>
  <c r="F116" i="6"/>
  <c r="N116" i="6" s="1"/>
  <c r="G116" i="6"/>
  <c r="O116" i="6" s="1"/>
  <c r="E116" i="6"/>
  <c r="H112" i="6"/>
  <c r="L112" i="6" s="1"/>
  <c r="F112" i="6"/>
  <c r="N112" i="6" s="1"/>
  <c r="G112" i="6"/>
  <c r="O112" i="6" s="1"/>
  <c r="E112" i="6"/>
  <c r="H108" i="6"/>
  <c r="L108" i="6" s="1"/>
  <c r="F108" i="6"/>
  <c r="N108" i="6" s="1"/>
  <c r="G108" i="6"/>
  <c r="E108" i="6"/>
  <c r="H104" i="6"/>
  <c r="P104" i="6" s="1"/>
  <c r="F104" i="6"/>
  <c r="J104" i="6" s="1"/>
  <c r="G104" i="6"/>
  <c r="K104" i="6" s="1"/>
  <c r="E104" i="6"/>
  <c r="L140" i="6"/>
  <c r="H100" i="6"/>
  <c r="P100" i="6" s="1"/>
  <c r="F100" i="6"/>
  <c r="N100" i="6" s="1"/>
  <c r="G100" i="6"/>
  <c r="E100" i="6"/>
  <c r="H96" i="6"/>
  <c r="P96" i="6" s="1"/>
  <c r="F96" i="6"/>
  <c r="N96" i="6" s="1"/>
  <c r="G96" i="6"/>
  <c r="O96" i="6" s="1"/>
  <c r="E96" i="6"/>
  <c r="H92" i="6"/>
  <c r="P92" i="6" s="1"/>
  <c r="F92" i="6"/>
  <c r="J92" i="6" s="1"/>
  <c r="G92" i="6"/>
  <c r="O92" i="6" s="1"/>
  <c r="E92" i="6"/>
  <c r="H88" i="6"/>
  <c r="P88" i="6" s="1"/>
  <c r="F88" i="6"/>
  <c r="J88" i="6" s="1"/>
  <c r="G88" i="6"/>
  <c r="K88" i="6" s="1"/>
  <c r="E88" i="6"/>
  <c r="H84" i="6"/>
  <c r="P84" i="6" s="1"/>
  <c r="F84" i="6"/>
  <c r="N84" i="6" s="1"/>
  <c r="G84" i="6"/>
  <c r="E84" i="6"/>
  <c r="H80" i="6"/>
  <c r="L80" i="6" s="1"/>
  <c r="F80" i="6"/>
  <c r="N80" i="6" s="1"/>
  <c r="G80" i="6"/>
  <c r="K80" i="6" s="1"/>
  <c r="E80" i="6"/>
  <c r="H76" i="6"/>
  <c r="P76" i="6" s="1"/>
  <c r="F76" i="6"/>
  <c r="J76" i="6" s="1"/>
  <c r="G76" i="6"/>
  <c r="O76" i="6" s="1"/>
  <c r="E76" i="6"/>
  <c r="H72" i="6"/>
  <c r="L72" i="6" s="1"/>
  <c r="F72" i="6"/>
  <c r="J72" i="6" s="1"/>
  <c r="G72" i="6"/>
  <c r="E72" i="6"/>
  <c r="H68" i="6"/>
  <c r="P68" i="6" s="1"/>
  <c r="F68" i="6"/>
  <c r="N68" i="6" s="1"/>
  <c r="G68" i="6"/>
  <c r="O68" i="6" s="1"/>
  <c r="E68" i="6"/>
  <c r="H64" i="6"/>
  <c r="L64" i="6" s="1"/>
  <c r="F64" i="6"/>
  <c r="N64" i="6" s="1"/>
  <c r="G64" i="6"/>
  <c r="K64" i="6" s="1"/>
  <c r="E64" i="6"/>
  <c r="H60" i="6"/>
  <c r="P60" i="6" s="1"/>
  <c r="F60" i="6"/>
  <c r="J60" i="6" s="1"/>
  <c r="G60" i="6"/>
  <c r="O60" i="6" s="1"/>
  <c r="E60" i="6"/>
  <c r="H56" i="6"/>
  <c r="L56" i="6" s="1"/>
  <c r="F56" i="6"/>
  <c r="J56" i="6" s="1"/>
  <c r="G56" i="6"/>
  <c r="O56" i="6" s="1"/>
  <c r="E56" i="6"/>
  <c r="H52" i="6"/>
  <c r="P52" i="6" s="1"/>
  <c r="F52" i="6"/>
  <c r="N52" i="6" s="1"/>
  <c r="G52" i="6"/>
  <c r="O52" i="6" s="1"/>
  <c r="E52" i="6"/>
  <c r="H48" i="6"/>
  <c r="P48" i="6" s="1"/>
  <c r="F48" i="6"/>
  <c r="N48" i="6" s="1"/>
  <c r="G48" i="6"/>
  <c r="O48" i="6" s="1"/>
  <c r="E48" i="6"/>
  <c r="H44" i="6"/>
  <c r="L44" i="6" s="1"/>
  <c r="F44" i="6"/>
  <c r="G44" i="6"/>
  <c r="O44" i="6" s="1"/>
  <c r="E44" i="6"/>
  <c r="O133" i="6"/>
  <c r="H38" i="6"/>
  <c r="F38" i="6"/>
  <c r="J38" i="6" s="1"/>
  <c r="G38" i="6"/>
  <c r="E38" i="6"/>
  <c r="H34" i="6"/>
  <c r="P34" i="6" s="1"/>
  <c r="F34" i="6"/>
  <c r="G34" i="6"/>
  <c r="K34" i="6" s="1"/>
  <c r="E34" i="6"/>
  <c r="H30" i="6"/>
  <c r="P30" i="6" s="1"/>
  <c r="F30" i="6"/>
  <c r="N30" i="6" s="1"/>
  <c r="G30" i="6"/>
  <c r="K30" i="6" s="1"/>
  <c r="E30" i="6"/>
  <c r="H26" i="6"/>
  <c r="P26" i="6" s="1"/>
  <c r="F26" i="6"/>
  <c r="N26" i="6" s="1"/>
  <c r="G26" i="6"/>
  <c r="O26" i="6" s="1"/>
  <c r="E26" i="6"/>
  <c r="H22" i="6"/>
  <c r="P22" i="6" s="1"/>
  <c r="F22" i="6"/>
  <c r="N22" i="6" s="1"/>
  <c r="G22" i="6"/>
  <c r="O22" i="6" s="1"/>
  <c r="E22" i="6"/>
  <c r="H18" i="6"/>
  <c r="P18" i="6" s="1"/>
  <c r="F18" i="6"/>
  <c r="N18" i="6" s="1"/>
  <c r="G18" i="6"/>
  <c r="E18" i="6"/>
  <c r="H14" i="6"/>
  <c r="P14" i="6" s="1"/>
  <c r="F14" i="6"/>
  <c r="N14" i="6" s="1"/>
  <c r="G14" i="6"/>
  <c r="O14" i="6" s="1"/>
  <c r="E14" i="6"/>
  <c r="F8" i="5"/>
  <c r="J8" i="5" s="1"/>
  <c r="E9" i="5"/>
  <c r="F12" i="5"/>
  <c r="F16" i="5"/>
  <c r="H20" i="5"/>
  <c r="P20" i="5" s="1"/>
  <c r="F22" i="5"/>
  <c r="G23" i="5"/>
  <c r="O23" i="5" s="1"/>
  <c r="E24" i="5"/>
  <c r="E25" i="5"/>
  <c r="E28" i="5"/>
  <c r="F34" i="5"/>
  <c r="N34" i="5" s="1"/>
  <c r="E36" i="5"/>
  <c r="E41" i="5"/>
  <c r="M41" i="5" s="1"/>
  <c r="F54" i="5"/>
  <c r="E56" i="5"/>
  <c r="E57" i="5"/>
  <c r="E60" i="5"/>
  <c r="F66" i="5"/>
  <c r="N66" i="5" s="1"/>
  <c r="F67" i="5"/>
  <c r="N67" i="5" s="1"/>
  <c r="E68" i="5"/>
  <c r="F71" i="5"/>
  <c r="E73" i="5"/>
  <c r="F79" i="5"/>
  <c r="J79" i="5" s="1"/>
  <c r="F83" i="5"/>
  <c r="J83" i="5" s="1"/>
  <c r="F86" i="5"/>
  <c r="E89" i="5"/>
  <c r="F91" i="5"/>
  <c r="J91" i="5" s="1"/>
  <c r="H92" i="5"/>
  <c r="H93" i="5"/>
  <c r="L93" i="5" s="1"/>
  <c r="H94" i="5"/>
  <c r="P94" i="5" s="1"/>
  <c r="H95" i="5"/>
  <c r="F98" i="5"/>
  <c r="N98" i="5" s="1"/>
  <c r="F99" i="5"/>
  <c r="F102" i="5"/>
  <c r="N102" i="5" s="1"/>
  <c r="F103" i="5"/>
  <c r="J103" i="5" s="1"/>
  <c r="F111" i="5"/>
  <c r="J111" i="5" s="1"/>
  <c r="F114" i="5"/>
  <c r="N114" i="5" s="1"/>
  <c r="F137" i="5"/>
  <c r="J137" i="5" s="1"/>
  <c r="F141" i="5"/>
  <c r="N141" i="5" s="1"/>
  <c r="F145" i="5"/>
  <c r="N145" i="5" s="1"/>
  <c r="F149" i="5"/>
  <c r="F152" i="5"/>
  <c r="N152" i="5" s="1"/>
  <c r="F153" i="5"/>
  <c r="N153" i="5" s="1"/>
  <c r="H154" i="5"/>
  <c r="L154" i="5" s="1"/>
  <c r="F157" i="5"/>
  <c r="F165" i="5"/>
  <c r="N165" i="5" s="1"/>
  <c r="G19" i="5"/>
  <c r="G31" i="5"/>
  <c r="O31" i="5" s="1"/>
  <c r="G55" i="5"/>
  <c r="O55" i="5" s="1"/>
  <c r="G59" i="5"/>
  <c r="K59" i="5" s="1"/>
  <c r="G91" i="5"/>
  <c r="O91" i="5" s="1"/>
  <c r="G92" i="5"/>
  <c r="G93" i="5"/>
  <c r="O93" i="5" s="1"/>
  <c r="G94" i="5"/>
  <c r="G95" i="5"/>
  <c r="G103" i="5"/>
  <c r="G149" i="5"/>
  <c r="G157" i="5"/>
  <c r="F10" i="5"/>
  <c r="N10" i="5" s="1"/>
  <c r="F14" i="5"/>
  <c r="N14" i="5" s="1"/>
  <c r="F18" i="5"/>
  <c r="F26" i="5"/>
  <c r="F30" i="5"/>
  <c r="N30" i="5" s="1"/>
  <c r="F36" i="5"/>
  <c r="F38" i="5"/>
  <c r="F42" i="5"/>
  <c r="N42" i="5" s="1"/>
  <c r="F46" i="5"/>
  <c r="F50" i="5"/>
  <c r="F58" i="5"/>
  <c r="N58" i="5" s="1"/>
  <c r="F62" i="5"/>
  <c r="N62" i="5" s="1"/>
  <c r="F68" i="5"/>
  <c r="F70" i="5"/>
  <c r="F74" i="5"/>
  <c r="F78" i="5"/>
  <c r="F82" i="5"/>
  <c r="F90" i="5"/>
  <c r="F92" i="5"/>
  <c r="N92" i="5" s="1"/>
  <c r="F93" i="5"/>
  <c r="N93" i="5" s="1"/>
  <c r="F94" i="5"/>
  <c r="N94" i="5" s="1"/>
  <c r="F95" i="5"/>
  <c r="N95" i="5" s="1"/>
  <c r="F106" i="5"/>
  <c r="F110" i="5"/>
  <c r="J110" i="5" s="1"/>
  <c r="F138" i="5"/>
  <c r="F140" i="5"/>
  <c r="N140" i="5" s="1"/>
  <c r="F144" i="5"/>
  <c r="N144" i="5" s="1"/>
  <c r="F148" i="5"/>
  <c r="J148" i="5" s="1"/>
  <c r="F154" i="5"/>
  <c r="F156" i="5"/>
  <c r="J156" i="5" s="1"/>
  <c r="F160" i="5"/>
  <c r="N160" i="5" s="1"/>
  <c r="F164" i="5"/>
  <c r="N164" i="5" s="1"/>
  <c r="E13" i="5"/>
  <c r="E17" i="5"/>
  <c r="E21" i="5"/>
  <c r="E29" i="5"/>
  <c r="E33" i="5"/>
  <c r="E37" i="5"/>
  <c r="E45" i="5"/>
  <c r="E49" i="5"/>
  <c r="E53" i="5"/>
  <c r="E61" i="5"/>
  <c r="E65" i="5"/>
  <c r="E69" i="5"/>
  <c r="E77" i="5"/>
  <c r="E81" i="5"/>
  <c r="E85" i="5"/>
  <c r="E92" i="5"/>
  <c r="E93" i="5"/>
  <c r="E94" i="5"/>
  <c r="E95" i="5"/>
  <c r="E97" i="5"/>
  <c r="E101" i="5"/>
  <c r="E105" i="5"/>
  <c r="E113" i="5"/>
  <c r="E139" i="5"/>
  <c r="E147" i="5"/>
  <c r="E151" i="5"/>
  <c r="E155" i="5"/>
  <c r="E163" i="5"/>
  <c r="N78" i="5"/>
  <c r="M21" i="5"/>
  <c r="M89" i="5"/>
  <c r="J86" i="5"/>
  <c r="I53" i="5"/>
  <c r="A104" i="5"/>
  <c r="A105" i="5" s="1"/>
  <c r="A106" i="5" s="1"/>
  <c r="A107" i="5" s="1"/>
  <c r="A108" i="5" s="1"/>
  <c r="A109" i="5" s="1"/>
  <c r="A110" i="5" s="1"/>
  <c r="A111" i="5" s="1"/>
  <c r="A112" i="5" s="1"/>
  <c r="A113" i="5" s="1"/>
  <c r="A114" i="5" s="1"/>
  <c r="A115" i="5" s="1"/>
  <c r="A116" i="5" s="1"/>
  <c r="A117" i="5" s="1"/>
  <c r="A118" i="5" s="1"/>
  <c r="A119" i="5" s="1"/>
  <c r="A120" i="5" s="1"/>
  <c r="A121" i="5" s="1"/>
  <c r="A122" i="5" s="1"/>
  <c r="A123" i="5" s="1"/>
  <c r="A124" i="5" s="1"/>
  <c r="A125" i="5" s="1"/>
  <c r="A126" i="5" s="1"/>
  <c r="A127" i="5" s="1"/>
  <c r="A128" i="5" s="1"/>
  <c r="A129" i="5" s="1"/>
  <c r="A130" i="5" s="1"/>
  <c r="A131" i="5" s="1"/>
  <c r="A132" i="5" s="1"/>
  <c r="A133" i="5" s="1"/>
  <c r="A134" i="5" s="1"/>
  <c r="A135" i="5" s="1"/>
  <c r="A136" i="5" s="1"/>
  <c r="A137" i="5" s="1"/>
  <c r="A138" i="5" s="1"/>
  <c r="A139" i="5" s="1"/>
  <c r="A140" i="5" s="1"/>
  <c r="A141" i="5" s="1"/>
  <c r="A142" i="5" s="1"/>
  <c r="A143" i="5" s="1"/>
  <c r="A144" i="5" s="1"/>
  <c r="A145" i="5" s="1"/>
  <c r="A146" i="5" s="1"/>
  <c r="A147" i="5" s="1"/>
  <c r="A148" i="5" s="1"/>
  <c r="A149" i="5" s="1"/>
  <c r="A150" i="5" s="1"/>
  <c r="A151" i="5" s="1"/>
  <c r="A152" i="5" s="1"/>
  <c r="A153" i="5" s="1"/>
  <c r="A154" i="5" s="1"/>
  <c r="A155" i="5" s="1"/>
  <c r="A156" i="5" s="1"/>
  <c r="A157" i="5" s="1"/>
  <c r="A158" i="5" s="1"/>
  <c r="A159" i="5" s="1"/>
  <c r="A160" i="5" s="1"/>
  <c r="A161" i="5" s="1"/>
  <c r="A162" i="5" s="1"/>
  <c r="A163" i="5" s="1"/>
  <c r="A164" i="5" s="1"/>
  <c r="A8" i="5"/>
  <c r="A9" i="5" s="1"/>
  <c r="A10" i="5" s="1"/>
  <c r="A11" i="5" s="1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37" i="5" s="1"/>
  <c r="A38" i="5" s="1"/>
  <c r="A39" i="5" s="1"/>
  <c r="A40" i="5" s="1"/>
  <c r="A41" i="5" s="1"/>
  <c r="A42" i="5" s="1"/>
  <c r="A43" i="5" s="1"/>
  <c r="A44" i="5" s="1"/>
  <c r="A45" i="5" s="1"/>
  <c r="A46" i="5" s="1"/>
  <c r="A47" i="5" s="1"/>
  <c r="A48" i="5" s="1"/>
  <c r="A49" i="5" s="1"/>
  <c r="A50" i="5" s="1"/>
  <c r="A51" i="5" s="1"/>
  <c r="A52" i="5" s="1"/>
  <c r="A53" i="5" s="1"/>
  <c r="A54" i="5" s="1"/>
  <c r="A55" i="5" s="1"/>
  <c r="A56" i="5" s="1"/>
  <c r="A57" i="5" s="1"/>
  <c r="A58" i="5" s="1"/>
  <c r="A59" i="5" s="1"/>
  <c r="A60" i="5" s="1"/>
  <c r="A61" i="5" s="1"/>
  <c r="A62" i="5" s="1"/>
  <c r="A63" i="5" s="1"/>
  <c r="A64" i="5" s="1"/>
  <c r="A65" i="5" s="1"/>
  <c r="A66" i="5" s="1"/>
  <c r="A67" i="5" s="1"/>
  <c r="A68" i="5" s="1"/>
  <c r="H61" i="4"/>
  <c r="P61" i="4" s="1"/>
  <c r="H58" i="4"/>
  <c r="P58" i="4" s="1"/>
  <c r="G56" i="4"/>
  <c r="G55" i="4"/>
  <c r="G54" i="4"/>
  <c r="O54" i="4" s="1"/>
  <c r="G53" i="4"/>
  <c r="K53" i="4" s="1"/>
  <c r="G52" i="4"/>
  <c r="E52" i="4"/>
  <c r="M52" i="4" s="1"/>
  <c r="E50" i="4"/>
  <c r="F49" i="4"/>
  <c r="J49" i="4" s="1"/>
  <c r="H49" i="4"/>
  <c r="L49" i="4" s="1"/>
  <c r="G48" i="4"/>
  <c r="F48" i="4"/>
  <c r="F47" i="4"/>
  <c r="J47" i="4" s="1"/>
  <c r="G46" i="4"/>
  <c r="H45" i="4"/>
  <c r="F44" i="4"/>
  <c r="J44" i="4" s="1"/>
  <c r="G43" i="4"/>
  <c r="O43" i="4" s="1"/>
  <c r="H42" i="4"/>
  <c r="H41" i="4"/>
  <c r="L41" i="4" s="1"/>
  <c r="G38" i="4"/>
  <c r="O38" i="4" s="1"/>
  <c r="H36" i="4"/>
  <c r="E35" i="4"/>
  <c r="E33" i="4"/>
  <c r="M33" i="4" s="1"/>
  <c r="H32" i="4"/>
  <c r="P32" i="4" s="1"/>
  <c r="G32" i="4"/>
  <c r="F32" i="4"/>
  <c r="E32" i="4"/>
  <c r="M32" i="4" s="1"/>
  <c r="E29" i="4"/>
  <c r="I29" i="4" s="1"/>
  <c r="G27" i="4"/>
  <c r="K27" i="4" s="1"/>
  <c r="H26" i="4"/>
  <c r="P26" i="4" s="1"/>
  <c r="H25" i="4"/>
  <c r="E24" i="4"/>
  <c r="G20" i="4"/>
  <c r="K20" i="4" s="1"/>
  <c r="F20" i="4"/>
  <c r="N20" i="4" s="1"/>
  <c r="F18" i="4"/>
  <c r="H17" i="4"/>
  <c r="H16" i="4"/>
  <c r="P16" i="4" s="1"/>
  <c r="G16" i="4"/>
  <c r="O16" i="4" s="1"/>
  <c r="F16" i="4"/>
  <c r="N16" i="4" s="1"/>
  <c r="E16" i="4"/>
  <c r="I16" i="4" s="1"/>
  <c r="E14" i="4"/>
  <c r="G14" i="4"/>
  <c r="H13" i="4"/>
  <c r="L13" i="4" s="1"/>
  <c r="H12" i="4"/>
  <c r="H9" i="4"/>
  <c r="H8" i="4"/>
  <c r="G8" i="4"/>
  <c r="O8" i="4" s="1"/>
  <c r="F8" i="4"/>
  <c r="E8" i="4"/>
  <c r="G7" i="4"/>
  <c r="O7" i="4" s="1"/>
  <c r="A69" i="4"/>
  <c r="A70" i="4" s="1"/>
  <c r="A71" i="4" s="1"/>
  <c r="A72" i="4" s="1"/>
  <c r="A73" i="4" s="1"/>
  <c r="A74" i="4" s="1"/>
  <c r="A75" i="4" s="1"/>
  <c r="A76" i="4" s="1"/>
  <c r="A77" i="4" s="1"/>
  <c r="A78" i="4" s="1"/>
  <c r="A79" i="4" s="1"/>
  <c r="A80" i="4" s="1"/>
  <c r="A81" i="4" s="1"/>
  <c r="A82" i="4" s="1"/>
  <c r="A83" i="4" s="1"/>
  <c r="A84" i="4" s="1"/>
  <c r="A85" i="4" s="1"/>
  <c r="A86" i="4" s="1"/>
  <c r="A87" i="4" s="1"/>
  <c r="A88" i="4" s="1"/>
  <c r="A89" i="4" s="1"/>
  <c r="A90" i="4" s="1"/>
  <c r="A91" i="4" s="1"/>
  <c r="A92" i="4" s="1"/>
  <c r="A93" i="4" s="1"/>
  <c r="A94" i="4" s="1"/>
  <c r="A95" i="4" s="1"/>
  <c r="A96" i="4" s="1"/>
  <c r="A97" i="4" s="1"/>
  <c r="A98" i="4" s="1"/>
  <c r="A99" i="4" s="1"/>
  <c r="A100" i="4" s="1"/>
  <c r="A101" i="4" s="1"/>
  <c r="A102" i="4" s="1"/>
  <c r="A103" i="4" s="1"/>
  <c r="A104" i="4" s="1"/>
  <c r="A105" i="4" s="1"/>
  <c r="A106" i="4" s="1"/>
  <c r="A107" i="4" s="1"/>
  <c r="A108" i="4" s="1"/>
  <c r="A109" i="4" s="1"/>
  <c r="A110" i="4" s="1"/>
  <c r="A111" i="4" s="1"/>
  <c r="A112" i="4" s="1"/>
  <c r="A113" i="4" s="1"/>
  <c r="A114" i="4" s="1"/>
  <c r="A115" i="4" s="1"/>
  <c r="A116" i="4" s="1"/>
  <c r="A117" i="4" s="1"/>
  <c r="A118" i="4" s="1"/>
  <c r="A119" i="4" s="1"/>
  <c r="A120" i="4" s="1"/>
  <c r="A121" i="4" s="1"/>
  <c r="A122" i="4" s="1"/>
  <c r="A123" i="4" s="1"/>
  <c r="A124" i="4" s="1"/>
  <c r="A125" i="4" s="1"/>
  <c r="A126" i="4" s="1"/>
  <c r="A127" i="4" s="1"/>
  <c r="A128" i="4" s="1"/>
  <c r="A129" i="4" s="1"/>
  <c r="A8" i="4"/>
  <c r="A9" i="4" s="1"/>
  <c r="A10" i="4" s="1"/>
  <c r="A11" i="4" s="1"/>
  <c r="A12" i="4" s="1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G78" i="2"/>
  <c r="O78" i="2" s="1"/>
  <c r="G79" i="2"/>
  <c r="G82" i="2"/>
  <c r="O82" i="2" s="1"/>
  <c r="G83" i="2"/>
  <c r="O83" i="2" s="1"/>
  <c r="H86" i="2"/>
  <c r="L86" i="2" s="1"/>
  <c r="G87" i="2"/>
  <c r="K87" i="2" s="1"/>
  <c r="O87" i="2"/>
  <c r="G88" i="2"/>
  <c r="G91" i="2"/>
  <c r="G92" i="2"/>
  <c r="F93" i="2"/>
  <c r="N93" i="2" s="1"/>
  <c r="G97" i="2"/>
  <c r="G98" i="2"/>
  <c r="O98" i="2" s="1"/>
  <c r="G99" i="2"/>
  <c r="G102" i="2"/>
  <c r="O102" i="2" s="1"/>
  <c r="H107" i="2"/>
  <c r="P107" i="2" s="1"/>
  <c r="G107" i="2"/>
  <c r="O107" i="2" s="1"/>
  <c r="G108" i="2"/>
  <c r="K108" i="2" s="1"/>
  <c r="G112" i="2"/>
  <c r="G116" i="2"/>
  <c r="G117" i="2"/>
  <c r="O117" i="2" s="1"/>
  <c r="G118" i="2"/>
  <c r="G119" i="2"/>
  <c r="F121" i="2"/>
  <c r="G127" i="2"/>
  <c r="F129" i="2"/>
  <c r="J129" i="2" s="1"/>
  <c r="G129" i="2"/>
  <c r="G134" i="2"/>
  <c r="G135" i="2"/>
  <c r="G136" i="2"/>
  <c r="K136" i="2" s="1"/>
  <c r="F73" i="2"/>
  <c r="F75" i="2"/>
  <c r="F76" i="2"/>
  <c r="F78" i="2"/>
  <c r="J78" i="2" s="1"/>
  <c r="F82" i="2"/>
  <c r="N82" i="2" s="1"/>
  <c r="F87" i="2"/>
  <c r="N87" i="2" s="1"/>
  <c r="F91" i="2"/>
  <c r="N91" i="2" s="1"/>
  <c r="F92" i="2"/>
  <c r="N92" i="2" s="1"/>
  <c r="F94" i="2"/>
  <c r="N94" i="2" s="1"/>
  <c r="F97" i="2"/>
  <c r="F98" i="2"/>
  <c r="N98" i="2" s="1"/>
  <c r="F102" i="2"/>
  <c r="N102" i="2" s="1"/>
  <c r="F107" i="2"/>
  <c r="J107" i="2" s="1"/>
  <c r="F111" i="2"/>
  <c r="N111" i="2" s="1"/>
  <c r="F113" i="2"/>
  <c r="J113" i="2" s="1"/>
  <c r="F116" i="2"/>
  <c r="N116" i="2" s="1"/>
  <c r="F117" i="2"/>
  <c r="N117" i="2" s="1"/>
  <c r="F118" i="2"/>
  <c r="N118" i="2" s="1"/>
  <c r="F119" i="2"/>
  <c r="N119" i="2" s="1"/>
  <c r="N121" i="2"/>
  <c r="F123" i="2"/>
  <c r="F127" i="2"/>
  <c r="N129" i="2"/>
  <c r="F135" i="2"/>
  <c r="E75" i="2"/>
  <c r="E87" i="2"/>
  <c r="E91" i="2"/>
  <c r="E93" i="2"/>
  <c r="E97" i="2"/>
  <c r="E107" i="2"/>
  <c r="E108" i="2"/>
  <c r="E111" i="2"/>
  <c r="E113" i="2"/>
  <c r="E115" i="2"/>
  <c r="E116" i="2"/>
  <c r="E117" i="2"/>
  <c r="E118" i="2"/>
  <c r="E119" i="2"/>
  <c r="E121" i="2"/>
  <c r="E125" i="2"/>
  <c r="E127" i="2"/>
  <c r="E129" i="2"/>
  <c r="E133" i="2"/>
  <c r="E135" i="2"/>
  <c r="J75" i="2"/>
  <c r="J87" i="2"/>
  <c r="J111" i="2"/>
  <c r="J121" i="2"/>
  <c r="H77" i="2"/>
  <c r="H78" i="2"/>
  <c r="P78" i="2" s="1"/>
  <c r="H80" i="2"/>
  <c r="L80" i="2" s="1"/>
  <c r="H82" i="2"/>
  <c r="H87" i="2"/>
  <c r="P87" i="2" s="1"/>
  <c r="H88" i="2"/>
  <c r="P88" i="2" s="1"/>
  <c r="H91" i="2"/>
  <c r="H92" i="2"/>
  <c r="P92" i="2" s="1"/>
  <c r="H93" i="2"/>
  <c r="L93" i="2" s="1"/>
  <c r="H96" i="2"/>
  <c r="H97" i="2"/>
  <c r="H98" i="2"/>
  <c r="P98" i="2" s="1"/>
  <c r="H101" i="2"/>
  <c r="H102" i="2"/>
  <c r="L102" i="2" s="1"/>
  <c r="H106" i="2"/>
  <c r="H108" i="2"/>
  <c r="L108" i="2" s="1"/>
  <c r="H109" i="2"/>
  <c r="P109" i="2" s="1"/>
  <c r="H112" i="2"/>
  <c r="H116" i="2"/>
  <c r="L116" i="2" s="1"/>
  <c r="H117" i="2"/>
  <c r="H118" i="2"/>
  <c r="L118" i="2" s="1"/>
  <c r="H119" i="2"/>
  <c r="L119" i="2" s="1"/>
  <c r="H120" i="2"/>
  <c r="L120" i="2" s="1"/>
  <c r="H121" i="2"/>
  <c r="H125" i="2"/>
  <c r="L125" i="2" s="1"/>
  <c r="H127" i="2"/>
  <c r="L127" i="2" s="1"/>
  <c r="H129" i="2"/>
  <c r="P129" i="2" s="1"/>
  <c r="H133" i="2"/>
  <c r="P133" i="2" s="1"/>
  <c r="H134" i="2"/>
  <c r="P134" i="2" s="1"/>
  <c r="H135" i="2"/>
  <c r="L135" i="2" s="1"/>
  <c r="H136" i="2"/>
  <c r="G7" i="2"/>
  <c r="O7" i="2" s="1"/>
  <c r="E9" i="2"/>
  <c r="G11" i="2"/>
  <c r="O11" i="2" s="1"/>
  <c r="H14" i="2"/>
  <c r="P14" i="2" s="1"/>
  <c r="H22" i="2"/>
  <c r="L22" i="2" s="1"/>
  <c r="G24" i="2"/>
  <c r="O24" i="2" s="1"/>
  <c r="G25" i="2"/>
  <c r="O25" i="2" s="1"/>
  <c r="G27" i="2"/>
  <c r="O27" i="2" s="1"/>
  <c r="G29" i="2"/>
  <c r="O29" i="2" s="1"/>
  <c r="G33" i="2"/>
  <c r="O33" i="2" s="1"/>
  <c r="G36" i="2"/>
  <c r="G38" i="2"/>
  <c r="K38" i="2" s="1"/>
  <c r="G39" i="2"/>
  <c r="G40" i="2"/>
  <c r="K40" i="2" s="1"/>
  <c r="G41" i="2"/>
  <c r="O41" i="2" s="1"/>
  <c r="G42" i="2"/>
  <c r="O42" i="2" s="1"/>
  <c r="G43" i="2"/>
  <c r="O43" i="2" s="1"/>
  <c r="G44" i="2"/>
  <c r="G45" i="2"/>
  <c r="G46" i="2"/>
  <c r="O46" i="2" s="1"/>
  <c r="G48" i="2"/>
  <c r="K48" i="2" s="1"/>
  <c r="G50" i="2"/>
  <c r="O50" i="2" s="1"/>
  <c r="G52" i="2"/>
  <c r="K52" i="2" s="1"/>
  <c r="G54" i="2"/>
  <c r="K54" i="2" s="1"/>
  <c r="G55" i="2"/>
  <c r="O55" i="2" s="1"/>
  <c r="G56" i="2"/>
  <c r="K56" i="2" s="1"/>
  <c r="G57" i="2"/>
  <c r="O57" i="2" s="1"/>
  <c r="G58" i="2"/>
  <c r="G59" i="2"/>
  <c r="O59" i="2" s="1"/>
  <c r="G61" i="2"/>
  <c r="O61" i="2" s="1"/>
  <c r="E64" i="2"/>
  <c r="G66" i="2"/>
  <c r="G67" i="2"/>
  <c r="O67" i="2" s="1"/>
  <c r="G68" i="2"/>
  <c r="O68" i="2" s="1"/>
  <c r="G69" i="2"/>
  <c r="O69" i="2" s="1"/>
  <c r="G70" i="2"/>
  <c r="O70" i="2" s="1"/>
  <c r="G71" i="2"/>
  <c r="O71" i="2" s="1"/>
  <c r="G72" i="2"/>
  <c r="O72" i="2" s="1"/>
  <c r="F7" i="2"/>
  <c r="N7" i="2" s="1"/>
  <c r="F11" i="2"/>
  <c r="N11" i="2" s="1"/>
  <c r="F24" i="2"/>
  <c r="N24" i="2" s="1"/>
  <c r="F25" i="2"/>
  <c r="N25" i="2" s="1"/>
  <c r="F27" i="2"/>
  <c r="N27" i="2" s="1"/>
  <c r="F29" i="2"/>
  <c r="N29" i="2" s="1"/>
  <c r="F33" i="2"/>
  <c r="F37" i="2"/>
  <c r="N37" i="2" s="1"/>
  <c r="F39" i="2"/>
  <c r="N39" i="2" s="1"/>
  <c r="F41" i="2"/>
  <c r="F43" i="2"/>
  <c r="F45" i="2"/>
  <c r="N45" i="2" s="1"/>
  <c r="F49" i="2"/>
  <c r="F54" i="2"/>
  <c r="N54" i="2" s="1"/>
  <c r="F55" i="2"/>
  <c r="N55" i="2" s="1"/>
  <c r="F56" i="2"/>
  <c r="J56" i="2" s="1"/>
  <c r="F57" i="2"/>
  <c r="N57" i="2" s="1"/>
  <c r="F58" i="2"/>
  <c r="N58" i="2" s="1"/>
  <c r="F59" i="2"/>
  <c r="N59" i="2" s="1"/>
  <c r="F61" i="2"/>
  <c r="N61" i="2" s="1"/>
  <c r="F66" i="2"/>
  <c r="J66" i="2" s="1"/>
  <c r="F67" i="2"/>
  <c r="N67" i="2" s="1"/>
  <c r="F68" i="2"/>
  <c r="N68" i="2" s="1"/>
  <c r="F69" i="2"/>
  <c r="N69" i="2" s="1"/>
  <c r="F70" i="2"/>
  <c r="N70" i="2" s="1"/>
  <c r="F71" i="2"/>
  <c r="J71" i="2" s="1"/>
  <c r="F72" i="2"/>
  <c r="N72" i="2" s="1"/>
  <c r="E7" i="2"/>
  <c r="E10" i="2"/>
  <c r="E11" i="2"/>
  <c r="E12" i="2"/>
  <c r="E19" i="2"/>
  <c r="E22" i="2"/>
  <c r="E24" i="2"/>
  <c r="E25" i="2"/>
  <c r="E27" i="2"/>
  <c r="E29" i="2"/>
  <c r="E30" i="2"/>
  <c r="E31" i="2"/>
  <c r="E33" i="2"/>
  <c r="E39" i="2"/>
  <c r="E41" i="2"/>
  <c r="E43" i="2"/>
  <c r="E45" i="2"/>
  <c r="E49" i="2"/>
  <c r="E52" i="2"/>
  <c r="E54" i="2"/>
  <c r="E55" i="2"/>
  <c r="E56" i="2"/>
  <c r="E57" i="2"/>
  <c r="E58" i="2"/>
  <c r="E59" i="2"/>
  <c r="E61" i="2"/>
  <c r="E63" i="2"/>
  <c r="E66" i="2"/>
  <c r="E67" i="2"/>
  <c r="E68" i="2"/>
  <c r="E69" i="2"/>
  <c r="E70" i="2"/>
  <c r="E71" i="2"/>
  <c r="E72" i="2"/>
  <c r="K69" i="2"/>
  <c r="J25" i="2"/>
  <c r="J37" i="2"/>
  <c r="J39" i="2"/>
  <c r="I33" i="2"/>
  <c r="I49" i="2"/>
  <c r="H7" i="2"/>
  <c r="P7" i="2" s="1"/>
  <c r="H9" i="2"/>
  <c r="P9" i="2" s="1"/>
  <c r="H11" i="2"/>
  <c r="L11" i="2" s="1"/>
  <c r="H15" i="2"/>
  <c r="H17" i="2"/>
  <c r="P17" i="2" s="1"/>
  <c r="H25" i="2"/>
  <c r="H27" i="2"/>
  <c r="L27" i="2" s="1"/>
  <c r="H29" i="2"/>
  <c r="P29" i="2" s="1"/>
  <c r="H31" i="2"/>
  <c r="P31" i="2" s="1"/>
  <c r="H33" i="2"/>
  <c r="P33" i="2" s="1"/>
  <c r="H35" i="2"/>
  <c r="L35" i="2" s="1"/>
  <c r="H37" i="2"/>
  <c r="L37" i="2" s="1"/>
  <c r="H39" i="2"/>
  <c r="P39" i="2" s="1"/>
  <c r="H41" i="2"/>
  <c r="P41" i="2" s="1"/>
  <c r="H43" i="2"/>
  <c r="H45" i="2"/>
  <c r="P45" i="2" s="1"/>
  <c r="H49" i="2"/>
  <c r="L49" i="2" s="1"/>
  <c r="H51" i="2"/>
  <c r="H55" i="2"/>
  <c r="P55" i="2" s="1"/>
  <c r="H57" i="2"/>
  <c r="P57" i="2" s="1"/>
  <c r="H59" i="2"/>
  <c r="L59" i="2" s="1"/>
  <c r="H61" i="2"/>
  <c r="P61" i="2" s="1"/>
  <c r="H63" i="2"/>
  <c r="P63" i="2" s="1"/>
  <c r="H67" i="2"/>
  <c r="H68" i="2"/>
  <c r="L68" i="2" s="1"/>
  <c r="H69" i="2"/>
  <c r="P69" i="2" s="1"/>
  <c r="H70" i="2"/>
  <c r="P70" i="2" s="1"/>
  <c r="H71" i="2"/>
  <c r="L71" i="2" s="1"/>
  <c r="H72" i="2"/>
  <c r="L72" i="2" s="1"/>
  <c r="P136" i="2"/>
  <c r="P125" i="2"/>
  <c r="P116" i="2"/>
  <c r="P97" i="2"/>
  <c r="P91" i="2"/>
  <c r="P67" i="2"/>
  <c r="P51" i="2"/>
  <c r="P37" i="2"/>
  <c r="P25" i="2"/>
  <c r="A75" i="2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99" i="2" s="1"/>
  <c r="A100" i="2" s="1"/>
  <c r="A101" i="2" s="1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A123" i="2" s="1"/>
  <c r="A124" i="2" s="1"/>
  <c r="A125" i="2" s="1"/>
  <c r="A126" i="2" s="1"/>
  <c r="A127" i="2" s="1"/>
  <c r="A128" i="2" s="1"/>
  <c r="A129" i="2" s="1"/>
  <c r="A130" i="2" s="1"/>
  <c r="A131" i="2" s="1"/>
  <c r="A132" i="2" s="1"/>
  <c r="A133" i="2" s="1"/>
  <c r="A134" i="2" s="1"/>
  <c r="A135" i="2" s="1"/>
  <c r="A8" i="2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E133" i="1"/>
  <c r="H132" i="1"/>
  <c r="E130" i="1"/>
  <c r="F125" i="1"/>
  <c r="N125" i="1" s="1"/>
  <c r="G120" i="1"/>
  <c r="H118" i="1"/>
  <c r="E116" i="1"/>
  <c r="G114" i="1"/>
  <c r="K114" i="1" s="1"/>
  <c r="F113" i="1"/>
  <c r="G112" i="1"/>
  <c r="F110" i="1"/>
  <c r="E109" i="1"/>
  <c r="F108" i="1"/>
  <c r="H106" i="1"/>
  <c r="F105" i="1"/>
  <c r="E104" i="1"/>
  <c r="F102" i="1"/>
  <c r="F101" i="1"/>
  <c r="H100" i="1"/>
  <c r="E97" i="1"/>
  <c r="F96" i="1"/>
  <c r="E93" i="1"/>
  <c r="E92" i="1"/>
  <c r="F90" i="1"/>
  <c r="E88" i="1"/>
  <c r="F86" i="1"/>
  <c r="G86" i="1"/>
  <c r="F81" i="1"/>
  <c r="H80" i="1"/>
  <c r="H74" i="1"/>
  <c r="G70" i="1"/>
  <c r="O70" i="1" s="1"/>
  <c r="E65" i="1"/>
  <c r="E64" i="1"/>
  <c r="E62" i="1"/>
  <c r="F61" i="1"/>
  <c r="J61" i="1" s="1"/>
  <c r="F57" i="1"/>
  <c r="G56" i="1"/>
  <c r="H54" i="1"/>
  <c r="F53" i="1"/>
  <c r="J53" i="1" s="1"/>
  <c r="E52" i="1"/>
  <c r="G50" i="1"/>
  <c r="E46" i="1"/>
  <c r="E45" i="1"/>
  <c r="H42" i="1"/>
  <c r="E41" i="1"/>
  <c r="E40" i="1"/>
  <c r="G38" i="1"/>
  <c r="E34" i="1"/>
  <c r="F33" i="1"/>
  <c r="H32" i="1"/>
  <c r="E28" i="1"/>
  <c r="H26" i="1"/>
  <c r="H24" i="1"/>
  <c r="G22" i="1"/>
  <c r="E20" i="1"/>
  <c r="G18" i="1"/>
  <c r="F17" i="1"/>
  <c r="J17" i="1" s="1"/>
  <c r="H16" i="1"/>
  <c r="E13" i="1"/>
  <c r="E9" i="1"/>
  <c r="A75" i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I60" i="6"/>
  <c r="L76" i="6"/>
  <c r="J80" i="6"/>
  <c r="I116" i="6"/>
  <c r="P116" i="6"/>
  <c r="K16" i="6"/>
  <c r="K40" i="6"/>
  <c r="K46" i="6"/>
  <c r="P80" i="6"/>
  <c r="I104" i="6"/>
  <c r="J36" i="6"/>
  <c r="J74" i="6"/>
  <c r="L110" i="6"/>
  <c r="P118" i="6"/>
  <c r="L118" i="6"/>
  <c r="P198" i="6"/>
  <c r="M196" i="6"/>
  <c r="I32" i="4"/>
  <c r="I52" i="4"/>
  <c r="L25" i="2"/>
  <c r="L33" i="2"/>
  <c r="L41" i="2"/>
  <c r="L51" i="2"/>
  <c r="L61" i="2"/>
  <c r="L67" i="2"/>
  <c r="L69" i="2"/>
  <c r="L91" i="2"/>
  <c r="L97" i="2"/>
  <c r="L107" i="2"/>
  <c r="L136" i="2"/>
  <c r="H8" i="23"/>
  <c r="P8" i="23" s="1"/>
  <c r="E16" i="23"/>
  <c r="E20" i="23"/>
  <c r="E24" i="23"/>
  <c r="E28" i="23"/>
  <c r="E32" i="23"/>
  <c r="E36" i="23"/>
  <c r="G10" i="23"/>
  <c r="O10" i="23" s="1"/>
  <c r="E11" i="23"/>
  <c r="E30" i="23"/>
  <c r="E38" i="23"/>
  <c r="G97" i="23"/>
  <c r="O97" i="23" s="1"/>
  <c r="E102" i="23"/>
  <c r="E106" i="23"/>
  <c r="E110" i="23"/>
  <c r="E114" i="23"/>
  <c r="E118" i="23"/>
  <c r="I118" i="23" s="1"/>
  <c r="E122" i="23"/>
  <c r="E126" i="23"/>
  <c r="E130" i="23"/>
  <c r="H78" i="23"/>
  <c r="L78" i="23" s="1"/>
  <c r="G98" i="23"/>
  <c r="O98" i="23" s="1"/>
  <c r="E116" i="23"/>
  <c r="G134" i="23"/>
  <c r="O134" i="23" s="1"/>
  <c r="G101" i="23"/>
  <c r="K101" i="23" s="1"/>
  <c r="G105" i="23"/>
  <c r="O105" i="23" s="1"/>
  <c r="G107" i="23"/>
  <c r="K107" i="23" s="1"/>
  <c r="G111" i="23"/>
  <c r="O111" i="23" s="1"/>
  <c r="G115" i="23"/>
  <c r="O115" i="23" s="1"/>
  <c r="G119" i="23"/>
  <c r="O119" i="23" s="1"/>
  <c r="G123" i="23"/>
  <c r="O123" i="23" s="1"/>
  <c r="G127" i="23"/>
  <c r="O127" i="23" s="1"/>
  <c r="G131" i="23"/>
  <c r="O131" i="23" s="1"/>
  <c r="F78" i="23"/>
  <c r="N78" i="23" s="1"/>
  <c r="E97" i="23"/>
  <c r="E98" i="23"/>
  <c r="G100" i="23"/>
  <c r="O100" i="23" s="1"/>
  <c r="E101" i="23"/>
  <c r="G102" i="23"/>
  <c r="G104" i="23"/>
  <c r="E105" i="23"/>
  <c r="G106" i="23"/>
  <c r="K106" i="23" s="1"/>
  <c r="E107" i="23"/>
  <c r="G110" i="23"/>
  <c r="E111" i="23"/>
  <c r="G114" i="23"/>
  <c r="O114" i="23" s="1"/>
  <c r="E115" i="23"/>
  <c r="G118" i="23"/>
  <c r="E119" i="23"/>
  <c r="G122" i="23"/>
  <c r="O122" i="23" s="1"/>
  <c r="E123" i="23"/>
  <c r="G126" i="23"/>
  <c r="O126" i="23" s="1"/>
  <c r="E127" i="23"/>
  <c r="G130" i="23"/>
  <c r="O130" i="23" s="1"/>
  <c r="E131" i="23"/>
  <c r="E134" i="23"/>
  <c r="E135" i="23"/>
  <c r="G56" i="23"/>
  <c r="G58" i="23"/>
  <c r="O58" i="23" s="1"/>
  <c r="G60" i="23"/>
  <c r="O60" i="23" s="1"/>
  <c r="G62" i="23"/>
  <c r="O62" i="23" s="1"/>
  <c r="G64" i="23"/>
  <c r="E56" i="23"/>
  <c r="E58" i="23"/>
  <c r="E60" i="23"/>
  <c r="E62" i="23"/>
  <c r="E64" i="23"/>
  <c r="E12" i="23"/>
  <c r="G15" i="23"/>
  <c r="O15" i="23" s="1"/>
  <c r="G19" i="23"/>
  <c r="O19" i="23" s="1"/>
  <c r="G21" i="23"/>
  <c r="O21" i="23" s="1"/>
  <c r="G23" i="23"/>
  <c r="G27" i="23"/>
  <c r="O27" i="23" s="1"/>
  <c r="G31" i="23"/>
  <c r="O31" i="23" s="1"/>
  <c r="G35" i="23"/>
  <c r="E39" i="23"/>
  <c r="F8" i="23"/>
  <c r="N8" i="23" s="1"/>
  <c r="G11" i="23"/>
  <c r="O11" i="23" s="1"/>
  <c r="G12" i="23"/>
  <c r="O12" i="23" s="1"/>
  <c r="E13" i="23"/>
  <c r="E15" i="23"/>
  <c r="G16" i="23"/>
  <c r="E19" i="23"/>
  <c r="G20" i="23"/>
  <c r="O20" i="23" s="1"/>
  <c r="E23" i="23"/>
  <c r="G24" i="23"/>
  <c r="O24" i="23" s="1"/>
  <c r="E27" i="23"/>
  <c r="G28" i="23"/>
  <c r="O28" i="23" s="1"/>
  <c r="E31" i="23"/>
  <c r="G32" i="23"/>
  <c r="O32" i="23" s="1"/>
  <c r="E35" i="23"/>
  <c r="G36" i="23"/>
  <c r="O36" i="23" s="1"/>
  <c r="G38" i="23"/>
  <c r="O38" i="23" s="1"/>
  <c r="G39" i="23"/>
  <c r="O39" i="23" s="1"/>
  <c r="P12" i="23"/>
  <c r="L12" i="23"/>
  <c r="L15" i="23"/>
  <c r="P19" i="23"/>
  <c r="L19" i="23"/>
  <c r="P27" i="23"/>
  <c r="L27" i="23"/>
  <c r="P39" i="23"/>
  <c r="L39" i="23"/>
  <c r="L11" i="23"/>
  <c r="L20" i="23"/>
  <c r="L24" i="23"/>
  <c r="L32" i="23"/>
  <c r="O80" i="23"/>
  <c r="O82" i="23"/>
  <c r="O85" i="23"/>
  <c r="K88" i="23"/>
  <c r="O90" i="23"/>
  <c r="K90" i="23"/>
  <c r="O96" i="23"/>
  <c r="E7" i="23"/>
  <c r="G7" i="23"/>
  <c r="K7" i="23" s="1"/>
  <c r="J8" i="23"/>
  <c r="K12" i="23"/>
  <c r="K27" i="23"/>
  <c r="K36" i="23"/>
  <c r="F40" i="23"/>
  <c r="N40" i="23" s="1"/>
  <c r="H40" i="23"/>
  <c r="K41" i="23"/>
  <c r="K43" i="23"/>
  <c r="J44" i="23"/>
  <c r="K45" i="23"/>
  <c r="J46" i="23"/>
  <c r="K47" i="23"/>
  <c r="J48" i="23"/>
  <c r="K49" i="23"/>
  <c r="J50" i="23"/>
  <c r="K51" i="23"/>
  <c r="K53" i="23"/>
  <c r="K54" i="23"/>
  <c r="H52" i="23"/>
  <c r="P52" i="23" s="1"/>
  <c r="F52" i="23"/>
  <c r="J52" i="23" s="1"/>
  <c r="H53" i="23"/>
  <c r="L53" i="23" s="1"/>
  <c r="F53" i="23"/>
  <c r="J53" i="23" s="1"/>
  <c r="H54" i="23"/>
  <c r="F54" i="23"/>
  <c r="J54" i="23" s="1"/>
  <c r="G55" i="23"/>
  <c r="K55" i="23" s="1"/>
  <c r="E55" i="23"/>
  <c r="O57" i="23"/>
  <c r="K57" i="23"/>
  <c r="P58" i="23"/>
  <c r="L60" i="23"/>
  <c r="O61" i="23"/>
  <c r="K61" i="23"/>
  <c r="L62" i="23"/>
  <c r="L64" i="23"/>
  <c r="O65" i="23"/>
  <c r="K65" i="23"/>
  <c r="F7" i="23"/>
  <c r="E8" i="23"/>
  <c r="F11" i="23"/>
  <c r="F12" i="23"/>
  <c r="N12" i="23" s="1"/>
  <c r="F13" i="23"/>
  <c r="J13" i="23" s="1"/>
  <c r="F15" i="23"/>
  <c r="F16" i="23"/>
  <c r="F17" i="23"/>
  <c r="N17" i="23" s="1"/>
  <c r="F19" i="23"/>
  <c r="F20" i="23"/>
  <c r="N20" i="23" s="1"/>
  <c r="F23" i="23"/>
  <c r="F24" i="23"/>
  <c r="N24" i="23" s="1"/>
  <c r="F27" i="23"/>
  <c r="F28" i="23"/>
  <c r="J28" i="23" s="1"/>
  <c r="F29" i="23"/>
  <c r="J29" i="23" s="1"/>
  <c r="F31" i="23"/>
  <c r="F32" i="23"/>
  <c r="N32" i="23" s="1"/>
  <c r="F33" i="23"/>
  <c r="N33" i="23" s="1"/>
  <c r="F35" i="23"/>
  <c r="F36" i="23"/>
  <c r="J36" i="23" s="1"/>
  <c r="F39" i="23"/>
  <c r="E40" i="23"/>
  <c r="K42" i="23"/>
  <c r="J43" i="23"/>
  <c r="K44" i="23"/>
  <c r="K46" i="23"/>
  <c r="L47" i="23"/>
  <c r="K48" i="23"/>
  <c r="K50" i="23"/>
  <c r="E52" i="23"/>
  <c r="E53" i="23"/>
  <c r="E54" i="23"/>
  <c r="F55" i="23"/>
  <c r="N55" i="23" s="1"/>
  <c r="I107" i="23"/>
  <c r="L122" i="23"/>
  <c r="L130" i="23"/>
  <c r="F57" i="23"/>
  <c r="J57" i="23" s="1"/>
  <c r="H57" i="23"/>
  <c r="P57" i="23" s="1"/>
  <c r="F59" i="23"/>
  <c r="J59" i="23" s="1"/>
  <c r="H59" i="23"/>
  <c r="P59" i="23" s="1"/>
  <c r="F61" i="23"/>
  <c r="J61" i="23" s="1"/>
  <c r="H61" i="23"/>
  <c r="F63" i="23"/>
  <c r="J63" i="23" s="1"/>
  <c r="H63" i="23"/>
  <c r="L63" i="23" s="1"/>
  <c r="F65" i="23"/>
  <c r="N65" i="23" s="1"/>
  <c r="H65" i="23"/>
  <c r="L65" i="23" s="1"/>
  <c r="L67" i="23"/>
  <c r="K68" i="23"/>
  <c r="L69" i="23"/>
  <c r="L71" i="23"/>
  <c r="K72" i="23"/>
  <c r="L73" i="23"/>
  <c r="P73" i="23"/>
  <c r="I74" i="23"/>
  <c r="K75" i="23"/>
  <c r="K76" i="23"/>
  <c r="F81" i="23"/>
  <c r="N81" i="23" s="1"/>
  <c r="H81" i="23"/>
  <c r="L81" i="23" s="1"/>
  <c r="F82" i="23"/>
  <c r="N82" i="23" s="1"/>
  <c r="H82" i="23"/>
  <c r="L82" i="23" s="1"/>
  <c r="F84" i="23"/>
  <c r="N84" i="23" s="1"/>
  <c r="H84" i="23"/>
  <c r="P84" i="23" s="1"/>
  <c r="F85" i="23"/>
  <c r="N85" i="23" s="1"/>
  <c r="H85" i="23"/>
  <c r="L85" i="23" s="1"/>
  <c r="F86" i="23"/>
  <c r="N86" i="23" s="1"/>
  <c r="H86" i="23"/>
  <c r="P86" i="23" s="1"/>
  <c r="F89" i="23"/>
  <c r="J89" i="23" s="1"/>
  <c r="H89" i="23"/>
  <c r="L89" i="23" s="1"/>
  <c r="F90" i="23"/>
  <c r="N90" i="23" s="1"/>
  <c r="H90" i="23"/>
  <c r="L90" i="23" s="1"/>
  <c r="F92" i="23"/>
  <c r="N92" i="23" s="1"/>
  <c r="H92" i="23"/>
  <c r="P92" i="23" s="1"/>
  <c r="F93" i="23"/>
  <c r="J93" i="23" s="1"/>
  <c r="H93" i="23"/>
  <c r="L93" i="23" s="1"/>
  <c r="F94" i="23"/>
  <c r="N94" i="23" s="1"/>
  <c r="H94" i="23"/>
  <c r="P94" i="23" s="1"/>
  <c r="L102" i="23"/>
  <c r="P106" i="23"/>
  <c r="L106" i="23"/>
  <c r="L115" i="23"/>
  <c r="L123" i="23"/>
  <c r="P131" i="23"/>
  <c r="L131" i="23"/>
  <c r="F56" i="23"/>
  <c r="J56" i="23" s="1"/>
  <c r="E57" i="23"/>
  <c r="F58" i="23"/>
  <c r="N58" i="23" s="1"/>
  <c r="E59" i="23"/>
  <c r="F60" i="23"/>
  <c r="J60" i="23" s="1"/>
  <c r="E61" i="23"/>
  <c r="F62" i="23"/>
  <c r="N62" i="23" s="1"/>
  <c r="E63" i="23"/>
  <c r="F64" i="23"/>
  <c r="J64" i="23" s="1"/>
  <c r="E65" i="23"/>
  <c r="L66" i="23"/>
  <c r="L68" i="23"/>
  <c r="I69" i="23"/>
  <c r="L70" i="23"/>
  <c r="L72" i="23"/>
  <c r="I73" i="23"/>
  <c r="M73" i="23"/>
  <c r="L74" i="23"/>
  <c r="J77" i="23"/>
  <c r="E78" i="23"/>
  <c r="E80" i="23"/>
  <c r="E81" i="23"/>
  <c r="E82" i="23"/>
  <c r="E84" i="23"/>
  <c r="E85" i="23"/>
  <c r="E86" i="23"/>
  <c r="E88" i="23"/>
  <c r="E89" i="23"/>
  <c r="E90" i="23"/>
  <c r="E92" i="23"/>
  <c r="E93" i="23"/>
  <c r="E94" i="23"/>
  <c r="E96" i="23"/>
  <c r="K114" i="23"/>
  <c r="I126" i="23"/>
  <c r="I134" i="23"/>
  <c r="G135" i="23"/>
  <c r="O135" i="23" s="1"/>
  <c r="F97" i="23"/>
  <c r="J97" i="23" s="1"/>
  <c r="F98" i="23"/>
  <c r="N98" i="23" s="1"/>
  <c r="F100" i="23"/>
  <c r="J100" i="23" s="1"/>
  <c r="F101" i="23"/>
  <c r="J101" i="23" s="1"/>
  <c r="F102" i="23"/>
  <c r="J102" i="23" s="1"/>
  <c r="F104" i="23"/>
  <c r="J104" i="23" s="1"/>
  <c r="F105" i="23"/>
  <c r="N105" i="23" s="1"/>
  <c r="F106" i="23"/>
  <c r="J106" i="23" s="1"/>
  <c r="F107" i="23"/>
  <c r="J107" i="23" s="1"/>
  <c r="F109" i="23"/>
  <c r="N109" i="23" s="1"/>
  <c r="F110" i="23"/>
  <c r="N110" i="23" s="1"/>
  <c r="F111" i="23"/>
  <c r="N111" i="23" s="1"/>
  <c r="F113" i="23"/>
  <c r="N113" i="23" s="1"/>
  <c r="F114" i="23"/>
  <c r="J114" i="23" s="1"/>
  <c r="F115" i="23"/>
  <c r="J115" i="23" s="1"/>
  <c r="F117" i="23"/>
  <c r="N117" i="23" s="1"/>
  <c r="F118" i="23"/>
  <c r="N118" i="23" s="1"/>
  <c r="F119" i="23"/>
  <c r="N119" i="23" s="1"/>
  <c r="F121" i="23"/>
  <c r="N121" i="23" s="1"/>
  <c r="F122" i="23"/>
  <c r="N122" i="23" s="1"/>
  <c r="F123" i="23"/>
  <c r="J123" i="23" s="1"/>
  <c r="F125" i="23"/>
  <c r="N125" i="23" s="1"/>
  <c r="F126" i="23"/>
  <c r="N126" i="23" s="1"/>
  <c r="F127" i="23"/>
  <c r="N127" i="23" s="1"/>
  <c r="F129" i="23"/>
  <c r="N129" i="23" s="1"/>
  <c r="F130" i="23"/>
  <c r="N130" i="23" s="1"/>
  <c r="F131" i="23"/>
  <c r="J131" i="23" s="1"/>
  <c r="F133" i="23"/>
  <c r="N133" i="23" s="1"/>
  <c r="F134" i="23"/>
  <c r="N134" i="23" s="1"/>
  <c r="F135" i="23"/>
  <c r="N135" i="23" s="1"/>
  <c r="J87" i="16"/>
  <c r="H65" i="16"/>
  <c r="L65" i="16" s="1"/>
  <c r="H63" i="16"/>
  <c r="L63" i="16" s="1"/>
  <c r="H59" i="16"/>
  <c r="P59" i="16" s="1"/>
  <c r="H57" i="16"/>
  <c r="L57" i="16" s="1"/>
  <c r="H55" i="16"/>
  <c r="P55" i="16" s="1"/>
  <c r="H40" i="16"/>
  <c r="L40" i="16" s="1"/>
  <c r="H38" i="16"/>
  <c r="L38" i="16" s="1"/>
  <c r="H34" i="16"/>
  <c r="P34" i="16" s="1"/>
  <c r="H32" i="16"/>
  <c r="P32" i="16" s="1"/>
  <c r="H30" i="16"/>
  <c r="L30" i="16" s="1"/>
  <c r="H26" i="16"/>
  <c r="P26" i="16" s="1"/>
  <c r="H24" i="16"/>
  <c r="P24" i="16" s="1"/>
  <c r="H22" i="16"/>
  <c r="L22" i="16" s="1"/>
  <c r="H18" i="16"/>
  <c r="L18" i="16" s="1"/>
  <c r="H16" i="16"/>
  <c r="P16" i="16" s="1"/>
  <c r="H14" i="16"/>
  <c r="L14" i="16" s="1"/>
  <c r="H10" i="16"/>
  <c r="P10" i="16" s="1"/>
  <c r="H8" i="16"/>
  <c r="L8" i="16" s="1"/>
  <c r="G64" i="16"/>
  <c r="O64" i="16" s="1"/>
  <c r="G62" i="16"/>
  <c r="K62" i="16" s="1"/>
  <c r="G58" i="16"/>
  <c r="O58" i="16" s="1"/>
  <c r="G56" i="16"/>
  <c r="O56" i="16" s="1"/>
  <c r="G54" i="16"/>
  <c r="O54" i="16" s="1"/>
  <c r="F64" i="16"/>
  <c r="N64" i="16" s="1"/>
  <c r="F62" i="16"/>
  <c r="F58" i="16"/>
  <c r="J58" i="16" s="1"/>
  <c r="F56" i="16"/>
  <c r="N56" i="16" s="1"/>
  <c r="F54" i="16"/>
  <c r="N54" i="16" s="1"/>
  <c r="H107" i="16"/>
  <c r="L107" i="16" s="1"/>
  <c r="H105" i="16"/>
  <c r="L105" i="16" s="1"/>
  <c r="H103" i="16"/>
  <c r="L103" i="16" s="1"/>
  <c r="H101" i="16"/>
  <c r="P101" i="16" s="1"/>
  <c r="H97" i="16"/>
  <c r="L97" i="16" s="1"/>
  <c r="H89" i="16"/>
  <c r="L89" i="16" s="1"/>
  <c r="H87" i="16"/>
  <c r="L87" i="16" s="1"/>
  <c r="H79" i="16"/>
  <c r="L79" i="16" s="1"/>
  <c r="G109" i="16"/>
  <c r="O109" i="16" s="1"/>
  <c r="G107" i="16"/>
  <c r="O107" i="16" s="1"/>
  <c r="G105" i="16"/>
  <c r="K105" i="16" s="1"/>
  <c r="G103" i="16"/>
  <c r="K103" i="16" s="1"/>
  <c r="G101" i="16"/>
  <c r="K101" i="16" s="1"/>
  <c r="G97" i="16"/>
  <c r="G91" i="16"/>
  <c r="K91" i="16" s="1"/>
  <c r="G89" i="16"/>
  <c r="K89" i="16" s="1"/>
  <c r="G87" i="16"/>
  <c r="G81" i="16"/>
  <c r="O81" i="16" s="1"/>
  <c r="G79" i="16"/>
  <c r="O79" i="16" s="1"/>
  <c r="O56" i="2"/>
  <c r="O44" i="2"/>
  <c r="K44" i="2"/>
  <c r="O36" i="2"/>
  <c r="K36" i="2"/>
  <c r="K24" i="2"/>
  <c r="K116" i="2"/>
  <c r="O116" i="2"/>
  <c r="K92" i="2"/>
  <c r="O92" i="2"/>
  <c r="K88" i="2"/>
  <c r="O88" i="2"/>
  <c r="P13" i="4"/>
  <c r="P41" i="4"/>
  <c r="K50" i="2"/>
  <c r="K46" i="2"/>
  <c r="K134" i="2"/>
  <c r="O134" i="2"/>
  <c r="K55" i="5"/>
  <c r="H165" i="5"/>
  <c r="L165" i="5" s="1"/>
  <c r="H163" i="5"/>
  <c r="P163" i="5" s="1"/>
  <c r="F163" i="5"/>
  <c r="N163" i="5" s="1"/>
  <c r="H161" i="5"/>
  <c r="P161" i="5" s="1"/>
  <c r="H159" i="5"/>
  <c r="P159" i="5" s="1"/>
  <c r="F159" i="5"/>
  <c r="J159" i="5" s="1"/>
  <c r="H157" i="5"/>
  <c r="L157" i="5" s="1"/>
  <c r="H155" i="5"/>
  <c r="P155" i="5" s="1"/>
  <c r="F155" i="5"/>
  <c r="J155" i="5" s="1"/>
  <c r="H153" i="5"/>
  <c r="L153" i="5" s="1"/>
  <c r="H151" i="5"/>
  <c r="L151" i="5" s="1"/>
  <c r="F151" i="5"/>
  <c r="J151" i="5" s="1"/>
  <c r="H149" i="5"/>
  <c r="L149" i="5" s="1"/>
  <c r="H147" i="5"/>
  <c r="P147" i="5" s="1"/>
  <c r="F147" i="5"/>
  <c r="N147" i="5" s="1"/>
  <c r="H145" i="5"/>
  <c r="P145" i="5" s="1"/>
  <c r="H143" i="5"/>
  <c r="P143" i="5" s="1"/>
  <c r="F143" i="5"/>
  <c r="J143" i="5" s="1"/>
  <c r="H141" i="5"/>
  <c r="L141" i="5" s="1"/>
  <c r="H139" i="5"/>
  <c r="P139" i="5" s="1"/>
  <c r="F139" i="5"/>
  <c r="J139" i="5" s="1"/>
  <c r="H137" i="5"/>
  <c r="L137" i="5" s="1"/>
  <c r="H113" i="5"/>
  <c r="L113" i="5" s="1"/>
  <c r="F113" i="5"/>
  <c r="J113" i="5" s="1"/>
  <c r="H111" i="5"/>
  <c r="L111" i="5" s="1"/>
  <c r="H109" i="5"/>
  <c r="P109" i="5" s="1"/>
  <c r="F109" i="5"/>
  <c r="J109" i="5" s="1"/>
  <c r="H107" i="5"/>
  <c r="P107" i="5" s="1"/>
  <c r="H105" i="5"/>
  <c r="P105" i="5" s="1"/>
  <c r="F105" i="5"/>
  <c r="J105" i="5" s="1"/>
  <c r="H103" i="5"/>
  <c r="L103" i="5" s="1"/>
  <c r="H101" i="5"/>
  <c r="L101" i="5" s="1"/>
  <c r="F101" i="5"/>
  <c r="H99" i="5"/>
  <c r="L99" i="5" s="1"/>
  <c r="H97" i="5"/>
  <c r="L97" i="5" s="1"/>
  <c r="F97" i="5"/>
  <c r="N97" i="5" s="1"/>
  <c r="H91" i="5"/>
  <c r="L91" i="5" s="1"/>
  <c r="H89" i="5"/>
  <c r="P89" i="5" s="1"/>
  <c r="F89" i="5"/>
  <c r="N89" i="5" s="1"/>
  <c r="H87" i="5"/>
  <c r="L87" i="5" s="1"/>
  <c r="H85" i="5"/>
  <c r="P85" i="5" s="1"/>
  <c r="F85" i="5"/>
  <c r="H83" i="5"/>
  <c r="L83" i="5" s="1"/>
  <c r="H81" i="5"/>
  <c r="L81" i="5" s="1"/>
  <c r="F81" i="5"/>
  <c r="H79" i="5"/>
  <c r="L79" i="5" s="1"/>
  <c r="H77" i="5"/>
  <c r="L77" i="5" s="1"/>
  <c r="F77" i="5"/>
  <c r="N77" i="5" s="1"/>
  <c r="H75" i="5"/>
  <c r="L75" i="5" s="1"/>
  <c r="H73" i="5"/>
  <c r="P73" i="5" s="1"/>
  <c r="F73" i="5"/>
  <c r="H71" i="5"/>
  <c r="P71" i="5" s="1"/>
  <c r="H69" i="5"/>
  <c r="P69" i="5" s="1"/>
  <c r="F69" i="5"/>
  <c r="H67" i="5"/>
  <c r="L67" i="5" s="1"/>
  <c r="H65" i="5"/>
  <c r="L65" i="5" s="1"/>
  <c r="F65" i="5"/>
  <c r="N65" i="5" s="1"/>
  <c r="H63" i="5"/>
  <c r="L63" i="5" s="1"/>
  <c r="H61" i="5"/>
  <c r="L61" i="5" s="1"/>
  <c r="F61" i="5"/>
  <c r="N61" i="5" s="1"/>
  <c r="H59" i="5"/>
  <c r="L59" i="5" s="1"/>
  <c r="F59" i="5"/>
  <c r="N59" i="5" s="1"/>
  <c r="H57" i="5"/>
  <c r="L57" i="5" s="1"/>
  <c r="F57" i="5"/>
  <c r="N57" i="5" s="1"/>
  <c r="H55" i="5"/>
  <c r="L55" i="5" s="1"/>
  <c r="F55" i="5"/>
  <c r="N55" i="5" s="1"/>
  <c r="H53" i="5"/>
  <c r="P53" i="5" s="1"/>
  <c r="F53" i="5"/>
  <c r="N53" i="5" s="1"/>
  <c r="H51" i="5"/>
  <c r="L51" i="5" s="1"/>
  <c r="F51" i="5"/>
  <c r="J51" i="5" s="1"/>
  <c r="H49" i="5"/>
  <c r="P49" i="5" s="1"/>
  <c r="F49" i="5"/>
  <c r="N49" i="5" s="1"/>
  <c r="H47" i="5"/>
  <c r="L47" i="5" s="1"/>
  <c r="F47" i="5"/>
  <c r="H45" i="5"/>
  <c r="P45" i="5" s="1"/>
  <c r="F45" i="5"/>
  <c r="N45" i="5" s="1"/>
  <c r="H43" i="5"/>
  <c r="L43" i="5" s="1"/>
  <c r="F43" i="5"/>
  <c r="N43" i="5" s="1"/>
  <c r="H41" i="5"/>
  <c r="L41" i="5" s="1"/>
  <c r="F41" i="5"/>
  <c r="N41" i="5" s="1"/>
  <c r="H39" i="5"/>
  <c r="L39" i="5" s="1"/>
  <c r="F39" i="5"/>
  <c r="J39" i="5" s="1"/>
  <c r="H37" i="5"/>
  <c r="F37" i="5"/>
  <c r="N37" i="5" s="1"/>
  <c r="H35" i="5"/>
  <c r="L35" i="5" s="1"/>
  <c r="F35" i="5"/>
  <c r="J35" i="5" s="1"/>
  <c r="H33" i="5"/>
  <c r="L33" i="5" s="1"/>
  <c r="F33" i="5"/>
  <c r="N33" i="5" s="1"/>
  <c r="H31" i="5"/>
  <c r="L31" i="5" s="1"/>
  <c r="F31" i="5"/>
  <c r="H29" i="5"/>
  <c r="L29" i="5" s="1"/>
  <c r="F29" i="5"/>
  <c r="N29" i="5" s="1"/>
  <c r="H27" i="5"/>
  <c r="L27" i="5" s="1"/>
  <c r="F27" i="5"/>
  <c r="N27" i="5" s="1"/>
  <c r="H25" i="5"/>
  <c r="L25" i="5" s="1"/>
  <c r="F25" i="5"/>
  <c r="N25" i="5" s="1"/>
  <c r="H23" i="5"/>
  <c r="P23" i="5" s="1"/>
  <c r="F23" i="5"/>
  <c r="J23" i="5" s="1"/>
  <c r="H21" i="5"/>
  <c r="P21" i="5" s="1"/>
  <c r="F21" i="5"/>
  <c r="N21" i="5" s="1"/>
  <c r="H19" i="5"/>
  <c r="P19" i="5" s="1"/>
  <c r="F19" i="5"/>
  <c r="J19" i="5" s="1"/>
  <c r="H17" i="5"/>
  <c r="L17" i="5" s="1"/>
  <c r="F17" i="5"/>
  <c r="J17" i="5" s="1"/>
  <c r="H15" i="5"/>
  <c r="P15" i="5" s="1"/>
  <c r="F15" i="5"/>
  <c r="J15" i="5" s="1"/>
  <c r="H13" i="5"/>
  <c r="L13" i="5" s="1"/>
  <c r="F13" i="5"/>
  <c r="J13" i="5" s="1"/>
  <c r="H11" i="5"/>
  <c r="P11" i="5" s="1"/>
  <c r="F11" i="5"/>
  <c r="N11" i="5" s="1"/>
  <c r="H9" i="5"/>
  <c r="L9" i="5" s="1"/>
  <c r="F9" i="5"/>
  <c r="J9" i="5" s="1"/>
  <c r="H7" i="5"/>
  <c r="P7" i="5" s="1"/>
  <c r="F7" i="5"/>
  <c r="N7" i="5" s="1"/>
  <c r="F13" i="1"/>
  <c r="J13" i="1" s="1"/>
  <c r="F109" i="1"/>
  <c r="F121" i="1"/>
  <c r="J121" i="1" s="1"/>
  <c r="F129" i="1"/>
  <c r="F133" i="1"/>
  <c r="J74" i="5"/>
  <c r="J66" i="5"/>
  <c r="J58" i="5"/>
  <c r="H164" i="5"/>
  <c r="P164" i="5" s="1"/>
  <c r="G164" i="5"/>
  <c r="K164" i="5" s="1"/>
  <c r="E164" i="5"/>
  <c r="E162" i="5"/>
  <c r="H160" i="5"/>
  <c r="L160" i="5" s="1"/>
  <c r="G160" i="5"/>
  <c r="O160" i="5" s="1"/>
  <c r="E160" i="5"/>
  <c r="H158" i="5"/>
  <c r="H156" i="5"/>
  <c r="P156" i="5" s="1"/>
  <c r="G156" i="5"/>
  <c r="K156" i="5" s="1"/>
  <c r="E156" i="5"/>
  <c r="G154" i="5"/>
  <c r="O154" i="5" s="1"/>
  <c r="E154" i="5"/>
  <c r="H152" i="5"/>
  <c r="L152" i="5" s="1"/>
  <c r="G152" i="5"/>
  <c r="O152" i="5" s="1"/>
  <c r="E152" i="5"/>
  <c r="H150" i="5"/>
  <c r="L150" i="5" s="1"/>
  <c r="H148" i="5"/>
  <c r="L148" i="5" s="1"/>
  <c r="G148" i="5"/>
  <c r="K148" i="5" s="1"/>
  <c r="E148" i="5"/>
  <c r="G146" i="5"/>
  <c r="O146" i="5" s="1"/>
  <c r="H144" i="5"/>
  <c r="P144" i="5" s="1"/>
  <c r="G144" i="5"/>
  <c r="O144" i="5" s="1"/>
  <c r="E144" i="5"/>
  <c r="H140" i="5"/>
  <c r="L140" i="5" s="1"/>
  <c r="G140" i="5"/>
  <c r="K140" i="5" s="1"/>
  <c r="E140" i="5"/>
  <c r="H114" i="5"/>
  <c r="P114" i="5" s="1"/>
  <c r="G114" i="5"/>
  <c r="O114" i="5" s="1"/>
  <c r="E114" i="5"/>
  <c r="H110" i="5"/>
  <c r="P110" i="5" s="1"/>
  <c r="G110" i="5"/>
  <c r="K110" i="5" s="1"/>
  <c r="E110" i="5"/>
  <c r="E108" i="5"/>
  <c r="H106" i="5"/>
  <c r="L106" i="5" s="1"/>
  <c r="G106" i="5"/>
  <c r="K106" i="5" s="1"/>
  <c r="E106" i="5"/>
  <c r="H104" i="5"/>
  <c r="G104" i="5"/>
  <c r="K104" i="5" s="1"/>
  <c r="H102" i="5"/>
  <c r="L102" i="5" s="1"/>
  <c r="G102" i="5"/>
  <c r="K102" i="5" s="1"/>
  <c r="E102" i="5"/>
  <c r="G100" i="5"/>
  <c r="K100" i="5" s="1"/>
  <c r="H98" i="5"/>
  <c r="L98" i="5" s="1"/>
  <c r="G98" i="5"/>
  <c r="K98" i="5" s="1"/>
  <c r="E98" i="5"/>
  <c r="H90" i="5"/>
  <c r="P90" i="5" s="1"/>
  <c r="G90" i="5"/>
  <c r="O90" i="5" s="1"/>
  <c r="E90" i="5"/>
  <c r="H86" i="5"/>
  <c r="G86" i="5"/>
  <c r="O86" i="5" s="1"/>
  <c r="E86" i="5"/>
  <c r="G84" i="5"/>
  <c r="H82" i="5"/>
  <c r="L82" i="5" s="1"/>
  <c r="G82" i="5"/>
  <c r="K82" i="5" s="1"/>
  <c r="E82" i="5"/>
  <c r="G80" i="5"/>
  <c r="O80" i="5" s="1"/>
  <c r="E80" i="5"/>
  <c r="H78" i="5"/>
  <c r="L78" i="5" s="1"/>
  <c r="G78" i="5"/>
  <c r="K78" i="5" s="1"/>
  <c r="E78" i="5"/>
  <c r="H76" i="5"/>
  <c r="P76" i="5" s="1"/>
  <c r="H74" i="5"/>
  <c r="P74" i="5" s="1"/>
  <c r="G74" i="5"/>
  <c r="K74" i="5" s="1"/>
  <c r="E74" i="5"/>
  <c r="H70" i="5"/>
  <c r="G70" i="5"/>
  <c r="K70" i="5" s="1"/>
  <c r="E70" i="5"/>
  <c r="G68" i="5"/>
  <c r="H66" i="5"/>
  <c r="L66" i="5" s="1"/>
  <c r="G66" i="5"/>
  <c r="K66" i="5" s="1"/>
  <c r="E66" i="5"/>
  <c r="G64" i="5"/>
  <c r="K64" i="5" s="1"/>
  <c r="E64" i="5"/>
  <c r="H62" i="5"/>
  <c r="L62" i="5" s="1"/>
  <c r="G62" i="5"/>
  <c r="K62" i="5" s="1"/>
  <c r="E62" i="5"/>
  <c r="H60" i="5"/>
  <c r="H58" i="5"/>
  <c r="P58" i="5" s="1"/>
  <c r="G58" i="5"/>
  <c r="K58" i="5" s="1"/>
  <c r="E58" i="5"/>
  <c r="H54" i="5"/>
  <c r="G54" i="5"/>
  <c r="K54" i="5" s="1"/>
  <c r="E54" i="5"/>
  <c r="G52" i="5"/>
  <c r="H50" i="5"/>
  <c r="L50" i="5" s="1"/>
  <c r="G50" i="5"/>
  <c r="K50" i="5" s="1"/>
  <c r="E50" i="5"/>
  <c r="G48" i="5"/>
  <c r="E48" i="5"/>
  <c r="H46" i="5"/>
  <c r="L46" i="5" s="1"/>
  <c r="G46" i="5"/>
  <c r="K46" i="5" s="1"/>
  <c r="E46" i="5"/>
  <c r="H44" i="5"/>
  <c r="H42" i="5"/>
  <c r="L42" i="5" s="1"/>
  <c r="G42" i="5"/>
  <c r="E42" i="5"/>
  <c r="H38" i="5"/>
  <c r="L38" i="5" s="1"/>
  <c r="G38" i="5"/>
  <c r="K38" i="5" s="1"/>
  <c r="E38" i="5"/>
  <c r="G36" i="5"/>
  <c r="O36" i="5" s="1"/>
  <c r="H34" i="5"/>
  <c r="G34" i="5"/>
  <c r="K34" i="5" s="1"/>
  <c r="E34" i="5"/>
  <c r="G32" i="5"/>
  <c r="K32" i="5" s="1"/>
  <c r="E32" i="5"/>
  <c r="H30" i="5"/>
  <c r="P30" i="5" s="1"/>
  <c r="G30" i="5"/>
  <c r="K30" i="5" s="1"/>
  <c r="E30" i="5"/>
  <c r="H28" i="5"/>
  <c r="L28" i="5" s="1"/>
  <c r="H26" i="5"/>
  <c r="P26" i="5" s="1"/>
  <c r="G26" i="5"/>
  <c r="O26" i="5" s="1"/>
  <c r="E26" i="5"/>
  <c r="H22" i="5"/>
  <c r="P22" i="5" s="1"/>
  <c r="G22" i="5"/>
  <c r="E22" i="5"/>
  <c r="G20" i="5"/>
  <c r="K20" i="5" s="1"/>
  <c r="H18" i="5"/>
  <c r="L18" i="5" s="1"/>
  <c r="G18" i="5"/>
  <c r="E18" i="5"/>
  <c r="H16" i="5"/>
  <c r="G16" i="5"/>
  <c r="K16" i="5" s="1"/>
  <c r="H14" i="5"/>
  <c r="L14" i="5" s="1"/>
  <c r="G14" i="5"/>
  <c r="E14" i="5"/>
  <c r="E12" i="5"/>
  <c r="H10" i="5"/>
  <c r="L10" i="5" s="1"/>
  <c r="G10" i="5"/>
  <c r="O10" i="5" s="1"/>
  <c r="E10" i="5"/>
  <c r="H8" i="5"/>
  <c r="G8" i="5"/>
  <c r="O107" i="4"/>
  <c r="E36" i="1"/>
  <c r="E38" i="1"/>
  <c r="E53" i="1"/>
  <c r="E57" i="1"/>
  <c r="E60" i="1"/>
  <c r="E68" i="1"/>
  <c r="E80" i="1"/>
  <c r="E86" i="1"/>
  <c r="E101" i="1"/>
  <c r="E102" i="1"/>
  <c r="E106" i="1"/>
  <c r="E113" i="1"/>
  <c r="E121" i="1"/>
  <c r="E124" i="1"/>
  <c r="E125" i="1"/>
  <c r="E128" i="1"/>
  <c r="E129" i="1"/>
  <c r="H66" i="2"/>
  <c r="H64" i="2"/>
  <c r="P64" i="2" s="1"/>
  <c r="H62" i="2"/>
  <c r="P62" i="2" s="1"/>
  <c r="H58" i="2"/>
  <c r="P58" i="2" s="1"/>
  <c r="H56" i="2"/>
  <c r="H54" i="2"/>
  <c r="P54" i="2" s="1"/>
  <c r="H52" i="2"/>
  <c r="P52" i="2" s="1"/>
  <c r="H50" i="2"/>
  <c r="P50" i="2" s="1"/>
  <c r="H48" i="2"/>
  <c r="H46" i="2"/>
  <c r="P46" i="2" s="1"/>
  <c r="H44" i="2"/>
  <c r="L44" i="2" s="1"/>
  <c r="H42" i="2"/>
  <c r="P42" i="2" s="1"/>
  <c r="H40" i="2"/>
  <c r="H38" i="2"/>
  <c r="P38" i="2" s="1"/>
  <c r="H36" i="2"/>
  <c r="P36" i="2" s="1"/>
  <c r="H34" i="2"/>
  <c r="P34" i="2" s="1"/>
  <c r="H30" i="2"/>
  <c r="H28" i="2"/>
  <c r="P28" i="2" s="1"/>
  <c r="H26" i="2"/>
  <c r="L26" i="2" s="1"/>
  <c r="H24" i="2"/>
  <c r="P24" i="2" s="1"/>
  <c r="H20" i="2"/>
  <c r="P20" i="2" s="1"/>
  <c r="H16" i="2"/>
  <c r="P16" i="2" s="1"/>
  <c r="H12" i="2"/>
  <c r="P12" i="2" s="1"/>
  <c r="H10" i="2"/>
  <c r="L10" i="2" s="1"/>
  <c r="I30" i="2"/>
  <c r="K61" i="2"/>
  <c r="K41" i="2"/>
  <c r="K27" i="2"/>
  <c r="E50" i="2"/>
  <c r="E48" i="2"/>
  <c r="E46" i="2"/>
  <c r="E44" i="2"/>
  <c r="E42" i="2"/>
  <c r="E40" i="2"/>
  <c r="E38" i="2"/>
  <c r="E36" i="2"/>
  <c r="E32" i="2"/>
  <c r="F52" i="2"/>
  <c r="F50" i="2"/>
  <c r="N50" i="2" s="1"/>
  <c r="F48" i="2"/>
  <c r="N48" i="2" s="1"/>
  <c r="F46" i="2"/>
  <c r="N46" i="2" s="1"/>
  <c r="F44" i="2"/>
  <c r="N44" i="2" s="1"/>
  <c r="F42" i="2"/>
  <c r="N42" i="2" s="1"/>
  <c r="F40" i="2"/>
  <c r="N40" i="2" s="1"/>
  <c r="F38" i="2"/>
  <c r="N38" i="2" s="1"/>
  <c r="F36" i="2"/>
  <c r="N36" i="2" s="1"/>
  <c r="F34" i="2"/>
  <c r="J34" i="2" s="1"/>
  <c r="J102" i="2"/>
  <c r="E136" i="2"/>
  <c r="E134" i="2"/>
  <c r="E130" i="2"/>
  <c r="E128" i="2"/>
  <c r="E126" i="2"/>
  <c r="E124" i="2"/>
  <c r="E122" i="2"/>
  <c r="E120" i="2"/>
  <c r="E112" i="2"/>
  <c r="E110" i="2"/>
  <c r="E102" i="2"/>
  <c r="E100" i="2"/>
  <c r="E98" i="2"/>
  <c r="E96" i="2"/>
  <c r="E94" i="2"/>
  <c r="E92" i="2"/>
  <c r="E90" i="2"/>
  <c r="E88" i="2"/>
  <c r="E86" i="2"/>
  <c r="E84" i="2"/>
  <c r="E82" i="2"/>
  <c r="E80" i="2"/>
  <c r="E78" i="2"/>
  <c r="E76" i="2"/>
  <c r="I76" i="2" s="1"/>
  <c r="E74" i="2"/>
  <c r="F136" i="2"/>
  <c r="N136" i="2" s="1"/>
  <c r="F134" i="2"/>
  <c r="N134" i="2" s="1"/>
  <c r="F130" i="2"/>
  <c r="N130" i="2" s="1"/>
  <c r="F128" i="2"/>
  <c r="J128" i="2" s="1"/>
  <c r="F126" i="2"/>
  <c r="N126" i="2" s="1"/>
  <c r="F124" i="2"/>
  <c r="J124" i="2" s="1"/>
  <c r="F122" i="2"/>
  <c r="N122" i="2" s="1"/>
  <c r="F112" i="2"/>
  <c r="J112" i="2" s="1"/>
  <c r="F110" i="2"/>
  <c r="N110" i="2" s="1"/>
  <c r="F108" i="2"/>
  <c r="J108" i="2" s="1"/>
  <c r="F106" i="2"/>
  <c r="J106" i="2" s="1"/>
  <c r="F74" i="2"/>
  <c r="N74" i="2" s="1"/>
  <c r="E7" i="4"/>
  <c r="F7" i="4"/>
  <c r="N7" i="4" s="1"/>
  <c r="E9" i="4"/>
  <c r="I9" i="4" s="1"/>
  <c r="F9" i="4"/>
  <c r="N9" i="4" s="1"/>
  <c r="F11" i="4"/>
  <c r="N11" i="4" s="1"/>
  <c r="G11" i="4"/>
  <c r="O11" i="4" s="1"/>
  <c r="E13" i="4"/>
  <c r="I13" i="4" s="1"/>
  <c r="F13" i="4"/>
  <c r="N13" i="4" s="1"/>
  <c r="G13" i="4"/>
  <c r="K13" i="4" s="1"/>
  <c r="E15" i="4"/>
  <c r="I15" i="4" s="1"/>
  <c r="E17" i="4"/>
  <c r="I17" i="4" s="1"/>
  <c r="F17" i="4"/>
  <c r="J17" i="4" s="1"/>
  <c r="G17" i="4"/>
  <c r="O17" i="4" s="1"/>
  <c r="F19" i="4"/>
  <c r="J19" i="4" s="1"/>
  <c r="G19" i="4"/>
  <c r="K19" i="4" s="1"/>
  <c r="E21" i="4"/>
  <c r="I21" i="4" s="1"/>
  <c r="G21" i="4"/>
  <c r="K21" i="4" s="1"/>
  <c r="E25" i="4"/>
  <c r="M25" i="4" s="1"/>
  <c r="F25" i="4"/>
  <c r="J25" i="4" s="1"/>
  <c r="G25" i="4"/>
  <c r="O25" i="4" s="1"/>
  <c r="G29" i="4"/>
  <c r="K29" i="4" s="1"/>
  <c r="G31" i="4"/>
  <c r="K31" i="4" s="1"/>
  <c r="G35" i="4"/>
  <c r="K35" i="4" s="1"/>
  <c r="G39" i="4"/>
  <c r="K39" i="4" s="1"/>
  <c r="E41" i="4"/>
  <c r="I41" i="4" s="1"/>
  <c r="F41" i="4"/>
  <c r="J41" i="4" s="1"/>
  <c r="G41" i="4"/>
  <c r="O41" i="4" s="1"/>
  <c r="E43" i="4"/>
  <c r="I43" i="4" s="1"/>
  <c r="E45" i="4"/>
  <c r="I45" i="4" s="1"/>
  <c r="F45" i="4"/>
  <c r="G45" i="4"/>
  <c r="O45" i="4" s="1"/>
  <c r="G47" i="4"/>
  <c r="O47" i="4" s="1"/>
  <c r="E49" i="4"/>
  <c r="M49" i="4" s="1"/>
  <c r="G49" i="4"/>
  <c r="O49" i="4" s="1"/>
  <c r="E51" i="4"/>
  <c r="M51" i="4" s="1"/>
  <c r="F51" i="4"/>
  <c r="J51" i="4" s="1"/>
  <c r="F53" i="4"/>
  <c r="N53" i="4" s="1"/>
  <c r="E59" i="4"/>
  <c r="M59" i="4" s="1"/>
  <c r="F59" i="4"/>
  <c r="J59" i="4" s="1"/>
  <c r="J92" i="5"/>
  <c r="O98" i="5"/>
  <c r="E165" i="5"/>
  <c r="E161" i="5"/>
  <c r="E157" i="5"/>
  <c r="E153" i="5"/>
  <c r="E149" i="5"/>
  <c r="E145" i="5"/>
  <c r="E141" i="5"/>
  <c r="E137" i="5"/>
  <c r="E111" i="5"/>
  <c r="E107" i="5"/>
  <c r="E103" i="5"/>
  <c r="E99" i="5"/>
  <c r="E91" i="5"/>
  <c r="E87" i="5"/>
  <c r="E83" i="5"/>
  <c r="E79" i="5"/>
  <c r="E75" i="5"/>
  <c r="E71" i="5"/>
  <c r="E67" i="5"/>
  <c r="E63" i="5"/>
  <c r="E59" i="5"/>
  <c r="E55" i="5"/>
  <c r="E51" i="5"/>
  <c r="E47" i="5"/>
  <c r="E43" i="5"/>
  <c r="E39" i="5"/>
  <c r="E35" i="5"/>
  <c r="E31" i="5"/>
  <c r="E27" i="5"/>
  <c r="E23" i="5"/>
  <c r="E19" i="5"/>
  <c r="E15" i="5"/>
  <c r="E11" i="5"/>
  <c r="E7" i="5"/>
  <c r="G163" i="5"/>
  <c r="K163" i="5" s="1"/>
  <c r="G159" i="5"/>
  <c r="G155" i="5"/>
  <c r="O155" i="5" s="1"/>
  <c r="G151" i="5"/>
  <c r="K151" i="5" s="1"/>
  <c r="G147" i="5"/>
  <c r="K147" i="5" s="1"/>
  <c r="G143" i="5"/>
  <c r="G139" i="5"/>
  <c r="K139" i="5" s="1"/>
  <c r="G113" i="5"/>
  <c r="K113" i="5" s="1"/>
  <c r="G109" i="5"/>
  <c r="K109" i="5" s="1"/>
  <c r="G105" i="5"/>
  <c r="G101" i="5"/>
  <c r="K101" i="5" s="1"/>
  <c r="G97" i="5"/>
  <c r="O97" i="5" s="1"/>
  <c r="G89" i="5"/>
  <c r="K89" i="5" s="1"/>
  <c r="G85" i="5"/>
  <c r="G81" i="5"/>
  <c r="K81" i="5" s="1"/>
  <c r="G77" i="5"/>
  <c r="O77" i="5" s="1"/>
  <c r="G73" i="5"/>
  <c r="O73" i="5" s="1"/>
  <c r="G69" i="5"/>
  <c r="G65" i="5"/>
  <c r="O65" i="5" s="1"/>
  <c r="G61" i="5"/>
  <c r="O61" i="5" s="1"/>
  <c r="G57" i="5"/>
  <c r="O57" i="5" s="1"/>
  <c r="G53" i="5"/>
  <c r="G49" i="5"/>
  <c r="K49" i="5" s="1"/>
  <c r="G45" i="5"/>
  <c r="K45" i="5" s="1"/>
  <c r="G41" i="5"/>
  <c r="K41" i="5" s="1"/>
  <c r="G37" i="5"/>
  <c r="G33" i="5"/>
  <c r="O33" i="5" s="1"/>
  <c r="G29" i="5"/>
  <c r="K29" i="5" s="1"/>
  <c r="G25" i="5"/>
  <c r="O25" i="5" s="1"/>
  <c r="G21" i="5"/>
  <c r="K21" i="5" s="1"/>
  <c r="G17" i="5"/>
  <c r="K17" i="5" s="1"/>
  <c r="G13" i="5"/>
  <c r="K13" i="5" s="1"/>
  <c r="G9" i="5"/>
  <c r="K9" i="5" s="1"/>
  <c r="P105" i="6"/>
  <c r="H130" i="4"/>
  <c r="L130" i="4" s="1"/>
  <c r="E130" i="4"/>
  <c r="M130" i="4" s="1"/>
  <c r="F7" i="10"/>
  <c r="N7" i="10" s="1"/>
  <c r="H7" i="10"/>
  <c r="L7" i="10" s="1"/>
  <c r="E9" i="10"/>
  <c r="I9" i="10" s="1"/>
  <c r="F9" i="10"/>
  <c r="J9" i="10" s="1"/>
  <c r="G9" i="10"/>
  <c r="K9" i="10" s="1"/>
  <c r="H9" i="10"/>
  <c r="L9" i="10" s="1"/>
  <c r="H11" i="10"/>
  <c r="L11" i="10" s="1"/>
  <c r="E13" i="10"/>
  <c r="I13" i="10" s="1"/>
  <c r="F13" i="10"/>
  <c r="J13" i="10" s="1"/>
  <c r="G13" i="10"/>
  <c r="O13" i="10" s="1"/>
  <c r="H13" i="10"/>
  <c r="L13" i="10" s="1"/>
  <c r="F15" i="10"/>
  <c r="J15" i="10" s="1"/>
  <c r="H15" i="10"/>
  <c r="L15" i="10" s="1"/>
  <c r="E17" i="10"/>
  <c r="I17" i="10" s="1"/>
  <c r="F17" i="10"/>
  <c r="J17" i="10" s="1"/>
  <c r="G17" i="10"/>
  <c r="O17" i="10" s="1"/>
  <c r="H17" i="10"/>
  <c r="L17" i="10" s="1"/>
  <c r="H19" i="10"/>
  <c r="L19" i="10" s="1"/>
  <c r="E21" i="10"/>
  <c r="I21" i="10" s="1"/>
  <c r="F21" i="10"/>
  <c r="J21" i="10" s="1"/>
  <c r="G21" i="10"/>
  <c r="K21" i="10" s="1"/>
  <c r="H21" i="10"/>
  <c r="L21" i="10" s="1"/>
  <c r="F23" i="10"/>
  <c r="J23" i="10" s="1"/>
  <c r="H23" i="10"/>
  <c r="L23" i="10" s="1"/>
  <c r="E25" i="10"/>
  <c r="I25" i="10" s="1"/>
  <c r="F25" i="10"/>
  <c r="J25" i="10" s="1"/>
  <c r="G25" i="10"/>
  <c r="K25" i="10" s="1"/>
  <c r="H25" i="10"/>
  <c r="L25" i="10" s="1"/>
  <c r="H27" i="10"/>
  <c r="L27" i="10" s="1"/>
  <c r="E29" i="10"/>
  <c r="I29" i="10" s="1"/>
  <c r="F29" i="10"/>
  <c r="J29" i="10" s="1"/>
  <c r="G29" i="10"/>
  <c r="O29" i="10" s="1"/>
  <c r="H29" i="10"/>
  <c r="L29" i="10" s="1"/>
  <c r="F31" i="10"/>
  <c r="N31" i="10" s="1"/>
  <c r="H31" i="10"/>
  <c r="L31" i="10" s="1"/>
  <c r="E33" i="10"/>
  <c r="I33" i="10" s="1"/>
  <c r="F33" i="10"/>
  <c r="J33" i="10" s="1"/>
  <c r="G33" i="10"/>
  <c r="O33" i="10" s="1"/>
  <c r="H33" i="10"/>
  <c r="L33" i="10" s="1"/>
  <c r="H35" i="10"/>
  <c r="L35" i="10" s="1"/>
  <c r="L122" i="17"/>
  <c r="P114" i="17"/>
  <c r="L94" i="17"/>
  <c r="P66" i="17"/>
  <c r="L62" i="17"/>
  <c r="P62" i="17"/>
  <c r="P50" i="17"/>
  <c r="E120" i="7"/>
  <c r="I120" i="7" s="1"/>
  <c r="E117" i="7"/>
  <c r="M117" i="7" s="1"/>
  <c r="H121" i="7"/>
  <c r="P121" i="7" s="1"/>
  <c r="H120" i="7"/>
  <c r="P120" i="7" s="1"/>
  <c r="F119" i="7"/>
  <c r="N119" i="7" s="1"/>
  <c r="F121" i="7"/>
  <c r="N121" i="7" s="1"/>
  <c r="F120" i="7"/>
  <c r="J120" i="7" s="1"/>
  <c r="E115" i="5"/>
  <c r="F115" i="5"/>
  <c r="N115" i="5" s="1"/>
  <c r="E117" i="5"/>
  <c r="F117" i="5"/>
  <c r="N117" i="5" s="1"/>
  <c r="G117" i="5"/>
  <c r="O117" i="5" s="1"/>
  <c r="E119" i="5"/>
  <c r="F119" i="5"/>
  <c r="N119" i="5" s="1"/>
  <c r="G119" i="5"/>
  <c r="O119" i="5" s="1"/>
  <c r="E123" i="5"/>
  <c r="F123" i="5"/>
  <c r="N123" i="5" s="1"/>
  <c r="G123" i="5"/>
  <c r="O123" i="5" s="1"/>
  <c r="E125" i="5"/>
  <c r="F125" i="5"/>
  <c r="N125" i="5" s="1"/>
  <c r="G125" i="5"/>
  <c r="O125" i="5" s="1"/>
  <c r="E127" i="5"/>
  <c r="F127" i="5"/>
  <c r="N127" i="5" s="1"/>
  <c r="G127" i="5"/>
  <c r="O127" i="5" s="1"/>
  <c r="E129" i="5"/>
  <c r="F129" i="5"/>
  <c r="N129" i="5" s="1"/>
  <c r="G129" i="5"/>
  <c r="O129" i="5" s="1"/>
  <c r="E131" i="5"/>
  <c r="F131" i="5"/>
  <c r="N131" i="5" s="1"/>
  <c r="G131" i="5"/>
  <c r="O131" i="5" s="1"/>
  <c r="E133" i="5"/>
  <c r="F133" i="5"/>
  <c r="N133" i="5" s="1"/>
  <c r="G133" i="5"/>
  <c r="O133" i="5" s="1"/>
  <c r="E135" i="5"/>
  <c r="F135" i="5"/>
  <c r="N135" i="5" s="1"/>
  <c r="G135" i="5"/>
  <c r="O135" i="5" s="1"/>
  <c r="E56" i="10"/>
  <c r="M56" i="10" s="1"/>
  <c r="E52" i="10"/>
  <c r="I52" i="10" s="1"/>
  <c r="E44" i="10"/>
  <c r="M44" i="10" s="1"/>
  <c r="H38" i="10"/>
  <c r="L38" i="10" s="1"/>
  <c r="E38" i="10"/>
  <c r="I38" i="10" s="1"/>
  <c r="F66" i="10"/>
  <c r="J66" i="10" s="1"/>
  <c r="F50" i="10"/>
  <c r="J50" i="10" s="1"/>
  <c r="F44" i="10"/>
  <c r="J44" i="10" s="1"/>
  <c r="G42" i="10"/>
  <c r="O42" i="10" s="1"/>
  <c r="H40" i="10"/>
  <c r="P40" i="10" s="1"/>
  <c r="H42" i="10"/>
  <c r="P42" i="10" s="1"/>
  <c r="G54" i="10"/>
  <c r="K54" i="10" s="1"/>
  <c r="E97" i="4"/>
  <c r="I97" i="4" s="1"/>
  <c r="E89" i="4"/>
  <c r="E87" i="4"/>
  <c r="I87" i="4" s="1"/>
  <c r="E85" i="4"/>
  <c r="I85" i="4" s="1"/>
  <c r="E83" i="4"/>
  <c r="I83" i="4" s="1"/>
  <c r="E81" i="4"/>
  <c r="F101" i="4"/>
  <c r="J101" i="4" s="1"/>
  <c r="N127" i="4"/>
  <c r="J125" i="4"/>
  <c r="O120" i="4"/>
  <c r="K120" i="4"/>
  <c r="H128" i="4"/>
  <c r="L125" i="4"/>
  <c r="E119" i="4"/>
  <c r="I119" i="4" s="1"/>
  <c r="G117" i="4"/>
  <c r="K117" i="4" s="1"/>
  <c r="E117" i="4"/>
  <c r="I117" i="4" s="1"/>
  <c r="E115" i="4"/>
  <c r="H113" i="4"/>
  <c r="F113" i="4"/>
  <c r="J113" i="4" s="1"/>
  <c r="F111" i="4"/>
  <c r="J111" i="4" s="1"/>
  <c r="H109" i="4"/>
  <c r="P109" i="4" s="1"/>
  <c r="E109" i="4"/>
  <c r="I109" i="4" s="1"/>
  <c r="H107" i="4"/>
  <c r="P107" i="4" s="1"/>
  <c r="F107" i="4"/>
  <c r="H105" i="4"/>
  <c r="P105" i="4" s="1"/>
  <c r="F103" i="4"/>
  <c r="H101" i="4"/>
  <c r="L101" i="4" s="1"/>
  <c r="E101" i="4"/>
  <c r="H99" i="4"/>
  <c r="F99" i="4"/>
  <c r="J99" i="4" s="1"/>
  <c r="E99" i="4"/>
  <c r="I99" i="4" s="1"/>
  <c r="H97" i="4"/>
  <c r="F95" i="4"/>
  <c r="J95" i="4" s="1"/>
  <c r="H89" i="4"/>
  <c r="F89" i="4"/>
  <c r="N89" i="4" s="1"/>
  <c r="H85" i="4"/>
  <c r="F85" i="4"/>
  <c r="H83" i="4"/>
  <c r="F83" i="4"/>
  <c r="N83" i="4" s="1"/>
  <c r="H81" i="4"/>
  <c r="F81" i="4"/>
  <c r="H77" i="4"/>
  <c r="F77" i="4"/>
  <c r="J77" i="4" s="1"/>
  <c r="G8" i="10"/>
  <c r="K8" i="10" s="1"/>
  <c r="G10" i="10"/>
  <c r="K10" i="10" s="1"/>
  <c r="E12" i="10"/>
  <c r="M12" i="10" s="1"/>
  <c r="G12" i="10"/>
  <c r="E14" i="10"/>
  <c r="M14" i="10" s="1"/>
  <c r="G14" i="10"/>
  <c r="K14" i="10" s="1"/>
  <c r="G16" i="10"/>
  <c r="K16" i="10" s="1"/>
  <c r="G18" i="10"/>
  <c r="K18" i="10" s="1"/>
  <c r="E20" i="10"/>
  <c r="M20" i="10" s="1"/>
  <c r="G20" i="10"/>
  <c r="E22" i="10"/>
  <c r="M22" i="10" s="1"/>
  <c r="G22" i="10"/>
  <c r="K22" i="10" s="1"/>
  <c r="G24" i="10"/>
  <c r="K24" i="10" s="1"/>
  <c r="G26" i="10"/>
  <c r="K26" i="10" s="1"/>
  <c r="E28" i="10"/>
  <c r="I28" i="10" s="1"/>
  <c r="G28" i="10"/>
  <c r="E30" i="10"/>
  <c r="I30" i="10" s="1"/>
  <c r="G30" i="10"/>
  <c r="K30" i="10" s="1"/>
  <c r="G32" i="10"/>
  <c r="K32" i="10" s="1"/>
  <c r="G34" i="10"/>
  <c r="K34" i="10" s="1"/>
  <c r="E36" i="10"/>
  <c r="M36" i="10" s="1"/>
  <c r="P104" i="17"/>
  <c r="L104" i="17"/>
  <c r="P39" i="17"/>
  <c r="P14" i="17"/>
  <c r="G108" i="18"/>
  <c r="G106" i="18"/>
  <c r="G100" i="18"/>
  <c r="O100" i="18" s="1"/>
  <c r="G98" i="18"/>
  <c r="F98" i="18"/>
  <c r="N98" i="18" s="1"/>
  <c r="H136" i="18"/>
  <c r="L136" i="18" s="1"/>
  <c r="G124" i="18"/>
  <c r="K124" i="18" s="1"/>
  <c r="G95" i="18"/>
  <c r="O95" i="18" s="1"/>
  <c r="F149" i="18"/>
  <c r="J109" i="17"/>
  <c r="G11" i="17"/>
  <c r="K11" i="17" s="1"/>
  <c r="G14" i="17"/>
  <c r="K14" i="17" s="1"/>
  <c r="G18" i="17"/>
  <c r="K18" i="17" s="1"/>
  <c r="G23" i="17"/>
  <c r="O23" i="17" s="1"/>
  <c r="G25" i="17"/>
  <c r="K25" i="17" s="1"/>
  <c r="G27" i="17"/>
  <c r="O27" i="17" s="1"/>
  <c r="G31" i="17"/>
  <c r="K31" i="17" s="1"/>
  <c r="G50" i="17"/>
  <c r="O50" i="17" s="1"/>
  <c r="G54" i="17"/>
  <c r="O54" i="17" s="1"/>
  <c r="G58" i="17"/>
  <c r="O58" i="17" s="1"/>
  <c r="G62" i="17"/>
  <c r="K62" i="17" s="1"/>
  <c r="G66" i="17"/>
  <c r="O66" i="17" s="1"/>
  <c r="G86" i="17"/>
  <c r="O86" i="17" s="1"/>
  <c r="G88" i="17"/>
  <c r="K88" i="17" s="1"/>
  <c r="G90" i="17"/>
  <c r="O90" i="17" s="1"/>
  <c r="G94" i="17"/>
  <c r="O94" i="17" s="1"/>
  <c r="G96" i="17"/>
  <c r="K96" i="17" s="1"/>
  <c r="G98" i="17"/>
  <c r="O98" i="17" s="1"/>
  <c r="G102" i="17"/>
  <c r="K102" i="17" s="1"/>
  <c r="G110" i="17"/>
  <c r="K110" i="17" s="1"/>
  <c r="G118" i="17"/>
  <c r="K118" i="17" s="1"/>
  <c r="G126" i="17"/>
  <c r="K126" i="17" s="1"/>
  <c r="G128" i="17"/>
  <c r="O128" i="17" s="1"/>
  <c r="G136" i="17"/>
  <c r="O136" i="17" s="1"/>
  <c r="G91" i="7"/>
  <c r="G87" i="7"/>
  <c r="O87" i="7" s="1"/>
  <c r="G85" i="7"/>
  <c r="O85" i="7" s="1"/>
  <c r="G81" i="7"/>
  <c r="O81" i="7" s="1"/>
  <c r="G79" i="7"/>
  <c r="O79" i="7" s="1"/>
  <c r="G77" i="7"/>
  <c r="G75" i="7"/>
  <c r="O75" i="7" s="1"/>
  <c r="G73" i="7"/>
  <c r="O73" i="7" s="1"/>
  <c r="G71" i="7"/>
  <c r="O71" i="7" s="1"/>
  <c r="G69" i="7"/>
  <c r="O69" i="7" s="1"/>
  <c r="G67" i="7"/>
  <c r="O67" i="7" s="1"/>
  <c r="G65" i="7"/>
  <c r="K65" i="7" s="1"/>
  <c r="G63" i="7"/>
  <c r="O63" i="7" s="1"/>
  <c r="G61" i="7"/>
  <c r="O61" i="7" s="1"/>
  <c r="G59" i="7"/>
  <c r="O59" i="7" s="1"/>
  <c r="H65" i="14"/>
  <c r="L65" i="14" s="1"/>
  <c r="F65" i="14"/>
  <c r="J65" i="14" s="1"/>
  <c r="F63" i="14"/>
  <c r="N63" i="14" s="1"/>
  <c r="H59" i="14"/>
  <c r="L59" i="14" s="1"/>
  <c r="F59" i="14"/>
  <c r="J59" i="14" s="1"/>
  <c r="H53" i="14"/>
  <c r="P53" i="14" s="1"/>
  <c r="F53" i="14"/>
  <c r="J53" i="14" s="1"/>
  <c r="H51" i="14"/>
  <c r="L51" i="14" s="1"/>
  <c r="F51" i="14"/>
  <c r="N51" i="14" s="1"/>
  <c r="F47" i="14"/>
  <c r="H43" i="14"/>
  <c r="P43" i="14" s="1"/>
  <c r="F43" i="14"/>
  <c r="N43" i="14" s="1"/>
  <c r="F39" i="14"/>
  <c r="N39" i="14" s="1"/>
  <c r="H37" i="14"/>
  <c r="L37" i="14" s="1"/>
  <c r="F37" i="14"/>
  <c r="J37" i="14" s="1"/>
  <c r="F35" i="14"/>
  <c r="N35" i="14" s="1"/>
  <c r="H33" i="14"/>
  <c r="P33" i="14" s="1"/>
  <c r="F33" i="14"/>
  <c r="F31" i="14"/>
  <c r="J31" i="14" s="1"/>
  <c r="H25" i="14"/>
  <c r="P25" i="14" s="1"/>
  <c r="F25" i="14"/>
  <c r="J25" i="14" s="1"/>
  <c r="F21" i="14"/>
  <c r="H17" i="14"/>
  <c r="L17" i="14" s="1"/>
  <c r="F17" i="14"/>
  <c r="F15" i="14"/>
  <c r="N15" i="14" s="1"/>
  <c r="H11" i="14"/>
  <c r="L11" i="14" s="1"/>
  <c r="F11" i="14"/>
  <c r="N11" i="14" s="1"/>
  <c r="K22" i="20"/>
  <c r="O22" i="20"/>
  <c r="E52" i="18"/>
  <c r="E51" i="18"/>
  <c r="E49" i="18"/>
  <c r="E48" i="18"/>
  <c r="E47" i="18"/>
  <c r="E46" i="18"/>
  <c r="E44" i="18"/>
  <c r="E43" i="18"/>
  <c r="E42" i="18"/>
  <c r="E41" i="18"/>
  <c r="E40" i="18"/>
  <c r="E39" i="18"/>
  <c r="E37" i="18"/>
  <c r="E35" i="18"/>
  <c r="E34" i="18"/>
  <c r="E33" i="18"/>
  <c r="E32" i="18"/>
  <c r="E31" i="18"/>
  <c r="E29" i="18"/>
  <c r="E28" i="18"/>
  <c r="E26" i="18"/>
  <c r="E25" i="18"/>
  <c r="E24" i="18"/>
  <c r="E23" i="18"/>
  <c r="E22" i="18"/>
  <c r="E21" i="18"/>
  <c r="E20" i="18"/>
  <c r="E12" i="18"/>
  <c r="E11" i="18"/>
  <c r="E9" i="18"/>
  <c r="E8" i="18"/>
  <c r="F54" i="18"/>
  <c r="N54" i="18" s="1"/>
  <c r="F52" i="18"/>
  <c r="N52" i="18" s="1"/>
  <c r="F51" i="18"/>
  <c r="N51" i="18" s="1"/>
  <c r="F50" i="18"/>
  <c r="J50" i="18" s="1"/>
  <c r="F49" i="18"/>
  <c r="N49" i="18" s="1"/>
  <c r="F48" i="18"/>
  <c r="N48" i="18" s="1"/>
  <c r="F46" i="18"/>
  <c r="N46" i="18" s="1"/>
  <c r="F44" i="18"/>
  <c r="N44" i="18" s="1"/>
  <c r="F43" i="18"/>
  <c r="N43" i="18" s="1"/>
  <c r="F42" i="18"/>
  <c r="J42" i="18" s="1"/>
  <c r="F41" i="18"/>
  <c r="N41" i="18" s="1"/>
  <c r="F40" i="18"/>
  <c r="N40" i="18" s="1"/>
  <c r="F39" i="18"/>
  <c r="N39" i="18" s="1"/>
  <c r="F38" i="18"/>
  <c r="N38" i="18" s="1"/>
  <c r="F37" i="18"/>
  <c r="N37" i="18" s="1"/>
  <c r="F35" i="18"/>
  <c r="N35" i="18" s="1"/>
  <c r="F34" i="18"/>
  <c r="J34" i="18" s="1"/>
  <c r="F33" i="18"/>
  <c r="N33" i="18" s="1"/>
  <c r="F32" i="18"/>
  <c r="N32" i="18" s="1"/>
  <c r="F31" i="18"/>
  <c r="N31" i="18" s="1"/>
  <c r="F29" i="18"/>
  <c r="J29" i="18" s="1"/>
  <c r="F28" i="18"/>
  <c r="N28" i="18" s="1"/>
  <c r="F26" i="18"/>
  <c r="J26" i="18" s="1"/>
  <c r="F25" i="18"/>
  <c r="J25" i="18" s="1"/>
  <c r="F24" i="18"/>
  <c r="N24" i="18" s="1"/>
  <c r="F23" i="18"/>
  <c r="J23" i="18" s="1"/>
  <c r="F22" i="18"/>
  <c r="F21" i="18"/>
  <c r="J21" i="18" s="1"/>
  <c r="F20" i="18"/>
  <c r="J20" i="18" s="1"/>
  <c r="F12" i="18"/>
  <c r="J12" i="18" s="1"/>
  <c r="F11" i="18"/>
  <c r="N11" i="18" s="1"/>
  <c r="F9" i="18"/>
  <c r="N9" i="18" s="1"/>
  <c r="F8" i="18"/>
  <c r="N8" i="18" s="1"/>
  <c r="F7" i="18"/>
  <c r="N7" i="18" s="1"/>
  <c r="G92" i="18"/>
  <c r="G84" i="18"/>
  <c r="O84" i="18" s="1"/>
  <c r="G83" i="18"/>
  <c r="K83" i="18" s="1"/>
  <c r="G81" i="18"/>
  <c r="O81" i="18" s="1"/>
  <c r="G80" i="18"/>
  <c r="K80" i="18" s="1"/>
  <c r="G79" i="18"/>
  <c r="O79" i="18" s="1"/>
  <c r="G78" i="18"/>
  <c r="K78" i="18" s="1"/>
  <c r="G77" i="18"/>
  <c r="O77" i="18" s="1"/>
  <c r="G75" i="18"/>
  <c r="K75" i="18" s="1"/>
  <c r="G74" i="18"/>
  <c r="O74" i="18" s="1"/>
  <c r="G72" i="18"/>
  <c r="K72" i="18" s="1"/>
  <c r="G71" i="18"/>
  <c r="O71" i="18" s="1"/>
  <c r="G69" i="18"/>
  <c r="G68" i="18"/>
  <c r="O68" i="18" s="1"/>
  <c r="G67" i="18"/>
  <c r="K67" i="18" s="1"/>
  <c r="G65" i="18"/>
  <c r="O65" i="18" s="1"/>
  <c r="G64" i="18"/>
  <c r="K64" i="18" s="1"/>
  <c r="G63" i="18"/>
  <c r="O63" i="18" s="1"/>
  <c r="G62" i="18"/>
  <c r="K62" i="18" s="1"/>
  <c r="G61" i="18"/>
  <c r="O61" i="18" s="1"/>
  <c r="G60" i="18"/>
  <c r="K60" i="18" s="1"/>
  <c r="G59" i="18"/>
  <c r="K59" i="18" s="1"/>
  <c r="G58" i="18"/>
  <c r="K58" i="18" s="1"/>
  <c r="G57" i="18"/>
  <c r="O57" i="18" s="1"/>
  <c r="G55" i="18"/>
  <c r="G54" i="18"/>
  <c r="O54" i="18" s="1"/>
  <c r="G52" i="18"/>
  <c r="O52" i="18" s="1"/>
  <c r="G51" i="18"/>
  <c r="K51" i="18" s="1"/>
  <c r="G49" i="18"/>
  <c r="O49" i="18" s="1"/>
  <c r="G48" i="18"/>
  <c r="O48" i="18" s="1"/>
  <c r="G47" i="18"/>
  <c r="O47" i="18" s="1"/>
  <c r="G46" i="18"/>
  <c r="O46" i="18" s="1"/>
  <c r="G44" i="18"/>
  <c r="K44" i="18" s="1"/>
  <c r="G43" i="18"/>
  <c r="K43" i="18" s="1"/>
  <c r="G42" i="18"/>
  <c r="K42" i="18" s="1"/>
  <c r="G41" i="18"/>
  <c r="O41" i="18" s="1"/>
  <c r="G40" i="18"/>
  <c r="K40" i="18" s="1"/>
  <c r="G39" i="18"/>
  <c r="O39" i="18" s="1"/>
  <c r="G37" i="18"/>
  <c r="O37" i="18" s="1"/>
  <c r="G35" i="18"/>
  <c r="G34" i="18"/>
  <c r="O34" i="18" s="1"/>
  <c r="G33" i="18"/>
  <c r="O33" i="18" s="1"/>
  <c r="G32" i="18"/>
  <c r="O32" i="18" s="1"/>
  <c r="G31" i="18"/>
  <c r="G29" i="18"/>
  <c r="G28" i="18"/>
  <c r="O28" i="18" s="1"/>
  <c r="G26" i="18"/>
  <c r="K26" i="18" s="1"/>
  <c r="G25" i="18"/>
  <c r="O25" i="18" s="1"/>
  <c r="G24" i="18"/>
  <c r="G23" i="18"/>
  <c r="G22" i="18"/>
  <c r="K22" i="18" s="1"/>
  <c r="G21" i="18"/>
  <c r="O21" i="18" s="1"/>
  <c r="G20" i="18"/>
  <c r="G18" i="18"/>
  <c r="O18" i="18" s="1"/>
  <c r="G17" i="18"/>
  <c r="O17" i="18" s="1"/>
  <c r="G16" i="18"/>
  <c r="O16" i="18" s="1"/>
  <c r="G15" i="18"/>
  <c r="G14" i="18"/>
  <c r="O14" i="18" s="1"/>
  <c r="G12" i="18"/>
  <c r="O12" i="18" s="1"/>
  <c r="G11" i="18"/>
  <c r="G9" i="18"/>
  <c r="K9" i="18" s="1"/>
  <c r="G8" i="18"/>
  <c r="O8" i="18" s="1"/>
  <c r="G7" i="18"/>
  <c r="F151" i="18"/>
  <c r="G118" i="18"/>
  <c r="M84" i="20"/>
  <c r="K81" i="20"/>
  <c r="K75" i="20"/>
  <c r="H8" i="21"/>
  <c r="E8" i="21"/>
  <c r="I8" i="21" s="1"/>
  <c r="H10" i="21"/>
  <c r="G10" i="21"/>
  <c r="O10" i="21" s="1"/>
  <c r="H12" i="21"/>
  <c r="G12" i="21"/>
  <c r="O12" i="21" s="1"/>
  <c r="H14" i="21"/>
  <c r="H16" i="21"/>
  <c r="G16" i="21"/>
  <c r="K16" i="21" s="1"/>
  <c r="E16" i="21"/>
  <c r="M16" i="21" s="1"/>
  <c r="F18" i="21"/>
  <c r="E18" i="21"/>
  <c r="I18" i="21" s="1"/>
  <c r="G20" i="21"/>
  <c r="O20" i="21" s="1"/>
  <c r="E20" i="21"/>
  <c r="M20" i="21" s="1"/>
  <c r="H22" i="21"/>
  <c r="F22" i="21"/>
  <c r="J22" i="21" s="1"/>
  <c r="H24" i="21"/>
  <c r="E24" i="21"/>
  <c r="I24" i="21" s="1"/>
  <c r="H26" i="21"/>
  <c r="H28" i="21"/>
  <c r="G28" i="21"/>
  <c r="K28" i="21" s="1"/>
  <c r="F30" i="21"/>
  <c r="J30" i="21" s="1"/>
  <c r="H32" i="21"/>
  <c r="G32" i="21"/>
  <c r="O32" i="21" s="1"/>
  <c r="E32" i="21"/>
  <c r="I32" i="21" s="1"/>
  <c r="G34" i="21"/>
  <c r="F34" i="21"/>
  <c r="G36" i="21"/>
  <c r="O36" i="21" s="1"/>
  <c r="E36" i="21"/>
  <c r="I36" i="21" s="1"/>
  <c r="H38" i="21"/>
  <c r="H40" i="21"/>
  <c r="E40" i="21"/>
  <c r="I40" i="21" s="1"/>
  <c r="E42" i="21"/>
  <c r="M42" i="21" s="1"/>
  <c r="H44" i="21"/>
  <c r="G44" i="21"/>
  <c r="O44" i="21" s="1"/>
  <c r="G46" i="21"/>
  <c r="O46" i="21" s="1"/>
  <c r="F46" i="21"/>
  <c r="J46" i="21" s="1"/>
  <c r="H48" i="21"/>
  <c r="G48" i="21"/>
  <c r="K48" i="21" s="1"/>
  <c r="E48" i="21"/>
  <c r="M48" i="21" s="1"/>
  <c r="G50" i="21"/>
  <c r="K50" i="21" s="1"/>
  <c r="G52" i="21"/>
  <c r="K52" i="21" s="1"/>
  <c r="E52" i="21"/>
  <c r="M52" i="21" s="1"/>
  <c r="E54" i="21"/>
  <c r="M54" i="21" s="1"/>
  <c r="H56" i="21"/>
  <c r="E56" i="21"/>
  <c r="I56" i="21" s="1"/>
  <c r="G58" i="21"/>
  <c r="O58" i="21" s="1"/>
  <c r="E58" i="21"/>
  <c r="I58" i="21" s="1"/>
  <c r="H60" i="21"/>
  <c r="G60" i="21"/>
  <c r="K60" i="21" s="1"/>
  <c r="H62" i="21"/>
  <c r="G62" i="21"/>
  <c r="O62" i="21" s="1"/>
  <c r="H64" i="21"/>
  <c r="G64" i="21"/>
  <c r="O64" i="21" s="1"/>
  <c r="E64" i="21"/>
  <c r="I64" i="21" s="1"/>
  <c r="E66" i="21"/>
  <c r="M66" i="21" s="1"/>
  <c r="P63" i="19"/>
  <c r="L59" i="19"/>
  <c r="O120" i="20"/>
  <c r="F7" i="14"/>
  <c r="H40" i="20"/>
  <c r="P40" i="20" s="1"/>
  <c r="H38" i="20"/>
  <c r="L38" i="20" s="1"/>
  <c r="H34" i="20"/>
  <c r="L34" i="20" s="1"/>
  <c r="H32" i="20"/>
  <c r="L32" i="20" s="1"/>
  <c r="H30" i="20"/>
  <c r="L30" i="20" s="1"/>
  <c r="H28" i="20"/>
  <c r="P28" i="20" s="1"/>
  <c r="H24" i="20"/>
  <c r="L24" i="20" s="1"/>
  <c r="H22" i="20"/>
  <c r="P22" i="20" s="1"/>
  <c r="H16" i="20"/>
  <c r="P16" i="20" s="1"/>
  <c r="H12" i="20"/>
  <c r="P12" i="20" s="1"/>
  <c r="H10" i="20"/>
  <c r="P10" i="20" s="1"/>
  <c r="J56" i="20"/>
  <c r="J22" i="20"/>
  <c r="E40" i="20"/>
  <c r="I40" i="20" s="1"/>
  <c r="E38" i="20"/>
  <c r="I38" i="20" s="1"/>
  <c r="E34" i="20"/>
  <c r="M34" i="20" s="1"/>
  <c r="E30" i="20"/>
  <c r="M30" i="20" s="1"/>
  <c r="E28" i="20"/>
  <c r="I28" i="20" s="1"/>
  <c r="E24" i="20"/>
  <c r="I24" i="20" s="1"/>
  <c r="E22" i="20"/>
  <c r="M22" i="20" s="1"/>
  <c r="E20" i="20"/>
  <c r="I20" i="20" s="1"/>
  <c r="E16" i="20"/>
  <c r="I16" i="20" s="1"/>
  <c r="E12" i="20"/>
  <c r="I12" i="20" s="1"/>
  <c r="E10" i="20"/>
  <c r="I10" i="20" s="1"/>
  <c r="K131" i="20"/>
  <c r="E19" i="19"/>
  <c r="F19" i="19"/>
  <c r="N19" i="19" s="1"/>
  <c r="G19" i="19"/>
  <c r="O19" i="19" s="1"/>
  <c r="H19" i="19"/>
  <c r="P19" i="19" s="1"/>
  <c r="L120" i="22"/>
  <c r="P96" i="22"/>
  <c r="G75" i="19"/>
  <c r="O75" i="19" s="1"/>
  <c r="G63" i="19"/>
  <c r="O63" i="19" s="1"/>
  <c r="G61" i="19"/>
  <c r="O61" i="19" s="1"/>
  <c r="G59" i="19"/>
  <c r="O59" i="19" s="1"/>
  <c r="G57" i="19"/>
  <c r="O57" i="19" s="1"/>
  <c r="G55" i="19"/>
  <c r="O55" i="19" s="1"/>
  <c r="G53" i="19"/>
  <c r="O53" i="19" s="1"/>
  <c r="G51" i="19"/>
  <c r="K51" i="19" s="1"/>
  <c r="I118" i="19"/>
  <c r="I110" i="19"/>
  <c r="I100" i="19"/>
  <c r="H7" i="21"/>
  <c r="L7" i="21" s="1"/>
  <c r="G7" i="21"/>
  <c r="O7" i="21" s="1"/>
  <c r="F7" i="21"/>
  <c r="N7" i="21" s="1"/>
  <c r="E7" i="21"/>
  <c r="M7" i="21" s="1"/>
  <c r="G9" i="21"/>
  <c r="K9" i="21" s="1"/>
  <c r="H11" i="21"/>
  <c r="P11" i="21" s="1"/>
  <c r="G11" i="21"/>
  <c r="K11" i="21" s="1"/>
  <c r="F11" i="21"/>
  <c r="N11" i="21" s="1"/>
  <c r="E11" i="21"/>
  <c r="M11" i="21" s="1"/>
  <c r="H15" i="21"/>
  <c r="P15" i="21" s="1"/>
  <c r="G15" i="21"/>
  <c r="K15" i="21" s="1"/>
  <c r="F15" i="21"/>
  <c r="N15" i="21" s="1"/>
  <c r="E15" i="21"/>
  <c r="M15" i="21" s="1"/>
  <c r="G17" i="21"/>
  <c r="O17" i="21" s="1"/>
  <c r="H19" i="21"/>
  <c r="P19" i="21" s="1"/>
  <c r="G19" i="21"/>
  <c r="O19" i="21" s="1"/>
  <c r="F19" i="21"/>
  <c r="N19" i="21" s="1"/>
  <c r="E19" i="21"/>
  <c r="M19" i="21" s="1"/>
  <c r="H23" i="21"/>
  <c r="P23" i="21" s="1"/>
  <c r="G23" i="21"/>
  <c r="K23" i="21" s="1"/>
  <c r="F23" i="21"/>
  <c r="N23" i="21" s="1"/>
  <c r="E23" i="21"/>
  <c r="M23" i="21" s="1"/>
  <c r="H25" i="21"/>
  <c r="P25" i="21" s="1"/>
  <c r="H27" i="21"/>
  <c r="P27" i="21" s="1"/>
  <c r="G27" i="21"/>
  <c r="K27" i="21" s="1"/>
  <c r="F27" i="21"/>
  <c r="N27" i="21" s="1"/>
  <c r="E27" i="21"/>
  <c r="M27" i="21" s="1"/>
  <c r="E29" i="21"/>
  <c r="M29" i="21" s="1"/>
  <c r="H31" i="21"/>
  <c r="P31" i="21" s="1"/>
  <c r="G31" i="21"/>
  <c r="O31" i="21" s="1"/>
  <c r="F31" i="21"/>
  <c r="N31" i="21" s="1"/>
  <c r="E31" i="21"/>
  <c r="M31" i="21" s="1"/>
  <c r="H35" i="21"/>
  <c r="P35" i="21" s="1"/>
  <c r="G35" i="21"/>
  <c r="K35" i="21" s="1"/>
  <c r="F35" i="21"/>
  <c r="N35" i="21" s="1"/>
  <c r="E35" i="21"/>
  <c r="I35" i="21" s="1"/>
  <c r="E37" i="21"/>
  <c r="M37" i="21" s="1"/>
  <c r="H39" i="21"/>
  <c r="P39" i="21" s="1"/>
  <c r="G39" i="21"/>
  <c r="O39" i="21" s="1"/>
  <c r="F39" i="21"/>
  <c r="J39" i="21" s="1"/>
  <c r="E39" i="21"/>
  <c r="M39" i="21" s="1"/>
  <c r="H43" i="21"/>
  <c r="P43" i="21" s="1"/>
  <c r="G43" i="21"/>
  <c r="O43" i="21" s="1"/>
  <c r="F43" i="21"/>
  <c r="N43" i="21" s="1"/>
  <c r="E43" i="21"/>
  <c r="M43" i="21" s="1"/>
  <c r="G45" i="21"/>
  <c r="O45" i="21" s="1"/>
  <c r="H47" i="21"/>
  <c r="P47" i="21" s="1"/>
  <c r="G47" i="21"/>
  <c r="O47" i="21" s="1"/>
  <c r="F47" i="21"/>
  <c r="N47" i="21" s="1"/>
  <c r="E47" i="21"/>
  <c r="H51" i="21"/>
  <c r="P51" i="21" s="1"/>
  <c r="G51" i="21"/>
  <c r="K51" i="21" s="1"/>
  <c r="F51" i="21"/>
  <c r="N51" i="21" s="1"/>
  <c r="E51" i="21"/>
  <c r="H53" i="21"/>
  <c r="P53" i="21" s="1"/>
  <c r="H55" i="21"/>
  <c r="P55" i="21" s="1"/>
  <c r="G55" i="21"/>
  <c r="O55" i="21" s="1"/>
  <c r="F55" i="21"/>
  <c r="J55" i="21" s="1"/>
  <c r="E55" i="21"/>
  <c r="M55" i="21" s="1"/>
  <c r="H59" i="21"/>
  <c r="P59" i="21" s="1"/>
  <c r="G59" i="21"/>
  <c r="O59" i="21" s="1"/>
  <c r="F59" i="21"/>
  <c r="N59" i="21" s="1"/>
  <c r="E59" i="21"/>
  <c r="M59" i="21" s="1"/>
  <c r="H61" i="21"/>
  <c r="P61" i="21" s="1"/>
  <c r="H63" i="21"/>
  <c r="P63" i="21" s="1"/>
  <c r="G63" i="21"/>
  <c r="O63" i="21" s="1"/>
  <c r="F63" i="21"/>
  <c r="N63" i="21" s="1"/>
  <c r="E63" i="21"/>
  <c r="M63" i="21" s="1"/>
  <c r="E65" i="21"/>
  <c r="H67" i="21"/>
  <c r="E67" i="21"/>
  <c r="M67" i="21" s="1"/>
  <c r="P110" i="22"/>
  <c r="L102" i="22"/>
  <c r="L86" i="22"/>
  <c r="P86" i="22"/>
  <c r="L35" i="22"/>
  <c r="P35" i="22"/>
  <c r="L27" i="22"/>
  <c r="P27" i="22"/>
  <c r="L19" i="22"/>
  <c r="P19" i="22"/>
  <c r="K77" i="21"/>
  <c r="E98" i="21"/>
  <c r="I98" i="21" s="1"/>
  <c r="E90" i="21"/>
  <c r="E84" i="21"/>
  <c r="I84" i="21" s="1"/>
  <c r="E80" i="21"/>
  <c r="E74" i="21"/>
  <c r="M74" i="21" s="1"/>
  <c r="F98" i="21"/>
  <c r="N98" i="21" s="1"/>
  <c r="F96" i="21"/>
  <c r="N96" i="21" s="1"/>
  <c r="F90" i="21"/>
  <c r="F84" i="21"/>
  <c r="F80" i="21"/>
  <c r="J80" i="21" s="1"/>
  <c r="F76" i="21"/>
  <c r="J76" i="21" s="1"/>
  <c r="F74" i="21"/>
  <c r="J74" i="21" s="1"/>
  <c r="I62" i="22"/>
  <c r="H59" i="9"/>
  <c r="H55" i="9"/>
  <c r="H47" i="9"/>
  <c r="P47" i="9" s="1"/>
  <c r="H43" i="9"/>
  <c r="G69" i="21"/>
  <c r="O69" i="21" s="1"/>
  <c r="F69" i="21"/>
  <c r="N69" i="21" s="1"/>
  <c r="E69" i="21"/>
  <c r="M69" i="21" s="1"/>
  <c r="P55" i="20"/>
  <c r="H68" i="21"/>
  <c r="P68" i="21" s="1"/>
  <c r="G68" i="21"/>
  <c r="E68" i="21"/>
  <c r="M68" i="21" s="1"/>
  <c r="G70" i="21"/>
  <c r="O70" i="21" s="1"/>
  <c r="P53" i="20"/>
  <c r="P49" i="20"/>
  <c r="P93" i="20"/>
  <c r="I110" i="23"/>
  <c r="K60" i="23"/>
  <c r="K39" i="23"/>
  <c r="I16" i="23"/>
  <c r="K122" i="23"/>
  <c r="I97" i="23"/>
  <c r="J134" i="23"/>
  <c r="N114" i="23"/>
  <c r="J110" i="23"/>
  <c r="J98" i="23"/>
  <c r="P93" i="23"/>
  <c r="P90" i="23"/>
  <c r="P82" i="23"/>
  <c r="P81" i="23"/>
  <c r="N57" i="23"/>
  <c r="M54" i="23"/>
  <c r="N29" i="23"/>
  <c r="N52" i="23"/>
  <c r="O7" i="23"/>
  <c r="J119" i="23"/>
  <c r="N115" i="23"/>
  <c r="N101" i="23"/>
  <c r="K135" i="23"/>
  <c r="I94" i="23"/>
  <c r="I92" i="23"/>
  <c r="I86" i="23"/>
  <c r="I81" i="23"/>
  <c r="I78" i="23"/>
  <c r="I63" i="23"/>
  <c r="N93" i="23"/>
  <c r="J81" i="23"/>
  <c r="L57" i="23"/>
  <c r="N36" i="23"/>
  <c r="J24" i="23"/>
  <c r="N16" i="23"/>
  <c r="J16" i="23"/>
  <c r="J12" i="23"/>
  <c r="N54" i="23"/>
  <c r="L52" i="23"/>
  <c r="K79" i="16"/>
  <c r="O103" i="16"/>
  <c r="P79" i="16"/>
  <c r="P103" i="16"/>
  <c r="J64" i="16"/>
  <c r="L24" i="16"/>
  <c r="O89" i="16"/>
  <c r="J54" i="16"/>
  <c r="L26" i="16"/>
  <c r="I67" i="21"/>
  <c r="K31" i="21"/>
  <c r="M20" i="20"/>
  <c r="N64" i="21"/>
  <c r="N118" i="18"/>
  <c r="O43" i="18"/>
  <c r="L83" i="4"/>
  <c r="P83" i="4"/>
  <c r="M119" i="4"/>
  <c r="I70" i="21"/>
  <c r="J59" i="21"/>
  <c r="J47" i="21"/>
  <c r="L19" i="21"/>
  <c r="J19" i="19"/>
  <c r="O51" i="19"/>
  <c r="O60" i="21"/>
  <c r="K58" i="21"/>
  <c r="I48" i="21"/>
  <c r="O28" i="21"/>
  <c r="I16" i="21"/>
  <c r="O78" i="18"/>
  <c r="K63" i="7"/>
  <c r="O91" i="7"/>
  <c r="K91" i="7"/>
  <c r="O14" i="17"/>
  <c r="I36" i="10"/>
  <c r="I14" i="10"/>
  <c r="I12" i="10"/>
  <c r="J103" i="4"/>
  <c r="J107" i="4"/>
  <c r="I113" i="4"/>
  <c r="M113" i="4"/>
  <c r="L113" i="4"/>
  <c r="P113" i="4"/>
  <c r="I128" i="4"/>
  <c r="I81" i="4"/>
  <c r="I89" i="4"/>
  <c r="P46" i="10"/>
  <c r="O21" i="10"/>
  <c r="N33" i="10"/>
  <c r="P23" i="10"/>
  <c r="P17" i="10"/>
  <c r="J7" i="10"/>
  <c r="I31" i="5"/>
  <c r="N41" i="4"/>
  <c r="O35" i="4"/>
  <c r="O19" i="4"/>
  <c r="K7" i="4"/>
  <c r="I7" i="4"/>
  <c r="J122" i="2"/>
  <c r="J126" i="2"/>
  <c r="I128" i="2"/>
  <c r="M136" i="2"/>
  <c r="L14" i="2"/>
  <c r="P30" i="2"/>
  <c r="L30" i="2"/>
  <c r="P66" i="2"/>
  <c r="L66" i="2"/>
  <c r="K18" i="5"/>
  <c r="L20" i="5"/>
  <c r="K22" i="5"/>
  <c r="O30" i="5"/>
  <c r="O34" i="5"/>
  <c r="O50" i="5"/>
  <c r="K86" i="5"/>
  <c r="K114" i="5"/>
  <c r="O156" i="5"/>
  <c r="J37" i="5"/>
  <c r="N51" i="5"/>
  <c r="N71" i="5"/>
  <c r="J71" i="5"/>
  <c r="N99" i="5"/>
  <c r="J99" i="5"/>
  <c r="N137" i="5"/>
  <c r="N149" i="5"/>
  <c r="J149" i="5"/>
  <c r="N157" i="5"/>
  <c r="J157" i="5"/>
  <c r="O17" i="5"/>
  <c r="O101" i="5"/>
  <c r="O109" i="5"/>
  <c r="K155" i="5"/>
  <c r="I19" i="5"/>
  <c r="I35" i="5"/>
  <c r="I51" i="5"/>
  <c r="I67" i="5"/>
  <c r="I83" i="5"/>
  <c r="I103" i="5"/>
  <c r="I141" i="5"/>
  <c r="I157" i="5"/>
  <c r="N59" i="4"/>
  <c r="I49" i="4"/>
  <c r="N124" i="2"/>
  <c r="M84" i="2"/>
  <c r="I96" i="2"/>
  <c r="J42" i="2"/>
  <c r="M46" i="2"/>
  <c r="L12" i="2"/>
  <c r="L20" i="2"/>
  <c r="P40" i="2"/>
  <c r="L40" i="2"/>
  <c r="P48" i="2"/>
  <c r="L48" i="2"/>
  <c r="P56" i="2"/>
  <c r="L56" i="2"/>
  <c r="M125" i="1"/>
  <c r="K8" i="5"/>
  <c r="P14" i="5"/>
  <c r="L30" i="5"/>
  <c r="L34" i="5"/>
  <c r="P42" i="5"/>
  <c r="L58" i="5"/>
  <c r="I66" i="5"/>
  <c r="L74" i="5"/>
  <c r="K80" i="5"/>
  <c r="M82" i="5"/>
  <c r="M110" i="5"/>
  <c r="L114" i="5"/>
  <c r="P140" i="5"/>
  <c r="P160" i="5"/>
  <c r="I164" i="5"/>
  <c r="P13" i="5"/>
  <c r="L37" i="5"/>
  <c r="L49" i="5"/>
  <c r="P63" i="5"/>
  <c r="P101" i="5"/>
  <c r="L139" i="5"/>
  <c r="P157" i="5"/>
  <c r="I28" i="7" l="1"/>
  <c r="M23" i="7"/>
  <c r="I18" i="7"/>
  <c r="M8" i="7"/>
  <c r="M12" i="7"/>
  <c r="I22" i="7"/>
  <c r="I10" i="7"/>
  <c r="L172" i="7"/>
  <c r="I24" i="7"/>
  <c r="M20" i="7"/>
  <c r="I14" i="7"/>
  <c r="M7" i="5"/>
  <c r="M71" i="5"/>
  <c r="M145" i="5"/>
  <c r="M32" i="5"/>
  <c r="I102" i="5"/>
  <c r="M114" i="5"/>
  <c r="J141" i="5"/>
  <c r="N91" i="5"/>
  <c r="M131" i="5"/>
  <c r="M123" i="5"/>
  <c r="M115" i="5"/>
  <c r="I11" i="5"/>
  <c r="I27" i="5"/>
  <c r="I75" i="5"/>
  <c r="I91" i="5"/>
  <c r="I165" i="5"/>
  <c r="M10" i="5"/>
  <c r="I14" i="5"/>
  <c r="M26" i="5"/>
  <c r="I30" i="5"/>
  <c r="M42" i="5"/>
  <c r="M46" i="5"/>
  <c r="M62" i="5"/>
  <c r="I78" i="5"/>
  <c r="M106" i="5"/>
  <c r="I110" i="5"/>
  <c r="I154" i="5"/>
  <c r="I41" i="5"/>
  <c r="M163" i="5"/>
  <c r="I89" i="5"/>
  <c r="M73" i="5"/>
  <c r="I28" i="5"/>
  <c r="M9" i="5"/>
  <c r="M129" i="5"/>
  <c r="M39" i="5"/>
  <c r="M55" i="5"/>
  <c r="M107" i="5"/>
  <c r="M80" i="5"/>
  <c r="M56" i="5"/>
  <c r="M135" i="5"/>
  <c r="M133" i="5"/>
  <c r="M125" i="5"/>
  <c r="M15" i="5"/>
  <c r="M31" i="5"/>
  <c r="M47" i="5"/>
  <c r="M63" i="5"/>
  <c r="M79" i="5"/>
  <c r="M99" i="5"/>
  <c r="M137" i="5"/>
  <c r="M153" i="5"/>
  <c r="I18" i="5"/>
  <c r="I22" i="5"/>
  <c r="I34" i="5"/>
  <c r="M38" i="5"/>
  <c r="M50" i="5"/>
  <c r="M54" i="5"/>
  <c r="M66" i="5"/>
  <c r="I70" i="5"/>
  <c r="I82" i="5"/>
  <c r="M86" i="5"/>
  <c r="M144" i="5"/>
  <c r="I148" i="5"/>
  <c r="M152" i="5"/>
  <c r="I162" i="5"/>
  <c r="J34" i="5"/>
  <c r="M155" i="5"/>
  <c r="M113" i="5"/>
  <c r="I95" i="5"/>
  <c r="I85" i="5"/>
  <c r="I65" i="5"/>
  <c r="M45" i="5"/>
  <c r="I21" i="5"/>
  <c r="M60" i="5"/>
  <c r="M25" i="5"/>
  <c r="M119" i="5"/>
  <c r="M23" i="5"/>
  <c r="M87" i="5"/>
  <c r="M161" i="5"/>
  <c r="I48" i="5"/>
  <c r="M64" i="5"/>
  <c r="M98" i="5"/>
  <c r="I108" i="5"/>
  <c r="M53" i="5"/>
  <c r="L144" i="5"/>
  <c r="J153" i="5"/>
  <c r="N35" i="5"/>
  <c r="I32" i="5"/>
  <c r="J11" i="5"/>
  <c r="I56" i="5"/>
  <c r="M127" i="5"/>
  <c r="M117" i="5"/>
  <c r="M19" i="5"/>
  <c r="M35" i="5"/>
  <c r="M51" i="5"/>
  <c r="M67" i="5"/>
  <c r="M83" i="5"/>
  <c r="M103" i="5"/>
  <c r="M141" i="5"/>
  <c r="M157" i="5"/>
  <c r="K23" i="5"/>
  <c r="M140" i="5"/>
  <c r="I156" i="5"/>
  <c r="M160" i="5"/>
  <c r="M164" i="5"/>
  <c r="K93" i="5"/>
  <c r="M151" i="5"/>
  <c r="M105" i="5"/>
  <c r="I94" i="5"/>
  <c r="I81" i="5"/>
  <c r="I37" i="5"/>
  <c r="M68" i="5"/>
  <c r="I57" i="5"/>
  <c r="M36" i="5"/>
  <c r="M24" i="5"/>
  <c r="I40" i="1"/>
  <c r="I13" i="1"/>
  <c r="I92" i="1"/>
  <c r="M86" i="1"/>
  <c r="M133" i="1"/>
  <c r="M121" i="1"/>
  <c r="I125" i="1"/>
  <c r="I80" i="1"/>
  <c r="I53" i="1"/>
  <c r="M69" i="22"/>
  <c r="M57" i="22"/>
  <c r="M49" i="22"/>
  <c r="M41" i="22"/>
  <c r="M76" i="22"/>
  <c r="M37" i="22"/>
  <c r="I17" i="22"/>
  <c r="I11" i="22"/>
  <c r="M14" i="22"/>
  <c r="P17" i="22"/>
  <c r="I72" i="22"/>
  <c r="M68" i="22"/>
  <c r="I64" i="22"/>
  <c r="M60" i="22"/>
  <c r="M56" i="22"/>
  <c r="M52" i="22"/>
  <c r="I48" i="22"/>
  <c r="I44" i="22"/>
  <c r="I40" i="22"/>
  <c r="M129" i="22"/>
  <c r="M103" i="22"/>
  <c r="M75" i="22"/>
  <c r="M32" i="22"/>
  <c r="M24" i="22"/>
  <c r="I16" i="22"/>
  <c r="M9" i="22"/>
  <c r="I123" i="22"/>
  <c r="M109" i="22"/>
  <c r="M98" i="22"/>
  <c r="I87" i="22"/>
  <c r="M80" i="22"/>
  <c r="I27" i="22"/>
  <c r="M92" i="22"/>
  <c r="P118" i="22"/>
  <c r="M71" i="22"/>
  <c r="M67" i="22"/>
  <c r="M63" i="22"/>
  <c r="M59" i="22"/>
  <c r="M55" i="22"/>
  <c r="M51" i="22"/>
  <c r="M47" i="22"/>
  <c r="M43" i="22"/>
  <c r="I79" i="22"/>
  <c r="M74" i="22"/>
  <c r="I35" i="22"/>
  <c r="M30" i="22"/>
  <c r="I20" i="22"/>
  <c r="I13" i="22"/>
  <c r="I8" i="22"/>
  <c r="I122" i="22"/>
  <c r="M116" i="22"/>
  <c r="I107" i="22"/>
  <c r="M96" i="22"/>
  <c r="M102" i="22"/>
  <c r="M65" i="22"/>
  <c r="M33" i="22"/>
  <c r="M29" i="22"/>
  <c r="I70" i="22"/>
  <c r="I66" i="22"/>
  <c r="M62" i="22"/>
  <c r="I58" i="22"/>
  <c r="M54" i="22"/>
  <c r="I50" i="22"/>
  <c r="I46" i="22"/>
  <c r="I42" i="22"/>
  <c r="M105" i="22"/>
  <c r="I73" i="22"/>
  <c r="N7" i="22"/>
  <c r="M34" i="22"/>
  <c r="M28" i="22"/>
  <c r="M19" i="22"/>
  <c r="M12" i="22"/>
  <c r="M120" i="22"/>
  <c r="M84" i="22"/>
  <c r="M22" i="22"/>
  <c r="I15" i="22"/>
  <c r="M120" i="2"/>
  <c r="M54" i="2"/>
  <c r="I92" i="2"/>
  <c r="I120" i="2"/>
  <c r="I78" i="2"/>
  <c r="I94" i="2"/>
  <c r="J119" i="2"/>
  <c r="I36" i="2"/>
  <c r="M44" i="2"/>
  <c r="I12" i="2"/>
  <c r="J68" i="2"/>
  <c r="I69" i="2"/>
  <c r="I57" i="2"/>
  <c r="M52" i="2"/>
  <c r="M24" i="2"/>
  <c r="I11" i="2"/>
  <c r="I91" i="2"/>
  <c r="I129" i="2"/>
  <c r="M119" i="2"/>
  <c r="I115" i="2"/>
  <c r="M107" i="2"/>
  <c r="I87" i="2"/>
  <c r="I42" i="2"/>
  <c r="M58" i="2"/>
  <c r="I43" i="2"/>
  <c r="I25" i="2"/>
  <c r="I9" i="2"/>
  <c r="M133" i="2"/>
  <c r="M76" i="2"/>
  <c r="M92" i="2"/>
  <c r="J130" i="2"/>
  <c r="M80" i="2"/>
  <c r="I88" i="2"/>
  <c r="I110" i="2"/>
  <c r="I124" i="2"/>
  <c r="I134" i="2"/>
  <c r="I38" i="2"/>
  <c r="I46" i="2"/>
  <c r="K33" i="2"/>
  <c r="M72" i="2"/>
  <c r="M68" i="2"/>
  <c r="M56" i="2"/>
  <c r="I29" i="2"/>
  <c r="I22" i="2"/>
  <c r="I10" i="2"/>
  <c r="M64" i="2"/>
  <c r="K117" i="2"/>
  <c r="M118" i="2"/>
  <c r="M113" i="2"/>
  <c r="M75" i="2"/>
  <c r="I100" i="2"/>
  <c r="I50" i="2"/>
  <c r="I66" i="2"/>
  <c r="I108" i="2"/>
  <c r="I84" i="2"/>
  <c r="L58" i="2"/>
  <c r="M74" i="2"/>
  <c r="I82" i="2"/>
  <c r="I90" i="2"/>
  <c r="I98" i="2"/>
  <c r="M112" i="2"/>
  <c r="I40" i="2"/>
  <c r="M48" i="2"/>
  <c r="I58" i="2"/>
  <c r="K98" i="2"/>
  <c r="P118" i="2"/>
  <c r="M71" i="2"/>
  <c r="I67" i="2"/>
  <c r="M59" i="2"/>
  <c r="I55" i="2"/>
  <c r="I27" i="2"/>
  <c r="I19" i="2"/>
  <c r="M7" i="2"/>
  <c r="M111" i="2"/>
  <c r="I80" i="17"/>
  <c r="I54" i="17"/>
  <c r="M42" i="17"/>
  <c r="I51" i="17"/>
  <c r="M41" i="17"/>
  <c r="M14" i="17"/>
  <c r="M119" i="17"/>
  <c r="M107" i="17"/>
  <c r="M131" i="17"/>
  <c r="I89" i="17"/>
  <c r="M82" i="17"/>
  <c r="I79" i="17"/>
  <c r="M75" i="17"/>
  <c r="M62" i="17"/>
  <c r="I59" i="17"/>
  <c r="M18" i="17"/>
  <c r="M13" i="17"/>
  <c r="M9" i="17"/>
  <c r="M99" i="17"/>
  <c r="I106" i="17"/>
  <c r="M115" i="17"/>
  <c r="I135" i="17"/>
  <c r="I126" i="17"/>
  <c r="I104" i="17"/>
  <c r="M95" i="17"/>
  <c r="I81" i="17"/>
  <c r="I78" i="17"/>
  <c r="I50" i="17"/>
  <c r="M73" i="17"/>
  <c r="I47" i="17"/>
  <c r="M25" i="17"/>
  <c r="M12" i="17"/>
  <c r="I7" i="17"/>
  <c r="M69" i="17"/>
  <c r="I31" i="17"/>
  <c r="M121" i="17"/>
  <c r="M134" i="17"/>
  <c r="I110" i="17"/>
  <c r="I91" i="17"/>
  <c r="I76" i="17"/>
  <c r="I46" i="17"/>
  <c r="M45" i="17"/>
  <c r="M71" i="17"/>
  <c r="M123" i="17"/>
  <c r="M118" i="17"/>
  <c r="I102" i="17"/>
  <c r="I94" i="17"/>
  <c r="M77" i="17"/>
  <c r="M23" i="17"/>
  <c r="M15" i="17"/>
  <c r="M10" i="17"/>
  <c r="M74" i="17"/>
  <c r="I72" i="17"/>
  <c r="I52" i="17"/>
  <c r="M16" i="17"/>
  <c r="M66" i="19"/>
  <c r="I31" i="19"/>
  <c r="I23" i="19"/>
  <c r="M9" i="19"/>
  <c r="M78" i="19"/>
  <c r="M32" i="14"/>
  <c r="M20" i="14"/>
  <c r="M8" i="14"/>
  <c r="M73" i="19"/>
  <c r="I69" i="19"/>
  <c r="M65" i="19"/>
  <c r="M61" i="19"/>
  <c r="M53" i="19"/>
  <c r="M44" i="19"/>
  <c r="M30" i="19"/>
  <c r="M26" i="19"/>
  <c r="M22" i="19"/>
  <c r="M16" i="19"/>
  <c r="M12" i="19"/>
  <c r="M8" i="19"/>
  <c r="M136" i="19"/>
  <c r="M110" i="19"/>
  <c r="M100" i="19"/>
  <c r="M74" i="19"/>
  <c r="M62" i="19"/>
  <c r="M49" i="19"/>
  <c r="M89" i="19"/>
  <c r="M40" i="14"/>
  <c r="M68" i="19"/>
  <c r="M52" i="19"/>
  <c r="I47" i="19"/>
  <c r="I39" i="19"/>
  <c r="M34" i="19"/>
  <c r="M29" i="19"/>
  <c r="M25" i="19"/>
  <c r="M21" i="19"/>
  <c r="M11" i="19"/>
  <c r="J128" i="19"/>
  <c r="M134" i="19"/>
  <c r="M127" i="19"/>
  <c r="M108" i="19"/>
  <c r="M82" i="19"/>
  <c r="M118" i="19"/>
  <c r="M19" i="19"/>
  <c r="M61" i="14"/>
  <c r="M34" i="14"/>
  <c r="M70" i="19"/>
  <c r="M45" i="19"/>
  <c r="M36" i="19"/>
  <c r="M13" i="19"/>
  <c r="M131" i="19"/>
  <c r="M42" i="14"/>
  <c r="I12" i="19"/>
  <c r="J40" i="19"/>
  <c r="I71" i="19"/>
  <c r="I63" i="19"/>
  <c r="M50" i="19"/>
  <c r="M46" i="19"/>
  <c r="M42" i="19"/>
  <c r="M38" i="19"/>
  <c r="M28" i="19"/>
  <c r="I14" i="19"/>
  <c r="M132" i="19"/>
  <c r="M126" i="19"/>
  <c r="M114" i="19"/>
  <c r="M91" i="19"/>
  <c r="M11" i="18"/>
  <c r="I26" i="18"/>
  <c r="M37" i="18"/>
  <c r="I42" i="18"/>
  <c r="I52" i="18"/>
  <c r="M62" i="18"/>
  <c r="M18" i="18"/>
  <c r="I7" i="18"/>
  <c r="I142" i="18"/>
  <c r="M124" i="18"/>
  <c r="K14" i="18"/>
  <c r="I12" i="18"/>
  <c r="I23" i="18"/>
  <c r="I28" i="18"/>
  <c r="M39" i="18"/>
  <c r="M43" i="18"/>
  <c r="I48" i="18"/>
  <c r="M71" i="18"/>
  <c r="M61" i="18"/>
  <c r="I99" i="18"/>
  <c r="M180" i="18"/>
  <c r="M150" i="18"/>
  <c r="M123" i="18"/>
  <c r="M60" i="18"/>
  <c r="I176" i="18"/>
  <c r="I131" i="18"/>
  <c r="M122" i="18"/>
  <c r="I22" i="18"/>
  <c r="I32" i="18"/>
  <c r="M47" i="18"/>
  <c r="I8" i="18"/>
  <c r="I20" i="18"/>
  <c r="I24" i="18"/>
  <c r="M29" i="18"/>
  <c r="M34" i="18"/>
  <c r="M49" i="18"/>
  <c r="I21" i="18"/>
  <c r="M31" i="18"/>
  <c r="M35" i="18"/>
  <c r="M41" i="18"/>
  <c r="I46" i="18"/>
  <c r="M51" i="18"/>
  <c r="M77" i="18"/>
  <c r="M63" i="18"/>
  <c r="M14" i="18"/>
  <c r="M93" i="18"/>
  <c r="I160" i="18"/>
  <c r="I147" i="18"/>
  <c r="M125" i="18"/>
  <c r="M28" i="13"/>
  <c r="I8" i="13"/>
  <c r="I90" i="13"/>
  <c r="M82" i="13"/>
  <c r="M78" i="13"/>
  <c r="M70" i="13"/>
  <c r="I58" i="13"/>
  <c r="I27" i="13"/>
  <c r="M21" i="13"/>
  <c r="I86" i="13"/>
  <c r="I54" i="13"/>
  <c r="M48" i="13"/>
  <c r="M20" i="13"/>
  <c r="I68" i="13"/>
  <c r="I60" i="13"/>
  <c r="M40" i="13"/>
  <c r="I84" i="13"/>
  <c r="M72" i="13"/>
  <c r="I66" i="13"/>
  <c r="M50" i="13"/>
  <c r="M46" i="13"/>
  <c r="M38" i="13"/>
  <c r="I34" i="13"/>
  <c r="M93" i="23"/>
  <c r="M8" i="23"/>
  <c r="I55" i="23"/>
  <c r="M27" i="23"/>
  <c r="M102" i="23"/>
  <c r="M28" i="23"/>
  <c r="M41" i="23"/>
  <c r="M43" i="23"/>
  <c r="M47" i="23"/>
  <c r="J92" i="23"/>
  <c r="K58" i="23"/>
  <c r="M94" i="23"/>
  <c r="M89" i="23"/>
  <c r="I84" i="23"/>
  <c r="M78" i="23"/>
  <c r="K71" i="23"/>
  <c r="K67" i="23"/>
  <c r="M63" i="23"/>
  <c r="M59" i="23"/>
  <c r="L110" i="23"/>
  <c r="M53" i="23"/>
  <c r="K89" i="23"/>
  <c r="K81" i="23"/>
  <c r="M13" i="23"/>
  <c r="I39" i="23"/>
  <c r="M12" i="23"/>
  <c r="M58" i="23"/>
  <c r="M134" i="23"/>
  <c r="I119" i="23"/>
  <c r="M111" i="23"/>
  <c r="O101" i="23"/>
  <c r="M122" i="23"/>
  <c r="M106" i="23"/>
  <c r="M30" i="23"/>
  <c r="M32" i="23"/>
  <c r="M16" i="23"/>
  <c r="M76" i="23"/>
  <c r="M77" i="23"/>
  <c r="I88" i="23"/>
  <c r="M40" i="23"/>
  <c r="M35" i="23"/>
  <c r="M64" i="23"/>
  <c r="M118" i="23"/>
  <c r="M11" i="23"/>
  <c r="M46" i="23"/>
  <c r="M49" i="23"/>
  <c r="M50" i="23"/>
  <c r="M87" i="23"/>
  <c r="M95" i="23"/>
  <c r="N61" i="23"/>
  <c r="J58" i="23"/>
  <c r="J111" i="23"/>
  <c r="J127" i="23"/>
  <c r="N53" i="23"/>
  <c r="J122" i="23"/>
  <c r="M92" i="23"/>
  <c r="M86" i="23"/>
  <c r="M81" i="23"/>
  <c r="J76" i="23"/>
  <c r="L36" i="23"/>
  <c r="M62" i="23"/>
  <c r="I115" i="23"/>
  <c r="M107" i="23"/>
  <c r="M97" i="23"/>
  <c r="I130" i="23"/>
  <c r="M114" i="23"/>
  <c r="M24" i="23"/>
  <c r="I79" i="23"/>
  <c r="M82" i="23"/>
  <c r="M19" i="23"/>
  <c r="M131" i="23"/>
  <c r="M45" i="23"/>
  <c r="M48" i="23"/>
  <c r="M51" i="23"/>
  <c r="J136" i="23"/>
  <c r="N106" i="23"/>
  <c r="K127" i="23"/>
  <c r="I96" i="23"/>
  <c r="M90" i="23"/>
  <c r="M85" i="23"/>
  <c r="M80" i="23"/>
  <c r="J75" i="23"/>
  <c r="L98" i="23"/>
  <c r="K70" i="23"/>
  <c r="K66" i="23"/>
  <c r="I54" i="23"/>
  <c r="L23" i="23"/>
  <c r="M31" i="23"/>
  <c r="M23" i="23"/>
  <c r="M15" i="23"/>
  <c r="I60" i="23"/>
  <c r="M135" i="23"/>
  <c r="M101" i="23"/>
  <c r="M126" i="23"/>
  <c r="M110" i="23"/>
  <c r="M38" i="23"/>
  <c r="M36" i="23"/>
  <c r="M66" i="23"/>
  <c r="M67" i="23"/>
  <c r="M68" i="23"/>
  <c r="M69" i="23"/>
  <c r="M70" i="23"/>
  <c r="M71" i="23"/>
  <c r="M72" i="23"/>
  <c r="M74" i="23"/>
  <c r="J82" i="23"/>
  <c r="N102" i="23"/>
  <c r="J118" i="23"/>
  <c r="L97" i="23"/>
  <c r="I76" i="23"/>
  <c r="L126" i="23"/>
  <c r="K24" i="23"/>
  <c r="J85" i="23"/>
  <c r="I106" i="23"/>
  <c r="L49" i="23"/>
  <c r="L45" i="23"/>
  <c r="L41" i="23"/>
  <c r="L28" i="23"/>
  <c r="L7" i="23"/>
  <c r="L35" i="23"/>
  <c r="P53" i="23"/>
  <c r="N89" i="23"/>
  <c r="O55" i="23"/>
  <c r="N56" i="23"/>
  <c r="I131" i="23"/>
  <c r="I77" i="23"/>
  <c r="P135" i="23"/>
  <c r="L51" i="23"/>
  <c r="L42" i="23"/>
  <c r="K86" i="23"/>
  <c r="K40" i="23"/>
  <c r="M119" i="23"/>
  <c r="L58" i="13"/>
  <c r="O21" i="13"/>
  <c r="K74" i="18"/>
  <c r="K71" i="18"/>
  <c r="I74" i="19"/>
  <c r="I126" i="19"/>
  <c r="I49" i="19"/>
  <c r="J67" i="19"/>
  <c r="K25" i="19"/>
  <c r="L102" i="19"/>
  <c r="L71" i="19"/>
  <c r="L42" i="19"/>
  <c r="I127" i="19"/>
  <c r="L47" i="19"/>
  <c r="K59" i="19"/>
  <c r="I132" i="19"/>
  <c r="I45" i="19"/>
  <c r="J61" i="19"/>
  <c r="J35" i="19"/>
  <c r="K17" i="19"/>
  <c r="L67" i="19"/>
  <c r="L28" i="19"/>
  <c r="N81" i="19"/>
  <c r="M131" i="9"/>
  <c r="O107" i="17"/>
  <c r="P83" i="17"/>
  <c r="K54" i="17"/>
  <c r="M83" i="17"/>
  <c r="L63" i="22"/>
  <c r="J77" i="22"/>
  <c r="L79" i="22"/>
  <c r="J52" i="22"/>
  <c r="I18" i="6"/>
  <c r="I26" i="6"/>
  <c r="I30" i="6"/>
  <c r="I34" i="6"/>
  <c r="I38" i="6"/>
  <c r="M46" i="6"/>
  <c r="I62" i="6"/>
  <c r="I70" i="6"/>
  <c r="I198" i="6"/>
  <c r="I209" i="6"/>
  <c r="I210" i="6"/>
  <c r="I109" i="6"/>
  <c r="M192" i="6"/>
  <c r="I187" i="6"/>
  <c r="I85" i="6"/>
  <c r="I73" i="6"/>
  <c r="M164" i="6"/>
  <c r="I141" i="6"/>
  <c r="I133" i="6"/>
  <c r="I37" i="6"/>
  <c r="I21" i="6"/>
  <c r="M9" i="6"/>
  <c r="M109" i="6"/>
  <c r="O114" i="6"/>
  <c r="M62" i="6"/>
  <c r="M198" i="6"/>
  <c r="I44" i="6"/>
  <c r="I48" i="6"/>
  <c r="M52" i="6"/>
  <c r="I56" i="6"/>
  <c r="I72" i="6"/>
  <c r="I76" i="6"/>
  <c r="I80" i="6"/>
  <c r="I84" i="6"/>
  <c r="I92" i="6"/>
  <c r="I100" i="6"/>
  <c r="I12" i="6"/>
  <c r="I16" i="6"/>
  <c r="I20" i="6"/>
  <c r="I24" i="6"/>
  <c r="I28" i="6"/>
  <c r="I32" i="6"/>
  <c r="M40" i="6"/>
  <c r="I86" i="6"/>
  <c r="I94" i="6"/>
  <c r="I216" i="6"/>
  <c r="I212" i="6"/>
  <c r="M204" i="6"/>
  <c r="I105" i="6"/>
  <c r="M184" i="6"/>
  <c r="I169" i="6"/>
  <c r="I97" i="6"/>
  <c r="M83" i="6"/>
  <c r="I69" i="6"/>
  <c r="M55" i="6"/>
  <c r="I41" i="6"/>
  <c r="M160" i="6"/>
  <c r="M158" i="6"/>
  <c r="I132" i="6"/>
  <c r="I130" i="6"/>
  <c r="I33" i="6"/>
  <c r="M17" i="6"/>
  <c r="P98" i="6"/>
  <c r="I36" i="6"/>
  <c r="L52" i="6"/>
  <c r="L156" i="6"/>
  <c r="I50" i="6"/>
  <c r="I58" i="6"/>
  <c r="I110" i="6"/>
  <c r="I118" i="6"/>
  <c r="I196" i="6"/>
  <c r="I221" i="6"/>
  <c r="M213" i="6"/>
  <c r="M205" i="6"/>
  <c r="I224" i="6"/>
  <c r="I117" i="6"/>
  <c r="I189" i="6"/>
  <c r="I93" i="6"/>
  <c r="M81" i="6"/>
  <c r="I65" i="6"/>
  <c r="M168" i="6"/>
  <c r="I166" i="6"/>
  <c r="M148" i="6"/>
  <c r="M128" i="6"/>
  <c r="M165" i="6"/>
  <c r="M161" i="6"/>
  <c r="I29" i="6"/>
  <c r="I13" i="6"/>
  <c r="M8" i="6"/>
  <c r="N106" i="6"/>
  <c r="N78" i="6"/>
  <c r="O32" i="6"/>
  <c r="M104" i="6"/>
  <c r="I108" i="6"/>
  <c r="I112" i="6"/>
  <c r="M116" i="6"/>
  <c r="I120" i="6"/>
  <c r="I124" i="6"/>
  <c r="L169" i="6"/>
  <c r="M82" i="6"/>
  <c r="I98" i="6"/>
  <c r="K144" i="6"/>
  <c r="M212" i="6"/>
  <c r="M203" i="6"/>
  <c r="I197" i="6"/>
  <c r="I218" i="6"/>
  <c r="P213" i="6"/>
  <c r="I225" i="6"/>
  <c r="I125" i="6"/>
  <c r="I113" i="6"/>
  <c r="I181" i="6"/>
  <c r="I173" i="6"/>
  <c r="I172" i="6"/>
  <c r="I89" i="6"/>
  <c r="M61" i="6"/>
  <c r="I144" i="6"/>
  <c r="M157" i="6"/>
  <c r="I149" i="6"/>
  <c r="J12" i="6"/>
  <c r="K92" i="6"/>
  <c r="N24" i="6"/>
  <c r="O30" i="6"/>
  <c r="O141" i="6"/>
  <c r="P181" i="6"/>
  <c r="I165" i="6"/>
  <c r="L45" i="6"/>
  <c r="L85" i="6"/>
  <c r="P180" i="6"/>
  <c r="P20" i="6"/>
  <c r="O145" i="6"/>
  <c r="J29" i="6"/>
  <c r="L53" i="6"/>
  <c r="L101" i="6"/>
  <c r="M166" i="6"/>
  <c r="P170" i="6"/>
  <c r="L104" i="6"/>
  <c r="O34" i="6"/>
  <c r="J16" i="6"/>
  <c r="L100" i="6"/>
  <c r="N56" i="6"/>
  <c r="P33" i="6"/>
  <c r="I128" i="6"/>
  <c r="O177" i="6"/>
  <c r="M21" i="6"/>
  <c r="L69" i="6"/>
  <c r="P121" i="6"/>
  <c r="O217" i="6"/>
  <c r="O197" i="6"/>
  <c r="K113" i="6"/>
  <c r="L145" i="5"/>
  <c r="I86" i="5"/>
  <c r="M70" i="5"/>
  <c r="I50" i="5"/>
  <c r="M34" i="5"/>
  <c r="J49" i="5"/>
  <c r="J21" i="5"/>
  <c r="O58" i="5"/>
  <c r="I99" i="5"/>
  <c r="L107" i="5"/>
  <c r="P87" i="5"/>
  <c r="M148" i="5"/>
  <c r="I38" i="5"/>
  <c r="M22" i="5"/>
  <c r="O81" i="5"/>
  <c r="J61" i="5"/>
  <c r="N9" i="5"/>
  <c r="O78" i="5"/>
  <c r="K26" i="5"/>
  <c r="K10" i="5"/>
  <c r="K97" i="5"/>
  <c r="M65" i="5"/>
  <c r="P81" i="5"/>
  <c r="P102" i="5"/>
  <c r="I54" i="5"/>
  <c r="M18" i="5"/>
  <c r="N151" i="5"/>
  <c r="J25" i="5"/>
  <c r="O62" i="5"/>
  <c r="L69" i="5"/>
  <c r="L156" i="5"/>
  <c r="N19" i="4"/>
  <c r="J145" i="5"/>
  <c r="J48" i="2"/>
  <c r="N13" i="10"/>
  <c r="O9" i="10"/>
  <c r="K44" i="21"/>
  <c r="K55" i="19"/>
  <c r="L59" i="23"/>
  <c r="P63" i="23"/>
  <c r="N64" i="23"/>
  <c r="K98" i="23"/>
  <c r="J61" i="2"/>
  <c r="J95" i="5"/>
  <c r="L21" i="5"/>
  <c r="M156" i="5"/>
  <c r="O104" i="5"/>
  <c r="I26" i="5"/>
  <c r="I10" i="5"/>
  <c r="M29" i="4"/>
  <c r="J163" i="5"/>
  <c r="J65" i="5"/>
  <c r="P150" i="5"/>
  <c r="O66" i="5"/>
  <c r="O54" i="5"/>
  <c r="J40" i="2"/>
  <c r="I137" i="5"/>
  <c r="I47" i="5"/>
  <c r="O29" i="5"/>
  <c r="P15" i="10"/>
  <c r="P29" i="10"/>
  <c r="J83" i="4"/>
  <c r="K63" i="19"/>
  <c r="O88" i="17"/>
  <c r="L107" i="4"/>
  <c r="M26" i="18"/>
  <c r="K33" i="18"/>
  <c r="O105" i="16"/>
  <c r="L16" i="16"/>
  <c r="J20" i="23"/>
  <c r="I53" i="23"/>
  <c r="J65" i="23"/>
  <c r="J84" i="23"/>
  <c r="J62" i="23"/>
  <c r="I82" i="23"/>
  <c r="J17" i="23"/>
  <c r="J126" i="23"/>
  <c r="K123" i="23"/>
  <c r="I30" i="23"/>
  <c r="N73" i="22"/>
  <c r="P61" i="19"/>
  <c r="L218" i="6"/>
  <c r="J69" i="2"/>
  <c r="K78" i="2"/>
  <c r="O38" i="2"/>
  <c r="J71" i="23"/>
  <c r="I64" i="23"/>
  <c r="I49" i="23"/>
  <c r="K11" i="23"/>
  <c r="M39" i="23"/>
  <c r="P112" i="6"/>
  <c r="L48" i="6"/>
  <c r="P28" i="6"/>
  <c r="P124" i="6"/>
  <c r="P108" i="6"/>
  <c r="O80" i="6"/>
  <c r="J55" i="2"/>
  <c r="J7" i="2"/>
  <c r="J118" i="2"/>
  <c r="K148" i="6"/>
  <c r="O67" i="10"/>
  <c r="L65" i="10"/>
  <c r="M73" i="16"/>
  <c r="M100" i="16"/>
  <c r="N118" i="16"/>
  <c r="I124" i="16"/>
  <c r="M78" i="17"/>
  <c r="K127" i="16"/>
  <c r="L135" i="16"/>
  <c r="I67" i="16"/>
  <c r="J16" i="13"/>
  <c r="J53" i="11"/>
  <c r="J125" i="11"/>
  <c r="O89" i="11"/>
  <c r="I41" i="11"/>
  <c r="P12" i="14"/>
  <c r="I11" i="19"/>
  <c r="K41" i="19"/>
  <c r="K8" i="19"/>
  <c r="L107" i="19"/>
  <c r="L72" i="19"/>
  <c r="I49" i="22"/>
  <c r="J64" i="22"/>
  <c r="P59" i="20"/>
  <c r="P103" i="5"/>
  <c r="P43" i="5"/>
  <c r="L164" i="5"/>
  <c r="I160" i="5"/>
  <c r="K146" i="5"/>
  <c r="I140" i="5"/>
  <c r="I106" i="5"/>
  <c r="L90" i="5"/>
  <c r="P78" i="5"/>
  <c r="O64" i="5"/>
  <c r="P46" i="5"/>
  <c r="I121" i="1"/>
  <c r="N108" i="2"/>
  <c r="O82" i="5"/>
  <c r="O38" i="5"/>
  <c r="L42" i="2"/>
  <c r="I44" i="2"/>
  <c r="N17" i="4"/>
  <c r="I59" i="4"/>
  <c r="I79" i="5"/>
  <c r="I15" i="5"/>
  <c r="K58" i="17"/>
  <c r="J31" i="18"/>
  <c r="K18" i="18"/>
  <c r="M36" i="21"/>
  <c r="J15" i="21"/>
  <c r="O51" i="18"/>
  <c r="O51" i="21"/>
  <c r="L10" i="16"/>
  <c r="L59" i="16"/>
  <c r="J56" i="16"/>
  <c r="N28" i="23"/>
  <c r="J90" i="23"/>
  <c r="J94" i="23"/>
  <c r="I90" i="23"/>
  <c r="M96" i="23"/>
  <c r="N107" i="23"/>
  <c r="N131" i="23"/>
  <c r="J33" i="23"/>
  <c r="N60" i="23"/>
  <c r="K130" i="23"/>
  <c r="K62" i="23"/>
  <c r="I134" i="19"/>
  <c r="O107" i="20"/>
  <c r="L122" i="11"/>
  <c r="P190" i="6"/>
  <c r="K29" i="2"/>
  <c r="J59" i="2"/>
  <c r="I24" i="2"/>
  <c r="J97" i="16"/>
  <c r="J78" i="23"/>
  <c r="O63" i="23"/>
  <c r="I19" i="23"/>
  <c r="L31" i="23"/>
  <c r="L45" i="2"/>
  <c r="L126" i="6"/>
  <c r="N42" i="6"/>
  <c r="L120" i="6"/>
  <c r="K76" i="6"/>
  <c r="J26" i="6"/>
  <c r="O24" i="6"/>
  <c r="L12" i="6"/>
  <c r="N72" i="6"/>
  <c r="K48" i="6"/>
  <c r="K67" i="2"/>
  <c r="M69" i="2"/>
  <c r="I75" i="2"/>
  <c r="K83" i="2"/>
  <c r="I25" i="5"/>
  <c r="M95" i="5"/>
  <c r="P93" i="5"/>
  <c r="O129" i="6"/>
  <c r="J89" i="6"/>
  <c r="O185" i="6"/>
  <c r="P157" i="6"/>
  <c r="L61" i="6"/>
  <c r="L93" i="6"/>
  <c r="K128" i="6"/>
  <c r="M65" i="6"/>
  <c r="L197" i="6"/>
  <c r="I51" i="16"/>
  <c r="J32" i="16"/>
  <c r="J74" i="16"/>
  <c r="J28" i="17"/>
  <c r="M91" i="17"/>
  <c r="K10" i="16"/>
  <c r="I118" i="16"/>
  <c r="L46" i="13"/>
  <c r="O70" i="13"/>
  <c r="J42" i="7"/>
  <c r="K102" i="7"/>
  <c r="L125" i="7"/>
  <c r="L48" i="7"/>
  <c r="K44" i="11"/>
  <c r="L67" i="11"/>
  <c r="I23" i="11"/>
  <c r="J69" i="11"/>
  <c r="I70" i="19"/>
  <c r="I36" i="19"/>
  <c r="J69" i="19"/>
  <c r="J50" i="19"/>
  <c r="J28" i="19"/>
  <c r="I53" i="19"/>
  <c r="K38" i="19"/>
  <c r="K21" i="19"/>
  <c r="L118" i="19"/>
  <c r="L89" i="19"/>
  <c r="J75" i="19"/>
  <c r="L34" i="19"/>
  <c r="L8" i="19"/>
  <c r="K123" i="19"/>
  <c r="K107" i="19"/>
  <c r="P41" i="22"/>
  <c r="I65" i="22"/>
  <c r="I12" i="22"/>
  <c r="K68" i="22"/>
  <c r="M13" i="22"/>
  <c r="N32" i="22"/>
  <c r="O15" i="22"/>
  <c r="J98" i="22"/>
  <c r="N88" i="22"/>
  <c r="M154" i="5"/>
  <c r="I153" i="5"/>
  <c r="I63" i="5"/>
  <c r="P27" i="10"/>
  <c r="O26" i="10"/>
  <c r="I19" i="19"/>
  <c r="M42" i="18"/>
  <c r="M28" i="20"/>
  <c r="J86" i="23"/>
  <c r="N97" i="23"/>
  <c r="N123" i="23"/>
  <c r="P72" i="6"/>
  <c r="P193" i="6"/>
  <c r="N15" i="16"/>
  <c r="I14" i="17"/>
  <c r="K51" i="11"/>
  <c r="I50" i="19"/>
  <c r="K45" i="19"/>
  <c r="L86" i="19"/>
  <c r="I57" i="22"/>
  <c r="O53" i="22"/>
  <c r="J97" i="22"/>
  <c r="L105" i="23"/>
  <c r="K128" i="17"/>
  <c r="L106" i="17"/>
  <c r="J10" i="17"/>
  <c r="J103" i="17"/>
  <c r="L118" i="17"/>
  <c r="L99" i="17"/>
  <c r="L75" i="17"/>
  <c r="K91" i="17"/>
  <c r="P58" i="17"/>
  <c r="L90" i="17"/>
  <c r="P130" i="17"/>
  <c r="I16" i="17"/>
  <c r="O59" i="17"/>
  <c r="L46" i="17"/>
  <c r="I71" i="17"/>
  <c r="J72" i="17"/>
  <c r="K86" i="17"/>
  <c r="P126" i="17"/>
  <c r="I115" i="17"/>
  <c r="K134" i="17"/>
  <c r="I56" i="10"/>
  <c r="K42" i="10"/>
  <c r="M38" i="10"/>
  <c r="N15" i="10"/>
  <c r="K33" i="10"/>
  <c r="O10" i="10"/>
  <c r="J31" i="10"/>
  <c r="N55" i="10"/>
  <c r="P42" i="15"/>
  <c r="K18" i="15"/>
  <c r="J46" i="15"/>
  <c r="L10" i="15"/>
  <c r="P151" i="5"/>
  <c r="P113" i="5"/>
  <c r="P83" i="5"/>
  <c r="P67" i="5"/>
  <c r="L45" i="5"/>
  <c r="P29" i="5"/>
  <c r="P9" i="5"/>
  <c r="P152" i="5"/>
  <c r="P10" i="5"/>
  <c r="K65" i="5"/>
  <c r="J165" i="5"/>
  <c r="J147" i="5"/>
  <c r="J89" i="5"/>
  <c r="J62" i="5"/>
  <c r="J93" i="5"/>
  <c r="N156" i="5"/>
  <c r="O41" i="5"/>
  <c r="M37" i="5"/>
  <c r="L159" i="5"/>
  <c r="P141" i="5"/>
  <c r="P97" i="5"/>
  <c r="P77" i="5"/>
  <c r="P61" i="5"/>
  <c r="P41" i="5"/>
  <c r="P17" i="5"/>
  <c r="P98" i="5"/>
  <c r="M78" i="5"/>
  <c r="L26" i="5"/>
  <c r="O139" i="5"/>
  <c r="K33" i="5"/>
  <c r="O106" i="5"/>
  <c r="P33" i="5"/>
  <c r="L94" i="5"/>
  <c r="I73" i="5"/>
  <c r="I9" i="5"/>
  <c r="J14" i="5"/>
  <c r="K177" i="7"/>
  <c r="N21" i="7"/>
  <c r="N17" i="7"/>
  <c r="N120" i="7"/>
  <c r="K52" i="7"/>
  <c r="J7" i="4"/>
  <c r="O13" i="4"/>
  <c r="L32" i="4"/>
  <c r="K43" i="4"/>
  <c r="K17" i="4"/>
  <c r="M45" i="4"/>
  <c r="M15" i="4"/>
  <c r="J53" i="4"/>
  <c r="I130" i="4"/>
  <c r="O20" i="4"/>
  <c r="I37" i="9"/>
  <c r="K7" i="13"/>
  <c r="M27" i="13"/>
  <c r="O72" i="13"/>
  <c r="K34" i="13"/>
  <c r="O39" i="9"/>
  <c r="P131" i="9"/>
  <c r="L127" i="9"/>
  <c r="L99" i="9"/>
  <c r="O47" i="9"/>
  <c r="O43" i="9"/>
  <c r="M127" i="9"/>
  <c r="J40" i="9"/>
  <c r="N116" i="9"/>
  <c r="L128" i="9"/>
  <c r="K59" i="9"/>
  <c r="L117" i="9"/>
  <c r="N129" i="9"/>
  <c r="M121" i="9"/>
  <c r="L116" i="9"/>
  <c r="K118" i="9"/>
  <c r="J121" i="9"/>
  <c r="N117" i="9"/>
  <c r="K33" i="9"/>
  <c r="J38" i="9"/>
  <c r="P108" i="9"/>
  <c r="J125" i="9"/>
  <c r="L12" i="9"/>
  <c r="I38" i="9"/>
  <c r="O122" i="9"/>
  <c r="N120" i="9"/>
  <c r="K130" i="9"/>
  <c r="O126" i="9"/>
  <c r="L10" i="9"/>
  <c r="P34" i="9"/>
  <c r="N31" i="9"/>
  <c r="J31" i="9"/>
  <c r="N99" i="9"/>
  <c r="J99" i="9"/>
  <c r="M103" i="9"/>
  <c r="I103" i="9"/>
  <c r="P107" i="9"/>
  <c r="L107" i="9"/>
  <c r="M111" i="9"/>
  <c r="I111" i="9"/>
  <c r="J104" i="9"/>
  <c r="N104" i="9"/>
  <c r="O129" i="9"/>
  <c r="H28" i="9"/>
  <c r="L28" i="9" s="1"/>
  <c r="F94" i="9"/>
  <c r="N94" i="9" s="1"/>
  <c r="E25" i="9"/>
  <c r="L47" i="9"/>
  <c r="H49" i="9"/>
  <c r="L49" i="9" s="1"/>
  <c r="K99" i="9"/>
  <c r="N131" i="9"/>
  <c r="L122" i="9"/>
  <c r="K52" i="9"/>
  <c r="H52" i="9"/>
  <c r="P52" i="9" s="1"/>
  <c r="G115" i="9"/>
  <c r="G103" i="9"/>
  <c r="F107" i="9"/>
  <c r="E115" i="9"/>
  <c r="I115" i="9" s="1"/>
  <c r="E95" i="9"/>
  <c r="E99" i="9"/>
  <c r="M99" i="9" s="1"/>
  <c r="E31" i="9"/>
  <c r="M31" i="9" s="1"/>
  <c r="E45" i="9"/>
  <c r="M45" i="9" s="1"/>
  <c r="F55" i="9"/>
  <c r="H51" i="9"/>
  <c r="L51" i="9" s="1"/>
  <c r="L120" i="9"/>
  <c r="P124" i="9"/>
  <c r="I119" i="9"/>
  <c r="K120" i="9"/>
  <c r="O121" i="9"/>
  <c r="N127" i="9"/>
  <c r="P121" i="9"/>
  <c r="K51" i="9"/>
  <c r="K37" i="9"/>
  <c r="J44" i="9"/>
  <c r="G34" i="9"/>
  <c r="K34" i="9" s="1"/>
  <c r="G28" i="9"/>
  <c r="K28" i="9" s="1"/>
  <c r="F100" i="9"/>
  <c r="N100" i="9" s="1"/>
  <c r="E47" i="9"/>
  <c r="I47" i="9" s="1"/>
  <c r="E61" i="9"/>
  <c r="M61" i="9" s="1"/>
  <c r="K131" i="9"/>
  <c r="N7" i="7"/>
  <c r="L150" i="7"/>
  <c r="M120" i="7"/>
  <c r="J88" i="7"/>
  <c r="J10" i="7"/>
  <c r="L132" i="7"/>
  <c r="L70" i="7"/>
  <c r="L40" i="7"/>
  <c r="L92" i="7"/>
  <c r="M7" i="7"/>
  <c r="I155" i="7"/>
  <c r="I176" i="7"/>
  <c r="J7" i="7"/>
  <c r="K64" i="7"/>
  <c r="K17" i="7"/>
  <c r="O152" i="7"/>
  <c r="N7" i="14"/>
  <c r="O7" i="14"/>
  <c r="L33" i="14"/>
  <c r="J48" i="14"/>
  <c r="L7" i="14"/>
  <c r="P37" i="14"/>
  <c r="J7" i="14"/>
  <c r="L25" i="14"/>
  <c r="L43" i="14"/>
  <c r="P17" i="14"/>
  <c r="J18" i="14"/>
  <c r="J63" i="14"/>
  <c r="K67" i="7"/>
  <c r="J56" i="7"/>
  <c r="I40" i="7"/>
  <c r="J144" i="7"/>
  <c r="K167" i="7"/>
  <c r="K28" i="7"/>
  <c r="I56" i="7"/>
  <c r="I8" i="7"/>
  <c r="J23" i="7"/>
  <c r="L180" i="7"/>
  <c r="K61" i="7"/>
  <c r="I99" i="7"/>
  <c r="K121" i="7"/>
  <c r="I36" i="7"/>
  <c r="J115" i="7"/>
  <c r="K103" i="7"/>
  <c r="K23" i="7"/>
  <c r="L158" i="7"/>
  <c r="L115" i="7"/>
  <c r="M64" i="7"/>
  <c r="N9" i="7"/>
  <c r="O33" i="7"/>
  <c r="J99" i="7"/>
  <c r="K114" i="7"/>
  <c r="I67" i="7"/>
  <c r="I30" i="7"/>
  <c r="K48" i="7"/>
  <c r="M22" i="7"/>
  <c r="M18" i="7"/>
  <c r="M14" i="7"/>
  <c r="M10" i="7"/>
  <c r="N130" i="7"/>
  <c r="N122" i="7"/>
  <c r="P137" i="7"/>
  <c r="P99" i="7"/>
  <c r="K87" i="7"/>
  <c r="I117" i="7"/>
  <c r="O65" i="7"/>
  <c r="I183" i="7"/>
  <c r="I88" i="7"/>
  <c r="J107" i="7"/>
  <c r="K157" i="7"/>
  <c r="K80" i="7"/>
  <c r="K29" i="7"/>
  <c r="L154" i="7"/>
  <c r="L130" i="7"/>
  <c r="L110" i="7"/>
  <c r="M137" i="7"/>
  <c r="M133" i="7"/>
  <c r="M129" i="7"/>
  <c r="M34" i="7"/>
  <c r="M28" i="7"/>
  <c r="M24" i="7"/>
  <c r="N92" i="7"/>
  <c r="N33" i="7"/>
  <c r="N29" i="7"/>
  <c r="O72" i="7"/>
  <c r="O39" i="7"/>
  <c r="O25" i="7"/>
  <c r="P129" i="7"/>
  <c r="P124" i="7"/>
  <c r="P114" i="7"/>
  <c r="P108" i="7"/>
  <c r="P94" i="7"/>
  <c r="I103" i="7"/>
  <c r="M118" i="7"/>
  <c r="I152" i="7"/>
  <c r="J137" i="7"/>
  <c r="J34" i="7"/>
  <c r="K171" i="7"/>
  <c r="L160" i="7"/>
  <c r="O11" i="7"/>
  <c r="P164" i="7"/>
  <c r="P59" i="14"/>
  <c r="J40" i="14"/>
  <c r="L14" i="14"/>
  <c r="L53" i="14"/>
  <c r="P11" i="14"/>
  <c r="P7" i="14"/>
  <c r="P39" i="14"/>
  <c r="P51" i="14"/>
  <c r="J39" i="14"/>
  <c r="O46" i="14"/>
  <c r="K19" i="19"/>
  <c r="I108" i="19"/>
  <c r="P75" i="19"/>
  <c r="I61" i="19"/>
  <c r="J32" i="19"/>
  <c r="J14" i="19"/>
  <c r="K9" i="19"/>
  <c r="O11" i="19"/>
  <c r="J23" i="19"/>
  <c r="K69" i="19"/>
  <c r="K44" i="19"/>
  <c r="K29" i="19"/>
  <c r="L131" i="19"/>
  <c r="P132" i="19"/>
  <c r="K75" i="19"/>
  <c r="I52" i="19"/>
  <c r="I44" i="19"/>
  <c r="I34" i="19"/>
  <c r="J11" i="19"/>
  <c r="L40" i="19"/>
  <c r="O72" i="19"/>
  <c r="O34" i="19"/>
  <c r="K131" i="19"/>
  <c r="K57" i="19"/>
  <c r="I68" i="19"/>
  <c r="I42" i="19"/>
  <c r="I21" i="19"/>
  <c r="I8" i="19"/>
  <c r="K49" i="19"/>
  <c r="L91" i="19"/>
  <c r="L48" i="19"/>
  <c r="M69" i="19"/>
  <c r="O47" i="19"/>
  <c r="I65" i="19"/>
  <c r="I38" i="19"/>
  <c r="I16" i="19"/>
  <c r="K67" i="19"/>
  <c r="K46" i="19"/>
  <c r="L78" i="19"/>
  <c r="P70" i="19"/>
  <c r="I131" i="19"/>
  <c r="J115" i="19"/>
  <c r="M17" i="19"/>
  <c r="I17" i="19"/>
  <c r="N27" i="19"/>
  <c r="J27" i="19"/>
  <c r="N17" i="19"/>
  <c r="J17" i="19"/>
  <c r="N9" i="19"/>
  <c r="J9" i="19"/>
  <c r="O27" i="19"/>
  <c r="K27" i="19"/>
  <c r="P31" i="19"/>
  <c r="L31" i="19"/>
  <c r="P16" i="19"/>
  <c r="L16" i="19"/>
  <c r="M128" i="19"/>
  <c r="I128" i="19"/>
  <c r="M106" i="19"/>
  <c r="I106" i="19"/>
  <c r="N93" i="19"/>
  <c r="J93" i="19"/>
  <c r="I136" i="19"/>
  <c r="I30" i="19"/>
  <c r="J31" i="19"/>
  <c r="K31" i="19"/>
  <c r="L73" i="19"/>
  <c r="M54" i="19"/>
  <c r="I54" i="19"/>
  <c r="N34" i="19"/>
  <c r="J34" i="19"/>
  <c r="O74" i="19"/>
  <c r="K74" i="19"/>
  <c r="O68" i="19"/>
  <c r="O65" i="19"/>
  <c r="K65" i="19"/>
  <c r="O16" i="19"/>
  <c r="K16" i="19"/>
  <c r="P58" i="19"/>
  <c r="L58" i="19"/>
  <c r="P44" i="19"/>
  <c r="L44" i="19"/>
  <c r="J119" i="19"/>
  <c r="I26" i="19"/>
  <c r="L106" i="19"/>
  <c r="L36" i="19"/>
  <c r="N74" i="19"/>
  <c r="J74" i="19"/>
  <c r="N66" i="19"/>
  <c r="J66" i="19"/>
  <c r="N47" i="19"/>
  <c r="J47" i="19"/>
  <c r="O73" i="19"/>
  <c r="K73" i="19"/>
  <c r="L100" i="19"/>
  <c r="P100" i="19"/>
  <c r="I91" i="19"/>
  <c r="J89" i="19"/>
  <c r="N89" i="19"/>
  <c r="O115" i="19"/>
  <c r="K115" i="19"/>
  <c r="P94" i="19"/>
  <c r="L94" i="19"/>
  <c r="O126" i="19"/>
  <c r="K126" i="19"/>
  <c r="P53" i="19"/>
  <c r="I22" i="19"/>
  <c r="J71" i="19"/>
  <c r="K71" i="19"/>
  <c r="K66" i="19"/>
  <c r="L115" i="19"/>
  <c r="L11" i="19"/>
  <c r="I41" i="19"/>
  <c r="M41" i="19"/>
  <c r="N10" i="19"/>
  <c r="J10" i="19"/>
  <c r="O43" i="19"/>
  <c r="K43" i="19"/>
  <c r="O23" i="19"/>
  <c r="P23" i="19"/>
  <c r="L23" i="19"/>
  <c r="P7" i="19"/>
  <c r="L7" i="19"/>
  <c r="P126" i="19"/>
  <c r="P122" i="19"/>
  <c r="M107" i="19"/>
  <c r="I107" i="19"/>
  <c r="N120" i="19"/>
  <c r="J120" i="19"/>
  <c r="N107" i="19"/>
  <c r="J107" i="19"/>
  <c r="O89" i="19"/>
  <c r="K89" i="19"/>
  <c r="I46" i="19"/>
  <c r="I29" i="19"/>
  <c r="I9" i="19"/>
  <c r="J15" i="19"/>
  <c r="K62" i="19"/>
  <c r="K22" i="19"/>
  <c r="L50" i="19"/>
  <c r="K86" i="19"/>
  <c r="M22" i="18"/>
  <c r="M52" i="18"/>
  <c r="N42" i="18"/>
  <c r="J9" i="18"/>
  <c r="K54" i="18"/>
  <c r="K8" i="18"/>
  <c r="L52" i="18"/>
  <c r="J35" i="18"/>
  <c r="K84" i="18"/>
  <c r="K48" i="18"/>
  <c r="H128" i="18"/>
  <c r="L128" i="18" s="1"/>
  <c r="I62" i="18"/>
  <c r="N149" i="18"/>
  <c r="G120" i="18"/>
  <c r="K120" i="18" s="1"/>
  <c r="E148" i="18"/>
  <c r="M131" i="18"/>
  <c r="O62" i="18"/>
  <c r="G151" i="18"/>
  <c r="O151" i="18" s="1"/>
  <c r="E167" i="18"/>
  <c r="M99" i="18"/>
  <c r="N34" i="18"/>
  <c r="O167" i="18"/>
  <c r="M147" i="18"/>
  <c r="J39" i="18"/>
  <c r="O72" i="18"/>
  <c r="O22" i="18"/>
  <c r="E151" i="18"/>
  <c r="P28" i="18"/>
  <c r="J98" i="18"/>
  <c r="K70" i="18"/>
  <c r="K32" i="18"/>
  <c r="J8" i="18"/>
  <c r="K47" i="18"/>
  <c r="P26" i="18"/>
  <c r="F120" i="18"/>
  <c r="J120" i="18" s="1"/>
  <c r="H132" i="18"/>
  <c r="E98" i="18"/>
  <c r="E100" i="18"/>
  <c r="F106" i="18"/>
  <c r="J49" i="18"/>
  <c r="O67" i="18"/>
  <c r="I71" i="18"/>
  <c r="L40" i="18"/>
  <c r="F124" i="18"/>
  <c r="N124" i="18" s="1"/>
  <c r="G140" i="18"/>
  <c r="F108" i="18"/>
  <c r="J108" i="18" s="1"/>
  <c r="J151" i="18"/>
  <c r="I93" i="18"/>
  <c r="I43" i="18"/>
  <c r="J43" i="18"/>
  <c r="N29" i="18"/>
  <c r="O80" i="18"/>
  <c r="K52" i="18"/>
  <c r="O26" i="18"/>
  <c r="K12" i="18"/>
  <c r="P7" i="18"/>
  <c r="P44" i="18"/>
  <c r="H120" i="18"/>
  <c r="L120" i="18" s="1"/>
  <c r="H124" i="18"/>
  <c r="P124" i="18" s="1"/>
  <c r="E132" i="18"/>
  <c r="F140" i="18"/>
  <c r="J140" i="18" s="1"/>
  <c r="H94" i="18"/>
  <c r="L94" i="18" s="1"/>
  <c r="J92" i="18"/>
  <c r="P98" i="18"/>
  <c r="M21" i="18"/>
  <c r="O58" i="18"/>
  <c r="O42" i="18"/>
  <c r="J24" i="18"/>
  <c r="K17" i="18"/>
  <c r="L64" i="18"/>
  <c r="E128" i="18"/>
  <c r="E136" i="18"/>
  <c r="F144" i="18"/>
  <c r="E92" i="18"/>
  <c r="I46" i="13"/>
  <c r="K23" i="13"/>
  <c r="L28" i="13"/>
  <c r="K38" i="13"/>
  <c r="I134" i="18"/>
  <c r="M134" i="18"/>
  <c r="M126" i="18"/>
  <c r="I126" i="18"/>
  <c r="I179" i="18"/>
  <c r="M179" i="18"/>
  <c r="O145" i="18"/>
  <c r="K145" i="18"/>
  <c r="O64" i="18"/>
  <c r="G179" i="18"/>
  <c r="K179" i="18" s="1"/>
  <c r="I35" i="18"/>
  <c r="J37" i="18"/>
  <c r="J27" i="18"/>
  <c r="O60" i="18"/>
  <c r="M46" i="18"/>
  <c r="K61" i="18"/>
  <c r="L12" i="18"/>
  <c r="H100" i="18"/>
  <c r="L100" i="18" s="1"/>
  <c r="L37" i="18"/>
  <c r="P96" i="18"/>
  <c r="F180" i="18"/>
  <c r="J41" i="18"/>
  <c r="J11" i="18"/>
  <c r="K34" i="18"/>
  <c r="K100" i="18"/>
  <c r="I34" i="18"/>
  <c r="P136" i="18"/>
  <c r="J51" i="18"/>
  <c r="P34" i="18"/>
  <c r="O106" i="18"/>
  <c r="L95" i="18"/>
  <c r="L169" i="18"/>
  <c r="L165" i="18"/>
  <c r="M106" i="18"/>
  <c r="I106" i="18"/>
  <c r="E105" i="18"/>
  <c r="F105" i="18"/>
  <c r="N105" i="18" s="1"/>
  <c r="G105" i="18"/>
  <c r="K105" i="18" s="1"/>
  <c r="I108" i="18"/>
  <c r="M108" i="18"/>
  <c r="P133" i="18"/>
  <c r="L133" i="18"/>
  <c r="M103" i="18"/>
  <c r="I103" i="18"/>
  <c r="L140" i="18"/>
  <c r="P140" i="18"/>
  <c r="O136" i="18"/>
  <c r="K136" i="18"/>
  <c r="I123" i="18"/>
  <c r="I39" i="18"/>
  <c r="M23" i="18"/>
  <c r="J38" i="18"/>
  <c r="K77" i="18"/>
  <c r="K57" i="18"/>
  <c r="K39" i="18"/>
  <c r="E161" i="18"/>
  <c r="F136" i="18"/>
  <c r="J136" i="18" s="1"/>
  <c r="E140" i="18"/>
  <c r="H148" i="18"/>
  <c r="K98" i="18"/>
  <c r="H106" i="18"/>
  <c r="P106" i="18" s="1"/>
  <c r="H108" i="18"/>
  <c r="P108" i="18" s="1"/>
  <c r="E178" i="18"/>
  <c r="G180" i="18"/>
  <c r="G161" i="18"/>
  <c r="K161" i="18" s="1"/>
  <c r="H177" i="18"/>
  <c r="I11" i="18"/>
  <c r="P138" i="18"/>
  <c r="K95" i="18"/>
  <c r="I51" i="18"/>
  <c r="I31" i="18"/>
  <c r="J33" i="18"/>
  <c r="N25" i="18"/>
  <c r="J7" i="18"/>
  <c r="K76" i="18"/>
  <c r="K68" i="18"/>
  <c r="K46" i="18"/>
  <c r="K28" i="18"/>
  <c r="K16" i="18"/>
  <c r="M48" i="18"/>
  <c r="J52" i="18"/>
  <c r="K25" i="18"/>
  <c r="P18" i="18"/>
  <c r="F95" i="18"/>
  <c r="J95" i="18" s="1"/>
  <c r="G144" i="18"/>
  <c r="E94" i="18"/>
  <c r="F167" i="18"/>
  <c r="J167" i="18" s="1"/>
  <c r="L180" i="18"/>
  <c r="H178" i="18"/>
  <c r="P178" i="18" s="1"/>
  <c r="N94" i="18"/>
  <c r="J94" i="18"/>
  <c r="M127" i="18"/>
  <c r="I127" i="18"/>
  <c r="M107" i="18"/>
  <c r="I107" i="18"/>
  <c r="P110" i="18"/>
  <c r="L110" i="18"/>
  <c r="N97" i="18"/>
  <c r="J97" i="18"/>
  <c r="O148" i="18"/>
  <c r="K148" i="18"/>
  <c r="I144" i="18"/>
  <c r="M144" i="18"/>
  <c r="N102" i="18"/>
  <c r="J102" i="18"/>
  <c r="M139" i="18"/>
  <c r="I139" i="18"/>
  <c r="P169" i="18"/>
  <c r="M142" i="18"/>
  <c r="I47" i="18"/>
  <c r="M12" i="18"/>
  <c r="M20" i="18"/>
  <c r="J46" i="18"/>
  <c r="J32" i="18"/>
  <c r="O83" i="18"/>
  <c r="E169" i="18"/>
  <c r="I77" i="18"/>
  <c r="P32" i="18"/>
  <c r="L60" i="18"/>
  <c r="E95" i="18"/>
  <c r="H105" i="18"/>
  <c r="G128" i="18"/>
  <c r="K128" i="18" s="1"/>
  <c r="G132" i="18"/>
  <c r="K132" i="18" s="1"/>
  <c r="H144" i="18"/>
  <c r="F148" i="18"/>
  <c r="J148" i="18" s="1"/>
  <c r="G94" i="18"/>
  <c r="I60" i="18"/>
  <c r="M176" i="18"/>
  <c r="O98" i="18"/>
  <c r="N151" i="18"/>
  <c r="P165" i="18"/>
  <c r="F165" i="18"/>
  <c r="N165" i="18" s="1"/>
  <c r="G165" i="18"/>
  <c r="O44" i="18"/>
  <c r="K106" i="18"/>
  <c r="J54" i="18"/>
  <c r="N20" i="18"/>
  <c r="K37" i="18"/>
  <c r="E165" i="18"/>
  <c r="I63" i="18"/>
  <c r="L72" i="18"/>
  <c r="I180" i="18"/>
  <c r="L9" i="18"/>
  <c r="N161" i="18"/>
  <c r="J119" i="18"/>
  <c r="N119" i="18"/>
  <c r="L137" i="18"/>
  <c r="P137" i="18"/>
  <c r="K173" i="18"/>
  <c r="O173" i="18"/>
  <c r="P25" i="18"/>
  <c r="L25" i="18"/>
  <c r="L20" i="18"/>
  <c r="P20" i="18"/>
  <c r="H157" i="18"/>
  <c r="F157" i="18"/>
  <c r="N157" i="18" s="1"/>
  <c r="E157" i="18"/>
  <c r="G157" i="18"/>
  <c r="K143" i="18"/>
  <c r="K20" i="18"/>
  <c r="O20" i="18"/>
  <c r="K24" i="18"/>
  <c r="O24" i="18"/>
  <c r="O29" i="18"/>
  <c r="K29" i="18"/>
  <c r="O55" i="18"/>
  <c r="K55" i="18"/>
  <c r="O69" i="18"/>
  <c r="K69" i="18"/>
  <c r="O92" i="18"/>
  <c r="K92" i="18"/>
  <c r="J22" i="18"/>
  <c r="N22" i="18"/>
  <c r="I40" i="18"/>
  <c r="M40" i="18"/>
  <c r="I44" i="18"/>
  <c r="M44" i="18"/>
  <c r="N128" i="18"/>
  <c r="J128" i="18"/>
  <c r="E104" i="18"/>
  <c r="F104" i="18"/>
  <c r="H104" i="18"/>
  <c r="P104" i="18" s="1"/>
  <c r="L46" i="18"/>
  <c r="P46" i="18"/>
  <c r="P31" i="18"/>
  <c r="L31" i="18"/>
  <c r="F173" i="18"/>
  <c r="N173" i="18" s="1"/>
  <c r="F143" i="18"/>
  <c r="E143" i="18"/>
  <c r="H143" i="18"/>
  <c r="G133" i="18"/>
  <c r="K133" i="18" s="1"/>
  <c r="F133" i="18"/>
  <c r="E133" i="18"/>
  <c r="H129" i="18"/>
  <c r="G129" i="18"/>
  <c r="K129" i="18" s="1"/>
  <c r="F129" i="18"/>
  <c r="F122" i="18"/>
  <c r="H122" i="18"/>
  <c r="G122" i="18"/>
  <c r="K122" i="18" s="1"/>
  <c r="G101" i="18"/>
  <c r="H101" i="18"/>
  <c r="F101" i="18"/>
  <c r="J101" i="18" s="1"/>
  <c r="G159" i="18"/>
  <c r="H159" i="18"/>
  <c r="L159" i="18" s="1"/>
  <c r="F159" i="18"/>
  <c r="N159" i="18" s="1"/>
  <c r="E155" i="18"/>
  <c r="F155" i="18"/>
  <c r="F141" i="18"/>
  <c r="N141" i="18" s="1"/>
  <c r="E141" i="18"/>
  <c r="H141" i="18"/>
  <c r="H130" i="18"/>
  <c r="G130" i="18"/>
  <c r="K130" i="18" s="1"/>
  <c r="E130" i="18"/>
  <c r="I122" i="18"/>
  <c r="P135" i="18"/>
  <c r="I125" i="18"/>
  <c r="I129" i="18"/>
  <c r="M129" i="18"/>
  <c r="P14" i="18"/>
  <c r="J109" i="18"/>
  <c r="N109" i="18"/>
  <c r="F130" i="18"/>
  <c r="N132" i="18"/>
  <c r="J132" i="18"/>
  <c r="H109" i="18"/>
  <c r="G109" i="18"/>
  <c r="K109" i="18" s="1"/>
  <c r="E109" i="18"/>
  <c r="F103" i="18"/>
  <c r="H103" i="18"/>
  <c r="G103" i="18"/>
  <c r="K103" i="18" s="1"/>
  <c r="P95" i="18"/>
  <c r="M164" i="18"/>
  <c r="I164" i="18"/>
  <c r="E146" i="18"/>
  <c r="G146" i="18"/>
  <c r="H146" i="18"/>
  <c r="G135" i="18"/>
  <c r="F135" i="18"/>
  <c r="J135" i="18" s="1"/>
  <c r="E135" i="18"/>
  <c r="H125" i="18"/>
  <c r="G125" i="18"/>
  <c r="K125" i="18" s="1"/>
  <c r="F125" i="18"/>
  <c r="E121" i="18"/>
  <c r="H121" i="18"/>
  <c r="G121" i="18"/>
  <c r="K121" i="18" s="1"/>
  <c r="M159" i="18"/>
  <c r="I159" i="18"/>
  <c r="M120" i="18"/>
  <c r="I120" i="18"/>
  <c r="L29" i="18"/>
  <c r="P29" i="18"/>
  <c r="P151" i="18"/>
  <c r="L151" i="18"/>
  <c r="G137" i="18"/>
  <c r="F137" i="18"/>
  <c r="E137" i="18"/>
  <c r="E119" i="18"/>
  <c r="H119" i="18"/>
  <c r="G119" i="18"/>
  <c r="K119" i="18" s="1"/>
  <c r="O40" i="18"/>
  <c r="O75" i="18"/>
  <c r="J121" i="18"/>
  <c r="N121" i="18"/>
  <c r="G141" i="18"/>
  <c r="E101" i="18"/>
  <c r="M16" i="18"/>
  <c r="I16" i="18"/>
  <c r="E97" i="18"/>
  <c r="G97" i="18"/>
  <c r="O97" i="18" s="1"/>
  <c r="H97" i="18"/>
  <c r="J149" i="18"/>
  <c r="G175" i="18"/>
  <c r="H175" i="18"/>
  <c r="L175" i="18" s="1"/>
  <c r="F175" i="18"/>
  <c r="N175" i="18" s="1"/>
  <c r="E175" i="18"/>
  <c r="H173" i="18"/>
  <c r="E173" i="18"/>
  <c r="F171" i="18"/>
  <c r="E171" i="18"/>
  <c r="E149" i="18"/>
  <c r="H149" i="18"/>
  <c r="G149" i="18"/>
  <c r="F145" i="18"/>
  <c r="E145" i="18"/>
  <c r="H145" i="18"/>
  <c r="F138" i="18"/>
  <c r="N138" i="18" s="1"/>
  <c r="E138" i="18"/>
  <c r="G138" i="18"/>
  <c r="H127" i="18"/>
  <c r="G127" i="18"/>
  <c r="K127" i="18" s="1"/>
  <c r="F127" i="18"/>
  <c r="K108" i="18"/>
  <c r="K104" i="18"/>
  <c r="N146" i="18"/>
  <c r="H167" i="18"/>
  <c r="L167" i="18" s="1"/>
  <c r="N61" i="18"/>
  <c r="H161" i="18"/>
  <c r="O124" i="18"/>
  <c r="J48" i="18"/>
  <c r="J40" i="18"/>
  <c r="J28" i="18"/>
  <c r="N12" i="18"/>
  <c r="K79" i="18"/>
  <c r="O59" i="18"/>
  <c r="K21" i="18"/>
  <c r="I14" i="18"/>
  <c r="L23" i="18"/>
  <c r="P21" i="18"/>
  <c r="J44" i="18"/>
  <c r="K63" i="18"/>
  <c r="K41" i="18"/>
  <c r="J67" i="18"/>
  <c r="I61" i="18"/>
  <c r="O27" i="13"/>
  <c r="P10" i="13"/>
  <c r="J46" i="13"/>
  <c r="L29" i="13"/>
  <c r="N38" i="13"/>
  <c r="I20" i="13"/>
  <c r="M68" i="13"/>
  <c r="L85" i="13"/>
  <c r="P68" i="13"/>
  <c r="P34" i="13"/>
  <c r="M34" i="13"/>
  <c r="O82" i="13"/>
  <c r="K26" i="13"/>
  <c r="L66" i="13"/>
  <c r="I50" i="13"/>
  <c r="K66" i="13"/>
  <c r="I28" i="13"/>
  <c r="L74" i="13"/>
  <c r="L15" i="13"/>
  <c r="M8" i="13"/>
  <c r="N74" i="13"/>
  <c r="O50" i="13"/>
  <c r="M60" i="13"/>
  <c r="N42" i="13"/>
  <c r="I82" i="13"/>
  <c r="K46" i="13"/>
  <c r="J32" i="23"/>
  <c r="I59" i="23"/>
  <c r="J40" i="23"/>
  <c r="N63" i="23"/>
  <c r="P85" i="23"/>
  <c r="J130" i="23"/>
  <c r="I135" i="23"/>
  <c r="K100" i="23"/>
  <c r="I114" i="23"/>
  <c r="K97" i="23"/>
  <c r="L119" i="23"/>
  <c r="L111" i="23"/>
  <c r="K77" i="23"/>
  <c r="J73" i="23"/>
  <c r="I46" i="23"/>
  <c r="I51" i="23"/>
  <c r="K8" i="23"/>
  <c r="I15" i="23"/>
  <c r="M55" i="23"/>
  <c r="J135" i="23"/>
  <c r="P65" i="23"/>
  <c r="P89" i="23"/>
  <c r="K10" i="23"/>
  <c r="I58" i="23"/>
  <c r="I111" i="23"/>
  <c r="L75" i="23"/>
  <c r="L127" i="23"/>
  <c r="L101" i="23"/>
  <c r="J67" i="23"/>
  <c r="I48" i="23"/>
  <c r="I45" i="23"/>
  <c r="I35" i="23"/>
  <c r="K20" i="23"/>
  <c r="L16" i="23"/>
  <c r="M88" i="23"/>
  <c r="N13" i="23"/>
  <c r="N104" i="23"/>
  <c r="K134" i="23"/>
  <c r="K105" i="23"/>
  <c r="J69" i="23"/>
  <c r="P118" i="23"/>
  <c r="I50" i="23"/>
  <c r="K52" i="23"/>
  <c r="I47" i="23"/>
  <c r="K31" i="23"/>
  <c r="K19" i="23"/>
  <c r="L8" i="23"/>
  <c r="P55" i="23"/>
  <c r="K115" i="23"/>
  <c r="I31" i="23"/>
  <c r="K131" i="23"/>
  <c r="I24" i="23"/>
  <c r="I122" i="23"/>
  <c r="K111" i="23"/>
  <c r="L77" i="23"/>
  <c r="K73" i="23"/>
  <c r="I71" i="23"/>
  <c r="I102" i="23"/>
  <c r="I72" i="23"/>
  <c r="I70" i="23"/>
  <c r="I68" i="23"/>
  <c r="I66" i="23"/>
  <c r="L43" i="23"/>
  <c r="J41" i="23"/>
  <c r="L56" i="23"/>
  <c r="L50" i="23"/>
  <c r="L48" i="23"/>
  <c r="L46" i="23"/>
  <c r="L44" i="23"/>
  <c r="K15" i="23"/>
  <c r="O92" i="23"/>
  <c r="M60" i="23"/>
  <c r="M115" i="23"/>
  <c r="O107" i="23"/>
  <c r="M130" i="23"/>
  <c r="I32" i="23"/>
  <c r="I8" i="23"/>
  <c r="M84" i="23"/>
  <c r="I89" i="23"/>
  <c r="I38" i="23"/>
  <c r="I62" i="23"/>
  <c r="K32" i="23"/>
  <c r="L76" i="23"/>
  <c r="K69" i="23"/>
  <c r="I67" i="23"/>
  <c r="L134" i="23"/>
  <c r="P114" i="23"/>
  <c r="J51" i="23"/>
  <c r="J49" i="23"/>
  <c r="J47" i="23"/>
  <c r="J45" i="23"/>
  <c r="K28" i="23"/>
  <c r="O84" i="23"/>
  <c r="P78" i="23"/>
  <c r="I23" i="23"/>
  <c r="N48" i="21"/>
  <c r="M8" i="21"/>
  <c r="M56" i="21"/>
  <c r="O15" i="21"/>
  <c r="N55" i="21"/>
  <c r="N68" i="21"/>
  <c r="I66" i="21"/>
  <c r="O48" i="21"/>
  <c r="N61" i="21"/>
  <c r="O11" i="21"/>
  <c r="N76" i="21"/>
  <c r="O35" i="21"/>
  <c r="P101" i="21"/>
  <c r="L55" i="21"/>
  <c r="M35" i="21"/>
  <c r="K32" i="21"/>
  <c r="K46" i="21"/>
  <c r="I54" i="21"/>
  <c r="K19" i="21"/>
  <c r="J35" i="21"/>
  <c r="J63" i="21"/>
  <c r="N32" i="21"/>
  <c r="K39" i="21"/>
  <c r="K90" i="21"/>
  <c r="I19" i="21"/>
  <c r="M18" i="21"/>
  <c r="M32" i="21"/>
  <c r="O23" i="21"/>
  <c r="J11" i="21"/>
  <c r="N39" i="21"/>
  <c r="J51" i="21"/>
  <c r="K55" i="21"/>
  <c r="K12" i="21"/>
  <c r="I20" i="21"/>
  <c r="K38" i="21"/>
  <c r="K64" i="21"/>
  <c r="O27" i="21"/>
  <c r="P7" i="21"/>
  <c r="J43" i="21"/>
  <c r="N16" i="21"/>
  <c r="K59" i="21"/>
  <c r="K69" i="21"/>
  <c r="K80" i="21"/>
  <c r="I43" i="21"/>
  <c r="O16" i="21"/>
  <c r="M64" i="21"/>
  <c r="O9" i="21"/>
  <c r="I15" i="21"/>
  <c r="J7" i="21"/>
  <c r="J23" i="21"/>
  <c r="L53" i="21"/>
  <c r="L69" i="21"/>
  <c r="N30" i="21"/>
  <c r="K43" i="21"/>
  <c r="I63" i="21"/>
  <c r="J58" i="20"/>
  <c r="O10" i="20"/>
  <c r="J66" i="20"/>
  <c r="I73" i="20"/>
  <c r="L11" i="20"/>
  <c r="K72" i="20"/>
  <c r="L131" i="20"/>
  <c r="J84" i="20"/>
  <c r="M10" i="20"/>
  <c r="K73" i="20"/>
  <c r="O93" i="20"/>
  <c r="L43" i="20"/>
  <c r="P69" i="20"/>
  <c r="I41" i="20"/>
  <c r="J75" i="20"/>
  <c r="L10" i="20"/>
  <c r="L58" i="20"/>
  <c r="L46" i="20"/>
  <c r="L71" i="20"/>
  <c r="I87" i="20"/>
  <c r="M12" i="20"/>
  <c r="J38" i="20"/>
  <c r="J68" i="20"/>
  <c r="K89" i="20"/>
  <c r="O40" i="20"/>
  <c r="K18" i="20"/>
  <c r="J102" i="20"/>
  <c r="L12" i="20"/>
  <c r="P117" i="20"/>
  <c r="I116" i="20"/>
  <c r="L37" i="20"/>
  <c r="I69" i="20"/>
  <c r="J65" i="20"/>
  <c r="K67" i="20"/>
  <c r="O13" i="20"/>
  <c r="J128" i="20"/>
  <c r="L79" i="20"/>
  <c r="P30" i="20"/>
  <c r="P125" i="20"/>
  <c r="O79" i="20"/>
  <c r="O87" i="20"/>
  <c r="O101" i="20"/>
  <c r="K28" i="20"/>
  <c r="P75" i="20"/>
  <c r="L103" i="20"/>
  <c r="J11" i="20"/>
  <c r="K64" i="20"/>
  <c r="K82" i="20"/>
  <c r="P38" i="20"/>
  <c r="J46" i="20"/>
  <c r="I34" i="20"/>
  <c r="P119" i="20"/>
  <c r="J52" i="20"/>
  <c r="L13" i="20"/>
  <c r="O128" i="20"/>
  <c r="L28" i="20"/>
  <c r="L41" i="20"/>
  <c r="J41" i="20"/>
  <c r="I55" i="20"/>
  <c r="J120" i="20"/>
  <c r="K106" i="20"/>
  <c r="L40" i="20"/>
  <c r="L47" i="20"/>
  <c r="K12" i="20"/>
  <c r="M38" i="20"/>
  <c r="I128" i="20"/>
  <c r="J64" i="20"/>
  <c r="O85" i="20"/>
  <c r="O24" i="20"/>
  <c r="P72" i="20"/>
  <c r="K45" i="20"/>
  <c r="J87" i="20"/>
  <c r="K96" i="20"/>
  <c r="M81" i="20"/>
  <c r="L130" i="20"/>
  <c r="P61" i="20"/>
  <c r="J60" i="20"/>
  <c r="J72" i="20"/>
  <c r="L52" i="20"/>
  <c r="I52" i="20"/>
  <c r="K66" i="20"/>
  <c r="I102" i="20"/>
  <c r="J30" i="20"/>
  <c r="L20" i="20"/>
  <c r="P100" i="20"/>
  <c r="I44" i="20"/>
  <c r="K44" i="20"/>
  <c r="O100" i="20"/>
  <c r="P63" i="20"/>
  <c r="K71" i="16"/>
  <c r="P75" i="16"/>
  <c r="L34" i="16"/>
  <c r="L55" i="16"/>
  <c r="O62" i="16"/>
  <c r="J105" i="16"/>
  <c r="M43" i="16"/>
  <c r="J7" i="16"/>
  <c r="N26" i="16"/>
  <c r="P43" i="16"/>
  <c r="P51" i="16"/>
  <c r="L78" i="16"/>
  <c r="M91" i="16"/>
  <c r="O66" i="16"/>
  <c r="P44" i="16"/>
  <c r="N48" i="16"/>
  <c r="P66" i="16"/>
  <c r="P67" i="16"/>
  <c r="O70" i="16"/>
  <c r="P65" i="16"/>
  <c r="I123" i="16"/>
  <c r="N89" i="16"/>
  <c r="I76" i="16"/>
  <c r="J110" i="16"/>
  <c r="P22" i="16"/>
  <c r="L101" i="16"/>
  <c r="I84" i="16"/>
  <c r="J75" i="16"/>
  <c r="J41" i="16"/>
  <c r="J49" i="16"/>
  <c r="N108" i="16"/>
  <c r="J72" i="16"/>
  <c r="I71" i="16"/>
  <c r="K17" i="16"/>
  <c r="I102" i="16"/>
  <c r="N58" i="16"/>
  <c r="M54" i="16"/>
  <c r="N38" i="16"/>
  <c r="K75" i="16"/>
  <c r="J82" i="16"/>
  <c r="M41" i="16"/>
  <c r="P82" i="16"/>
  <c r="N100" i="16"/>
  <c r="N123" i="16"/>
  <c r="M121" i="16"/>
  <c r="I62" i="16"/>
  <c r="J18" i="16"/>
  <c r="M49" i="16"/>
  <c r="K72" i="16"/>
  <c r="K97" i="16"/>
  <c r="O97" i="16"/>
  <c r="K56" i="16"/>
  <c r="P63" i="16"/>
  <c r="K87" i="16"/>
  <c r="O87" i="16"/>
  <c r="N62" i="16"/>
  <c r="J62" i="16"/>
  <c r="L45" i="16"/>
  <c r="P45" i="16"/>
  <c r="K38" i="16"/>
  <c r="O38" i="16"/>
  <c r="K68" i="16"/>
  <c r="O68" i="16"/>
  <c r="J50" i="16"/>
  <c r="N50" i="16"/>
  <c r="N42" i="16"/>
  <c r="J42" i="16"/>
  <c r="N30" i="16"/>
  <c r="J30" i="16"/>
  <c r="N10" i="16"/>
  <c r="J10" i="16"/>
  <c r="N70" i="16"/>
  <c r="J70" i="16"/>
  <c r="M22" i="16"/>
  <c r="I22" i="16"/>
  <c r="P110" i="16"/>
  <c r="L110" i="16"/>
  <c r="N76" i="16"/>
  <c r="J76" i="16"/>
  <c r="M75" i="16"/>
  <c r="I75" i="16"/>
  <c r="I115" i="16"/>
  <c r="M115" i="16"/>
  <c r="I129" i="16"/>
  <c r="M129" i="16"/>
  <c r="P18" i="16"/>
  <c r="P89" i="16"/>
  <c r="L123" i="16"/>
  <c r="O18" i="16"/>
  <c r="N34" i="16"/>
  <c r="J34" i="16"/>
  <c r="M14" i="16"/>
  <c r="I14" i="16"/>
  <c r="O82" i="16"/>
  <c r="K82" i="16"/>
  <c r="O129" i="16"/>
  <c r="K129" i="16"/>
  <c r="K121" i="16"/>
  <c r="O121" i="16"/>
  <c r="N78" i="16"/>
  <c r="J78" i="16"/>
  <c r="J122" i="16"/>
  <c r="N122" i="16"/>
  <c r="M92" i="16"/>
  <c r="I92" i="16"/>
  <c r="M122" i="16"/>
  <c r="I122" i="16"/>
  <c r="J103" i="16"/>
  <c r="N103" i="16"/>
  <c r="J135" i="16"/>
  <c r="O114" i="16"/>
  <c r="O110" i="16"/>
  <c r="K48" i="16"/>
  <c r="I20" i="10"/>
  <c r="O54" i="10"/>
  <c r="N9" i="10"/>
  <c r="N35" i="10"/>
  <c r="K29" i="10"/>
  <c r="P38" i="10"/>
  <c r="L67" i="10"/>
  <c r="P25" i="10"/>
  <c r="O8" i="10"/>
  <c r="N21" i="10"/>
  <c r="P35" i="10"/>
  <c r="K17" i="10"/>
  <c r="J62" i="10"/>
  <c r="M30" i="10"/>
  <c r="N52" i="10"/>
  <c r="N19" i="10"/>
  <c r="P33" i="10"/>
  <c r="I65" i="10"/>
  <c r="K55" i="10"/>
  <c r="I44" i="10"/>
  <c r="P64" i="10"/>
  <c r="O22" i="10"/>
  <c r="L58" i="10"/>
  <c r="P13" i="10"/>
  <c r="N23" i="10"/>
  <c r="N29" i="10"/>
  <c r="O25" i="10"/>
  <c r="L42" i="10"/>
  <c r="I22" i="10"/>
  <c r="M52" i="10"/>
  <c r="N50" i="10"/>
  <c r="N67" i="10"/>
  <c r="P11" i="10"/>
  <c r="N17" i="10"/>
  <c r="P31" i="10"/>
  <c r="K13" i="10"/>
  <c r="M28" i="10"/>
  <c r="M42" i="10"/>
  <c r="P7" i="10"/>
  <c r="P19" i="10"/>
  <c r="N66" i="10"/>
  <c r="N61" i="10"/>
  <c r="P9" i="10"/>
  <c r="P21" i="10"/>
  <c r="N25" i="10"/>
  <c r="O24" i="10"/>
  <c r="N44" i="10"/>
  <c r="M10" i="10"/>
  <c r="I10" i="10"/>
  <c r="M26" i="10"/>
  <c r="I26" i="10"/>
  <c r="F8" i="10"/>
  <c r="H8" i="10"/>
  <c r="E11" i="10"/>
  <c r="I11" i="10" s="1"/>
  <c r="G11" i="10"/>
  <c r="F18" i="10"/>
  <c r="H18" i="10"/>
  <c r="F24" i="10"/>
  <c r="H24" i="10"/>
  <c r="E27" i="10"/>
  <c r="I27" i="10" s="1"/>
  <c r="G27" i="10"/>
  <c r="F34" i="10"/>
  <c r="H34" i="10"/>
  <c r="F40" i="10"/>
  <c r="G40" i="10"/>
  <c r="G49" i="10"/>
  <c r="O49" i="10" s="1"/>
  <c r="F49" i="10"/>
  <c r="J49" i="10" s="1"/>
  <c r="E60" i="10"/>
  <c r="F60" i="10"/>
  <c r="O16" i="10"/>
  <c r="O30" i="10"/>
  <c r="O34" i="10"/>
  <c r="E34" i="10"/>
  <c r="E18" i="10"/>
  <c r="G46" i="10"/>
  <c r="H48" i="10"/>
  <c r="P48" i="10" s="1"/>
  <c r="E48" i="10"/>
  <c r="F27" i="10"/>
  <c r="F11" i="10"/>
  <c r="L51" i="10"/>
  <c r="P51" i="10"/>
  <c r="G48" i="10"/>
  <c r="F12" i="10"/>
  <c r="H12" i="10"/>
  <c r="E15" i="10"/>
  <c r="G15" i="10"/>
  <c r="F22" i="10"/>
  <c r="H22" i="10"/>
  <c r="F28" i="10"/>
  <c r="H28" i="10"/>
  <c r="E31" i="10"/>
  <c r="G31" i="10"/>
  <c r="N56" i="10"/>
  <c r="J56" i="10"/>
  <c r="F59" i="10"/>
  <c r="H59" i="10"/>
  <c r="E59" i="10"/>
  <c r="F64" i="10"/>
  <c r="E64" i="10"/>
  <c r="K28" i="10"/>
  <c r="O28" i="10"/>
  <c r="K20" i="10"/>
  <c r="O20" i="10"/>
  <c r="K12" i="10"/>
  <c r="O12" i="10"/>
  <c r="I55" i="10"/>
  <c r="M55" i="10"/>
  <c r="K60" i="10"/>
  <c r="O60" i="10"/>
  <c r="F10" i="10"/>
  <c r="H10" i="10"/>
  <c r="F16" i="10"/>
  <c r="H16" i="10"/>
  <c r="E19" i="10"/>
  <c r="I19" i="10" s="1"/>
  <c r="G19" i="10"/>
  <c r="F26" i="10"/>
  <c r="H26" i="10"/>
  <c r="F32" i="10"/>
  <c r="H32" i="10"/>
  <c r="E35" i="10"/>
  <c r="I35" i="10" s="1"/>
  <c r="G35" i="10"/>
  <c r="E50" i="10"/>
  <c r="I50" i="10" s="1"/>
  <c r="G50" i="10"/>
  <c r="O14" i="10"/>
  <c r="O18" i="10"/>
  <c r="O32" i="10"/>
  <c r="E32" i="10"/>
  <c r="E24" i="10"/>
  <c r="E16" i="10"/>
  <c r="E8" i="10"/>
  <c r="G62" i="10"/>
  <c r="K62" i="10" s="1"/>
  <c r="E40" i="10"/>
  <c r="N48" i="10"/>
  <c r="L61" i="10"/>
  <c r="P61" i="10"/>
  <c r="E7" i="10"/>
  <c r="M7" i="10" s="1"/>
  <c r="G7" i="10"/>
  <c r="F14" i="10"/>
  <c r="H14" i="10"/>
  <c r="F20" i="10"/>
  <c r="H20" i="10"/>
  <c r="E23" i="10"/>
  <c r="G23" i="10"/>
  <c r="F30" i="10"/>
  <c r="H30" i="10"/>
  <c r="H36" i="10"/>
  <c r="F36" i="10"/>
  <c r="H60" i="10"/>
  <c r="K36" i="10"/>
  <c r="L68" i="11"/>
  <c r="L63" i="11"/>
  <c r="O97" i="11"/>
  <c r="N45" i="11"/>
  <c r="M47" i="11"/>
  <c r="K45" i="11"/>
  <c r="I55" i="11"/>
  <c r="J55" i="11"/>
  <c r="L66" i="11"/>
  <c r="J33" i="11"/>
  <c r="I114" i="11"/>
  <c r="J67" i="11"/>
  <c r="P78" i="11"/>
  <c r="K47" i="11"/>
  <c r="L61" i="11"/>
  <c r="L71" i="11"/>
  <c r="L21" i="11"/>
  <c r="J127" i="11"/>
  <c r="M122" i="11"/>
  <c r="N109" i="11"/>
  <c r="N87" i="11"/>
  <c r="P45" i="11"/>
  <c r="I59" i="11"/>
  <c r="K27" i="17"/>
  <c r="O126" i="17"/>
  <c r="N47" i="17"/>
  <c r="I15" i="17"/>
  <c r="I99" i="17"/>
  <c r="I131" i="17"/>
  <c r="L115" i="17"/>
  <c r="O41" i="17"/>
  <c r="J131" i="17"/>
  <c r="J68" i="17"/>
  <c r="L109" i="4"/>
  <c r="P87" i="4"/>
  <c r="O99" i="4"/>
  <c r="K54" i="4"/>
  <c r="K11" i="4"/>
  <c r="M117" i="4"/>
  <c r="O78" i="4"/>
  <c r="J16" i="4"/>
  <c r="J13" i="4"/>
  <c r="K25" i="4"/>
  <c r="K45" i="4"/>
  <c r="J9" i="4"/>
  <c r="I51" i="4"/>
  <c r="P117" i="4"/>
  <c r="N111" i="4"/>
  <c r="M99" i="4"/>
  <c r="K38" i="4"/>
  <c r="M21" i="4"/>
  <c r="N101" i="4"/>
  <c r="O101" i="4"/>
  <c r="L16" i="4"/>
  <c r="J84" i="4"/>
  <c r="M30" i="15"/>
  <c r="K81" i="15"/>
  <c r="I21" i="15"/>
  <c r="I13" i="15"/>
  <c r="I17" i="15"/>
  <c r="K21" i="15"/>
  <c r="J30" i="15"/>
  <c r="M10" i="15"/>
  <c r="M22" i="15"/>
  <c r="N9" i="15"/>
  <c r="J9" i="15"/>
  <c r="J81" i="15"/>
  <c r="L73" i="15"/>
  <c r="K9" i="15"/>
  <c r="J17" i="15"/>
  <c r="I73" i="15"/>
  <c r="F73" i="15"/>
  <c r="N29" i="15"/>
  <c r="O45" i="15"/>
  <c r="P33" i="15"/>
  <c r="H13" i="15"/>
  <c r="P13" i="15" s="1"/>
  <c r="G10" i="15"/>
  <c r="O10" i="15" s="1"/>
  <c r="F13" i="15"/>
  <c r="N13" i="15" s="1"/>
  <c r="E18" i="15"/>
  <c r="M18" i="15" s="1"/>
  <c r="G26" i="15"/>
  <c r="F26" i="15"/>
  <c r="E38" i="15"/>
  <c r="M38" i="15" s="1"/>
  <c r="N18" i="15"/>
  <c r="K29" i="15"/>
  <c r="F65" i="15"/>
  <c r="N65" i="15" s="1"/>
  <c r="H17" i="15"/>
  <c r="P17" i="15" s="1"/>
  <c r="G17" i="15"/>
  <c r="F21" i="15"/>
  <c r="E29" i="15"/>
  <c r="M29" i="15" s="1"/>
  <c r="K90" i="17"/>
  <c r="L134" i="17"/>
  <c r="M7" i="17"/>
  <c r="M47" i="17"/>
  <c r="M54" i="17"/>
  <c r="M126" i="17"/>
  <c r="I82" i="17"/>
  <c r="J77" i="17"/>
  <c r="O118" i="17"/>
  <c r="L86" i="17"/>
  <c r="M46" i="17"/>
  <c r="K82" i="17"/>
  <c r="J78" i="17"/>
  <c r="L83" i="17"/>
  <c r="J135" i="17"/>
  <c r="L9" i="17"/>
  <c r="P88" i="17"/>
  <c r="P110" i="17"/>
  <c r="I12" i="17"/>
  <c r="M135" i="17"/>
  <c r="I25" i="17"/>
  <c r="K73" i="17"/>
  <c r="I74" i="17"/>
  <c r="K89" i="17"/>
  <c r="K75" i="17"/>
  <c r="K79" i="17"/>
  <c r="N115" i="17"/>
  <c r="N14" i="17"/>
  <c r="J76" i="17"/>
  <c r="K94" i="17"/>
  <c r="I62" i="17"/>
  <c r="I41" i="17"/>
  <c r="J41" i="17"/>
  <c r="J46" i="17"/>
  <c r="K42" i="17"/>
  <c r="J107" i="17"/>
  <c r="P23" i="17"/>
  <c r="L102" i="17"/>
  <c r="M94" i="17"/>
  <c r="O47" i="17"/>
  <c r="J86" i="17"/>
  <c r="J91" i="17"/>
  <c r="O99" i="17"/>
  <c r="J24" i="17"/>
  <c r="I9" i="17"/>
  <c r="I13" i="17"/>
  <c r="M31" i="17"/>
  <c r="L131" i="17"/>
  <c r="I121" i="17"/>
  <c r="N99" i="17"/>
  <c r="K70" i="17"/>
  <c r="L69" i="17"/>
  <c r="O46" i="17"/>
  <c r="M104" i="17"/>
  <c r="I75" i="17"/>
  <c r="K104" i="17"/>
  <c r="N134" i="17"/>
  <c r="K131" i="17"/>
  <c r="O102" i="17"/>
  <c r="J80" i="17"/>
  <c r="J73" i="17"/>
  <c r="P54" i="17"/>
  <c r="M59" i="17"/>
  <c r="M50" i="17"/>
  <c r="N118" i="17"/>
  <c r="M110" i="17"/>
  <c r="N31" i="17"/>
  <c r="I23" i="17"/>
  <c r="K80" i="17"/>
  <c r="I83" i="17"/>
  <c r="J44" i="17"/>
  <c r="L107" i="17"/>
  <c r="K72" i="17"/>
  <c r="L81" i="17"/>
  <c r="J66" i="17"/>
  <c r="O76" i="17"/>
  <c r="K15" i="17"/>
  <c r="K50" i="17"/>
  <c r="I73" i="17"/>
  <c r="L98" i="17"/>
  <c r="O45" i="17"/>
  <c r="M81" i="17"/>
  <c r="I107" i="17"/>
  <c r="N45" i="17"/>
  <c r="L79" i="17"/>
  <c r="M79" i="17"/>
  <c r="J82" i="17"/>
  <c r="K74" i="17"/>
  <c r="L72" i="17"/>
  <c r="L68" i="17"/>
  <c r="O28" i="17"/>
  <c r="M72" i="17"/>
  <c r="P82" i="17"/>
  <c r="P80" i="17"/>
  <c r="P78" i="17"/>
  <c r="P76" i="17"/>
  <c r="P74" i="17"/>
  <c r="P70" i="17"/>
  <c r="K23" i="17"/>
  <c r="K66" i="17"/>
  <c r="K98" i="17"/>
  <c r="P100" i="17"/>
  <c r="I10" i="17"/>
  <c r="M51" i="17"/>
  <c r="M102" i="17"/>
  <c r="I134" i="17"/>
  <c r="I123" i="17"/>
  <c r="N9" i="17"/>
  <c r="O115" i="17"/>
  <c r="I42" i="17"/>
  <c r="L77" i="17"/>
  <c r="L71" i="17"/>
  <c r="L67" i="17"/>
  <c r="K78" i="17"/>
  <c r="O44" i="17"/>
  <c r="L73" i="17"/>
  <c r="O12" i="17"/>
  <c r="L52" i="2"/>
  <c r="L36" i="2"/>
  <c r="L62" i="2"/>
  <c r="J44" i="2"/>
  <c r="L31" i="2"/>
  <c r="I59" i="2"/>
  <c r="L64" i="2"/>
  <c r="P44" i="2"/>
  <c r="I80" i="2"/>
  <c r="J136" i="2"/>
  <c r="J110" i="2"/>
  <c r="K25" i="2"/>
  <c r="J57" i="2"/>
  <c r="K42" i="2"/>
  <c r="O108" i="2"/>
  <c r="O136" i="2"/>
  <c r="O48" i="2"/>
  <c r="L109" i="2"/>
  <c r="L87" i="2"/>
  <c r="L29" i="2"/>
  <c r="P71" i="2"/>
  <c r="P135" i="2"/>
  <c r="K71" i="2"/>
  <c r="M100" i="2"/>
  <c r="I48" i="2"/>
  <c r="J24" i="2"/>
  <c r="P26" i="2"/>
  <c r="M40" i="2"/>
  <c r="J36" i="2"/>
  <c r="J82" i="2"/>
  <c r="K59" i="2"/>
  <c r="O54" i="2"/>
  <c r="L57" i="2"/>
  <c r="J29" i="2"/>
  <c r="I107" i="2"/>
  <c r="J93" i="2"/>
  <c r="L16" i="2"/>
  <c r="N128" i="2"/>
  <c r="J74" i="2"/>
  <c r="L50" i="2"/>
  <c r="P10" i="2"/>
  <c r="J92" i="2"/>
  <c r="K57" i="2"/>
  <c r="J54" i="2"/>
  <c r="I52" i="2"/>
  <c r="K102" i="2"/>
  <c r="L133" i="2"/>
  <c r="L92" i="2"/>
  <c r="L78" i="2"/>
  <c r="P11" i="2"/>
  <c r="P68" i="2"/>
  <c r="P108" i="2"/>
  <c r="P119" i="2"/>
  <c r="J27" i="2"/>
  <c r="K72" i="2"/>
  <c r="K68" i="2"/>
  <c r="L24" i="2"/>
  <c r="N112" i="2"/>
  <c r="L34" i="2"/>
  <c r="P22" i="2"/>
  <c r="M36" i="2"/>
  <c r="J58" i="2"/>
  <c r="K82" i="2"/>
  <c r="O40" i="2"/>
  <c r="O52" i="2"/>
  <c r="L98" i="2"/>
  <c r="L88" i="2"/>
  <c r="P27" i="2"/>
  <c r="P102" i="2"/>
  <c r="P127" i="2"/>
  <c r="I64" i="2"/>
  <c r="J72" i="2"/>
  <c r="J11" i="2"/>
  <c r="K70" i="2"/>
  <c r="M55" i="2"/>
  <c r="J116" i="2"/>
  <c r="J91" i="2"/>
  <c r="L28" i="2"/>
  <c r="N34" i="2"/>
  <c r="L46" i="2"/>
  <c r="J117" i="2"/>
  <c r="I118" i="2"/>
  <c r="K11" i="2"/>
  <c r="J67" i="2"/>
  <c r="I54" i="2"/>
  <c r="I71" i="2"/>
  <c r="L7" i="2"/>
  <c r="L70" i="2"/>
  <c r="L63" i="2"/>
  <c r="L55" i="2"/>
  <c r="L39" i="2"/>
  <c r="P59" i="2"/>
  <c r="J70" i="2"/>
  <c r="M67" i="2"/>
  <c r="M57" i="2"/>
  <c r="N71" i="2"/>
  <c r="N56" i="2"/>
  <c r="P72" i="2"/>
  <c r="J50" i="2"/>
  <c r="L54" i="2"/>
  <c r="L38" i="2"/>
  <c r="J134" i="2"/>
  <c r="J98" i="2"/>
  <c r="I113" i="2"/>
  <c r="K55" i="2"/>
  <c r="L17" i="2"/>
  <c r="P49" i="2"/>
  <c r="I7" i="2"/>
  <c r="N66" i="2"/>
  <c r="K107" i="2"/>
  <c r="I32" i="2"/>
  <c r="M32" i="2"/>
  <c r="J46" i="2"/>
  <c r="I102" i="2"/>
  <c r="I74" i="2"/>
  <c r="I122" i="2"/>
  <c r="M122" i="2"/>
  <c r="I130" i="2"/>
  <c r="M130" i="2"/>
  <c r="M42" i="2"/>
  <c r="J38" i="2"/>
  <c r="I86" i="2"/>
  <c r="L43" i="2"/>
  <c r="P43" i="2"/>
  <c r="I68" i="2"/>
  <c r="M61" i="2"/>
  <c r="I61" i="2"/>
  <c r="M87" i="2"/>
  <c r="M88" i="2"/>
  <c r="O135" i="2"/>
  <c r="K135" i="2"/>
  <c r="G132" i="2"/>
  <c r="H132" i="2"/>
  <c r="G126" i="2"/>
  <c r="H126" i="2"/>
  <c r="P126" i="2" s="1"/>
  <c r="G122" i="2"/>
  <c r="H122" i="2"/>
  <c r="F105" i="2"/>
  <c r="N105" i="2" s="1"/>
  <c r="E105" i="2"/>
  <c r="G105" i="2"/>
  <c r="K105" i="2" s="1"/>
  <c r="H105" i="2"/>
  <c r="G89" i="2"/>
  <c r="K89" i="2" s="1"/>
  <c r="F89" i="2"/>
  <c r="E89" i="2"/>
  <c r="H89" i="2"/>
  <c r="O79" i="2"/>
  <c r="K79" i="2"/>
  <c r="F132" i="2"/>
  <c r="E132" i="2"/>
  <c r="J94" i="2"/>
  <c r="I56" i="2"/>
  <c r="L129" i="2"/>
  <c r="P35" i="2"/>
  <c r="P80" i="2"/>
  <c r="P93" i="2"/>
  <c r="P120" i="2"/>
  <c r="J52" i="2"/>
  <c r="M66" i="2"/>
  <c r="M41" i="2"/>
  <c r="I41" i="2"/>
  <c r="G51" i="2"/>
  <c r="E51" i="2"/>
  <c r="F51" i="2"/>
  <c r="G19" i="2"/>
  <c r="F19" i="2"/>
  <c r="H19" i="2"/>
  <c r="G15" i="2"/>
  <c r="F15" i="2"/>
  <c r="E15" i="2"/>
  <c r="M98" i="2"/>
  <c r="J97" i="2"/>
  <c r="N97" i="2"/>
  <c r="H131" i="2"/>
  <c r="E131" i="2"/>
  <c r="G131" i="2"/>
  <c r="F131" i="2"/>
  <c r="G128" i="2"/>
  <c r="H128" i="2"/>
  <c r="K118" i="2"/>
  <c r="O118" i="2"/>
  <c r="G110" i="2"/>
  <c r="H110" i="2"/>
  <c r="G104" i="2"/>
  <c r="F104" i="2"/>
  <c r="J104" i="2" s="1"/>
  <c r="E104" i="2"/>
  <c r="H104" i="2"/>
  <c r="G94" i="2"/>
  <c r="H94" i="2"/>
  <c r="O91" i="2"/>
  <c r="K91" i="2"/>
  <c r="G85" i="2"/>
  <c r="E85" i="2"/>
  <c r="F85" i="2"/>
  <c r="H85" i="2"/>
  <c r="G74" i="2"/>
  <c r="H74" i="2"/>
  <c r="I63" i="2"/>
  <c r="M63" i="2"/>
  <c r="M38" i="2"/>
  <c r="G63" i="2"/>
  <c r="O63" i="2" s="1"/>
  <c r="F63" i="2"/>
  <c r="G35" i="2"/>
  <c r="F35" i="2"/>
  <c r="G28" i="2"/>
  <c r="F28" i="2"/>
  <c r="E28" i="2"/>
  <c r="G22" i="2"/>
  <c r="F22" i="2"/>
  <c r="G18" i="2"/>
  <c r="K18" i="2" s="1"/>
  <c r="F18" i="2"/>
  <c r="E18" i="2"/>
  <c r="G14" i="2"/>
  <c r="F14" i="2"/>
  <c r="E14" i="2"/>
  <c r="N127" i="2"/>
  <c r="J127" i="2"/>
  <c r="K7" i="2"/>
  <c r="H18" i="2"/>
  <c r="L134" i="2"/>
  <c r="P86" i="2"/>
  <c r="P15" i="2"/>
  <c r="L15" i="2"/>
  <c r="I72" i="2"/>
  <c r="I70" i="2"/>
  <c r="M70" i="2"/>
  <c r="E35" i="2"/>
  <c r="N43" i="2"/>
  <c r="J43" i="2"/>
  <c r="G62" i="2"/>
  <c r="F62" i="2"/>
  <c r="E62" i="2"/>
  <c r="I136" i="2"/>
  <c r="I125" i="2"/>
  <c r="M86" i="2"/>
  <c r="J123" i="2"/>
  <c r="N123" i="2"/>
  <c r="E37" i="2"/>
  <c r="G37" i="2"/>
  <c r="G31" i="2"/>
  <c r="F31" i="2"/>
  <c r="G17" i="2"/>
  <c r="F17" i="2"/>
  <c r="E17" i="2"/>
  <c r="G10" i="2"/>
  <c r="F10" i="2"/>
  <c r="I117" i="2"/>
  <c r="M97" i="2"/>
  <c r="I97" i="2"/>
  <c r="M82" i="2"/>
  <c r="J73" i="2"/>
  <c r="N73" i="2"/>
  <c r="G130" i="2"/>
  <c r="H130" i="2"/>
  <c r="L130" i="2" s="1"/>
  <c r="O127" i="2"/>
  <c r="K127" i="2"/>
  <c r="G124" i="2"/>
  <c r="H124" i="2"/>
  <c r="G120" i="2"/>
  <c r="F120" i="2"/>
  <c r="J120" i="2" s="1"/>
  <c r="H113" i="2"/>
  <c r="G113" i="2"/>
  <c r="F100" i="2"/>
  <c r="G100" i="2"/>
  <c r="H100" i="2"/>
  <c r="F84" i="2"/>
  <c r="H84" i="2"/>
  <c r="G84" i="2"/>
  <c r="G81" i="2"/>
  <c r="F81" i="2"/>
  <c r="E81" i="2"/>
  <c r="H81" i="2"/>
  <c r="G77" i="2"/>
  <c r="F77" i="2"/>
  <c r="E73" i="2"/>
  <c r="H73" i="2"/>
  <c r="G73" i="2"/>
  <c r="O73" i="2" s="1"/>
  <c r="I31" i="2"/>
  <c r="M49" i="2"/>
  <c r="M19" i="2"/>
  <c r="G64" i="2"/>
  <c r="F64" i="2"/>
  <c r="G30" i="2"/>
  <c r="F30" i="2"/>
  <c r="G20" i="2"/>
  <c r="F20" i="2"/>
  <c r="E20" i="2"/>
  <c r="G16" i="2"/>
  <c r="F16" i="2"/>
  <c r="E16" i="2"/>
  <c r="G12" i="2"/>
  <c r="F12" i="2"/>
  <c r="G9" i="2"/>
  <c r="F9" i="2"/>
  <c r="I126" i="2"/>
  <c r="M125" i="2"/>
  <c r="M102" i="2"/>
  <c r="M96" i="2"/>
  <c r="M78" i="2"/>
  <c r="N106" i="2"/>
  <c r="K129" i="2"/>
  <c r="O129" i="2"/>
  <c r="H123" i="2"/>
  <c r="G123" i="2"/>
  <c r="E123" i="2"/>
  <c r="K119" i="2"/>
  <c r="O119" i="2"/>
  <c r="G106" i="2"/>
  <c r="E106" i="2"/>
  <c r="G96" i="2"/>
  <c r="F96" i="2"/>
  <c r="G90" i="2"/>
  <c r="F90" i="2"/>
  <c r="H90" i="2"/>
  <c r="G76" i="2"/>
  <c r="H76" i="2"/>
  <c r="M108" i="2"/>
  <c r="M93" i="2"/>
  <c r="M91" i="2"/>
  <c r="N75" i="2"/>
  <c r="M29" i="2"/>
  <c r="M27" i="2"/>
  <c r="M22" i="2"/>
  <c r="M11" i="2"/>
  <c r="M9" i="2"/>
  <c r="M134" i="2"/>
  <c r="I133" i="2"/>
  <c r="M129" i="2"/>
  <c r="M126" i="2"/>
  <c r="M124" i="2"/>
  <c r="I119" i="2"/>
  <c r="M117" i="2"/>
  <c r="M94" i="2"/>
  <c r="P16" i="6"/>
  <c r="K94" i="6"/>
  <c r="J40" i="6"/>
  <c r="K96" i="6"/>
  <c r="L68" i="6"/>
  <c r="J101" i="6"/>
  <c r="I160" i="6"/>
  <c r="I204" i="6"/>
  <c r="O17" i="6"/>
  <c r="N181" i="6"/>
  <c r="N113" i="6"/>
  <c r="K82" i="6"/>
  <c r="O42" i="6"/>
  <c r="J108" i="6"/>
  <c r="L96" i="6"/>
  <c r="L102" i="6"/>
  <c r="N54" i="6"/>
  <c r="N88" i="6"/>
  <c r="J69" i="6"/>
  <c r="K193" i="6"/>
  <c r="P153" i="6"/>
  <c r="K164" i="6"/>
  <c r="M181" i="6"/>
  <c r="P65" i="22"/>
  <c r="I84" i="22"/>
  <c r="P122" i="22"/>
  <c r="K21" i="22"/>
  <c r="M42" i="22"/>
  <c r="N80" i="22"/>
  <c r="P56" i="22"/>
  <c r="I29" i="22"/>
  <c r="M27" i="22"/>
  <c r="M11" i="22"/>
  <c r="O124" i="22"/>
  <c r="I52" i="22"/>
  <c r="P60" i="22"/>
  <c r="P68" i="22"/>
  <c r="L133" i="22"/>
  <c r="I68" i="22"/>
  <c r="J56" i="22"/>
  <c r="K66" i="22"/>
  <c r="K7" i="22"/>
  <c r="N49" i="22"/>
  <c r="O43" i="22"/>
  <c r="I120" i="22"/>
  <c r="J102" i="22"/>
  <c r="L78" i="22"/>
  <c r="I59" i="22"/>
  <c r="K22" i="22"/>
  <c r="K44" i="22"/>
  <c r="O63" i="22"/>
  <c r="O11" i="22"/>
  <c r="I98" i="22"/>
  <c r="I54" i="22"/>
  <c r="P13" i="22"/>
  <c r="I47" i="22"/>
  <c r="I28" i="22"/>
  <c r="K50" i="22"/>
  <c r="M46" i="22"/>
  <c r="O47" i="22"/>
  <c r="J109" i="22"/>
  <c r="J92" i="22"/>
  <c r="M73" i="22"/>
  <c r="L101" i="22"/>
  <c r="J63" i="22"/>
  <c r="I71" i="22"/>
  <c r="P128" i="22"/>
  <c r="I19" i="22"/>
  <c r="K36" i="22"/>
  <c r="M58" i="22"/>
  <c r="O69" i="22"/>
  <c r="O59" i="22"/>
  <c r="I129" i="22"/>
  <c r="I74" i="22"/>
  <c r="M87" i="22"/>
  <c r="N105" i="22"/>
  <c r="P113" i="22"/>
  <c r="I60" i="22"/>
  <c r="P29" i="22"/>
  <c r="P48" i="22"/>
  <c r="P61" i="22"/>
  <c r="P66" i="22"/>
  <c r="P76" i="22"/>
  <c r="P103" i="22"/>
  <c r="L70" i="22"/>
  <c r="I30" i="22"/>
  <c r="I24" i="22"/>
  <c r="I9" i="22"/>
  <c r="J58" i="22"/>
  <c r="K72" i="22"/>
  <c r="K52" i="22"/>
  <c r="K8" i="22"/>
  <c r="M70" i="22"/>
  <c r="M50" i="22"/>
  <c r="M44" i="22"/>
  <c r="M16" i="22"/>
  <c r="N23" i="22"/>
  <c r="O71" i="22"/>
  <c r="O51" i="22"/>
  <c r="O45" i="22"/>
  <c r="I102" i="22"/>
  <c r="J133" i="22"/>
  <c r="K82" i="22"/>
  <c r="M107" i="22"/>
  <c r="N132" i="22"/>
  <c r="N116" i="22"/>
  <c r="N100" i="22"/>
  <c r="O105" i="22"/>
  <c r="I67" i="22"/>
  <c r="P132" i="22"/>
  <c r="I51" i="22"/>
  <c r="I37" i="22"/>
  <c r="J70" i="22"/>
  <c r="J55" i="22"/>
  <c r="J13" i="22"/>
  <c r="M66" i="22"/>
  <c r="N57" i="22"/>
  <c r="O67" i="22"/>
  <c r="O61" i="22"/>
  <c r="O55" i="22"/>
  <c r="I75" i="22"/>
  <c r="K122" i="22"/>
  <c r="M79" i="22"/>
  <c r="N86" i="22"/>
  <c r="P47" i="22"/>
  <c r="L47" i="22"/>
  <c r="M61" i="22"/>
  <c r="I61" i="22"/>
  <c r="M53" i="22"/>
  <c r="I53" i="22"/>
  <c r="M45" i="22"/>
  <c r="I45" i="22"/>
  <c r="N68" i="22"/>
  <c r="J68" i="22"/>
  <c r="M132" i="22"/>
  <c r="I132" i="22"/>
  <c r="J103" i="22"/>
  <c r="N103" i="22"/>
  <c r="L85" i="22"/>
  <c r="P85" i="22"/>
  <c r="J65" i="22"/>
  <c r="P80" i="22"/>
  <c r="P124" i="22"/>
  <c r="K18" i="22"/>
  <c r="J54" i="22"/>
  <c r="J47" i="22"/>
  <c r="K65" i="22"/>
  <c r="K57" i="22"/>
  <c r="M15" i="22"/>
  <c r="N42" i="22"/>
  <c r="J42" i="22"/>
  <c r="O64" i="22"/>
  <c r="K64" i="22"/>
  <c r="O48" i="22"/>
  <c r="K48" i="22"/>
  <c r="L131" i="22"/>
  <c r="P131" i="22"/>
  <c r="J118" i="22"/>
  <c r="I105" i="22"/>
  <c r="N77" i="22"/>
  <c r="O85" i="22"/>
  <c r="N9" i="22"/>
  <c r="J9" i="22"/>
  <c r="M36" i="22"/>
  <c r="I36" i="22"/>
  <c r="L115" i="22"/>
  <c r="P115" i="22"/>
  <c r="J60" i="22"/>
  <c r="J67" i="22"/>
  <c r="I56" i="22"/>
  <c r="P11" i="22"/>
  <c r="P25" i="22"/>
  <c r="P116" i="22"/>
  <c r="P50" i="22"/>
  <c r="L75" i="22"/>
  <c r="I55" i="22"/>
  <c r="I33" i="22"/>
  <c r="J53" i="22"/>
  <c r="J46" i="22"/>
  <c r="K70" i="22"/>
  <c r="K62" i="22"/>
  <c r="K56" i="22"/>
  <c r="K49" i="22"/>
  <c r="K41" i="22"/>
  <c r="K16" i="22"/>
  <c r="N28" i="22"/>
  <c r="N16" i="22"/>
  <c r="O58" i="22"/>
  <c r="K58" i="22"/>
  <c r="O42" i="22"/>
  <c r="K42" i="22"/>
  <c r="I76" i="22"/>
  <c r="J117" i="22"/>
  <c r="K109" i="22"/>
  <c r="K75" i="22"/>
  <c r="O120" i="22"/>
  <c r="J61" i="22"/>
  <c r="J71" i="22"/>
  <c r="I69" i="22"/>
  <c r="P88" i="22"/>
  <c r="L64" i="22"/>
  <c r="L54" i="22"/>
  <c r="L44" i="22"/>
  <c r="I63" i="22"/>
  <c r="I41" i="22"/>
  <c r="I32" i="22"/>
  <c r="K28" i="22"/>
  <c r="I22" i="22"/>
  <c r="J41" i="22"/>
  <c r="J11" i="22"/>
  <c r="K54" i="22"/>
  <c r="K46" i="22"/>
  <c r="K40" i="22"/>
  <c r="M72" i="22"/>
  <c r="M64" i="22"/>
  <c r="M48" i="22"/>
  <c r="M40" i="22"/>
  <c r="M17" i="22"/>
  <c r="N27" i="22"/>
  <c r="O23" i="22"/>
  <c r="P73" i="22"/>
  <c r="L73" i="22"/>
  <c r="I109" i="22"/>
  <c r="J129" i="22"/>
  <c r="M123" i="22"/>
  <c r="N124" i="22"/>
  <c r="O92" i="22"/>
  <c r="O73" i="22"/>
  <c r="O102" i="22"/>
  <c r="K102" i="22"/>
  <c r="N113" i="22"/>
  <c r="J113" i="22"/>
  <c r="M113" i="22"/>
  <c r="I113" i="22"/>
  <c r="L8" i="22"/>
  <c r="P121" i="22"/>
  <c r="K88" i="22"/>
  <c r="O88" i="22"/>
  <c r="P72" i="22"/>
  <c r="K19" i="22"/>
  <c r="K125" i="22"/>
  <c r="O125" i="22"/>
  <c r="J45" i="22"/>
  <c r="N45" i="22"/>
  <c r="I133" i="22"/>
  <c r="M133" i="22"/>
  <c r="M104" i="22"/>
  <c r="I104" i="22"/>
  <c r="N76" i="22"/>
  <c r="J76" i="22"/>
  <c r="O103" i="22"/>
  <c r="K103" i="22"/>
  <c r="N29" i="22"/>
  <c r="J29" i="22"/>
  <c r="N24" i="22"/>
  <c r="J24" i="22"/>
  <c r="K84" i="22"/>
  <c r="O84" i="22"/>
  <c r="M117" i="22"/>
  <c r="I117" i="22"/>
  <c r="M110" i="22"/>
  <c r="I110" i="22"/>
  <c r="M100" i="22"/>
  <c r="I100" i="22"/>
  <c r="G81" i="22"/>
  <c r="E81" i="22"/>
  <c r="H81" i="22"/>
  <c r="F34" i="22"/>
  <c r="N34" i="22" s="1"/>
  <c r="H34" i="22"/>
  <c r="G34" i="22"/>
  <c r="E31" i="22"/>
  <c r="H31" i="22"/>
  <c r="F31" i="22"/>
  <c r="G106" i="22"/>
  <c r="K106" i="22" s="1"/>
  <c r="F106" i="22"/>
  <c r="H106" i="22"/>
  <c r="L53" i="22"/>
  <c r="L59" i="22"/>
  <c r="K24" i="22"/>
  <c r="N79" i="22"/>
  <c r="J79" i="22"/>
  <c r="J75" i="22"/>
  <c r="N75" i="22"/>
  <c r="O132" i="22"/>
  <c r="K132" i="22"/>
  <c r="O96" i="22"/>
  <c r="F136" i="22"/>
  <c r="J136" i="22" s="1"/>
  <c r="H136" i="22"/>
  <c r="J36" i="22"/>
  <c r="N36" i="22"/>
  <c r="E18" i="22"/>
  <c r="K121" i="22"/>
  <c r="O121" i="22"/>
  <c r="N101" i="22"/>
  <c r="J101" i="22"/>
  <c r="N87" i="22"/>
  <c r="J87" i="22"/>
  <c r="F81" i="22"/>
  <c r="E90" i="22"/>
  <c r="L109" i="22"/>
  <c r="F89" i="22"/>
  <c r="G89" i="22"/>
  <c r="H89" i="22"/>
  <c r="P89" i="22" s="1"/>
  <c r="J62" i="22"/>
  <c r="J69" i="22"/>
  <c r="P7" i="22"/>
  <c r="P15" i="22"/>
  <c r="P23" i="22"/>
  <c r="P82" i="22"/>
  <c r="P90" i="22"/>
  <c r="P98" i="22"/>
  <c r="P84" i="22"/>
  <c r="P92" i="22"/>
  <c r="P100" i="22"/>
  <c r="O133" i="22"/>
  <c r="O129" i="22"/>
  <c r="L45" i="22"/>
  <c r="P49" i="22"/>
  <c r="L69" i="22"/>
  <c r="L71" i="22"/>
  <c r="I34" i="22"/>
  <c r="J51" i="22"/>
  <c r="K35" i="22"/>
  <c r="K12" i="22"/>
  <c r="N12" i="22"/>
  <c r="K78" i="22"/>
  <c r="M131" i="22"/>
  <c r="I131" i="22"/>
  <c r="E106" i="22"/>
  <c r="N74" i="22"/>
  <c r="J74" i="22"/>
  <c r="O115" i="22"/>
  <c r="G31" i="22"/>
  <c r="J20" i="22"/>
  <c r="N20" i="22"/>
  <c r="O110" i="22"/>
  <c r="K110" i="22"/>
  <c r="O101" i="22"/>
  <c r="K101" i="22"/>
  <c r="O86" i="22"/>
  <c r="K86" i="22"/>
  <c r="E115" i="22"/>
  <c r="H126" i="22"/>
  <c r="E126" i="22"/>
  <c r="G126" i="22"/>
  <c r="G117" i="22"/>
  <c r="H117" i="22"/>
  <c r="H95" i="22"/>
  <c r="E95" i="22"/>
  <c r="F95" i="22"/>
  <c r="G95" i="22"/>
  <c r="P24" i="22"/>
  <c r="L24" i="22"/>
  <c r="H104" i="22"/>
  <c r="F104" i="22"/>
  <c r="J59" i="22"/>
  <c r="P40" i="22"/>
  <c r="P55" i="22"/>
  <c r="L105" i="22"/>
  <c r="K27" i="22"/>
  <c r="K17" i="22"/>
  <c r="J17" i="22"/>
  <c r="J7" i="22"/>
  <c r="O38" i="22"/>
  <c r="I103" i="22"/>
  <c r="I80" i="22"/>
  <c r="N123" i="22"/>
  <c r="N96" i="22"/>
  <c r="G104" i="22"/>
  <c r="K104" i="22" s="1"/>
  <c r="O79" i="22"/>
  <c r="K79" i="22"/>
  <c r="G131" i="22"/>
  <c r="F131" i="22"/>
  <c r="O123" i="22"/>
  <c r="K123" i="22"/>
  <c r="O118" i="22"/>
  <c r="K118" i="22"/>
  <c r="G90" i="22"/>
  <c r="F126" i="22"/>
  <c r="F115" i="22"/>
  <c r="N107" i="22"/>
  <c r="J107" i="22"/>
  <c r="F90" i="22"/>
  <c r="I94" i="22"/>
  <c r="M94" i="22"/>
  <c r="M86" i="22"/>
  <c r="I86" i="22"/>
  <c r="F125" i="22"/>
  <c r="J125" i="22" s="1"/>
  <c r="H125" i="22"/>
  <c r="P125" i="22" s="1"/>
  <c r="L107" i="22"/>
  <c r="P107" i="22"/>
  <c r="F94" i="22"/>
  <c r="H94" i="22"/>
  <c r="G77" i="22"/>
  <c r="H77" i="22"/>
  <c r="E77" i="22"/>
  <c r="H32" i="22"/>
  <c r="G32" i="22"/>
  <c r="O32" i="22" s="1"/>
  <c r="I92" i="22"/>
  <c r="P55" i="5"/>
  <c r="I36" i="5"/>
  <c r="L161" i="5"/>
  <c r="L155" i="5"/>
  <c r="L105" i="5"/>
  <c r="L71" i="5"/>
  <c r="L7" i="5"/>
  <c r="P148" i="5"/>
  <c r="M14" i="5"/>
  <c r="M75" i="5"/>
  <c r="J97" i="5"/>
  <c r="J67" i="5"/>
  <c r="J57" i="5"/>
  <c r="J45" i="5"/>
  <c r="J33" i="5"/>
  <c r="O164" i="5"/>
  <c r="K152" i="5"/>
  <c r="K144" i="5"/>
  <c r="M108" i="5"/>
  <c r="O151" i="5"/>
  <c r="K61" i="5"/>
  <c r="I163" i="5"/>
  <c r="J42" i="5"/>
  <c r="I155" i="5"/>
  <c r="I45" i="5"/>
  <c r="J98" i="5"/>
  <c r="M85" i="5"/>
  <c r="L85" i="5"/>
  <c r="L23" i="5"/>
  <c r="O148" i="5"/>
  <c r="K77" i="5"/>
  <c r="M57" i="5"/>
  <c r="N148" i="5"/>
  <c r="L143" i="5"/>
  <c r="P31" i="5"/>
  <c r="I114" i="5"/>
  <c r="P82" i="5"/>
  <c r="M91" i="5"/>
  <c r="N139" i="5"/>
  <c r="J53" i="5"/>
  <c r="J41" i="5"/>
  <c r="J29" i="5"/>
  <c r="N13" i="5"/>
  <c r="K160" i="5"/>
  <c r="L76" i="5"/>
  <c r="O113" i="5"/>
  <c r="J30" i="5"/>
  <c r="P165" i="5"/>
  <c r="P111" i="5"/>
  <c r="P75" i="5"/>
  <c r="L53" i="5"/>
  <c r="P39" i="5"/>
  <c r="M102" i="5"/>
  <c r="I98" i="5"/>
  <c r="P66" i="5"/>
  <c r="I24" i="5"/>
  <c r="J94" i="5"/>
  <c r="J102" i="5"/>
  <c r="P65" i="5"/>
  <c r="P149" i="5"/>
  <c r="P91" i="5"/>
  <c r="L19" i="5"/>
  <c r="M162" i="5"/>
  <c r="P154" i="5"/>
  <c r="O140" i="5"/>
  <c r="K90" i="5"/>
  <c r="O74" i="5"/>
  <c r="M28" i="5"/>
  <c r="O59" i="5"/>
  <c r="I151" i="5"/>
  <c r="J10" i="5"/>
  <c r="M94" i="5"/>
  <c r="I133" i="1"/>
  <c r="N90" i="6"/>
  <c r="O58" i="6"/>
  <c r="K116" i="6"/>
  <c r="L194" i="6"/>
  <c r="K70" i="6"/>
  <c r="K173" i="6"/>
  <c r="O181" i="6"/>
  <c r="L189" i="6"/>
  <c r="N128" i="6"/>
  <c r="K53" i="6"/>
  <c r="M225" i="6"/>
  <c r="P184" i="6"/>
  <c r="M86" i="6"/>
  <c r="N66" i="6"/>
  <c r="O28" i="6"/>
  <c r="O12" i="6"/>
  <c r="J52" i="6"/>
  <c r="P36" i="6"/>
  <c r="O88" i="6"/>
  <c r="O64" i="6"/>
  <c r="M18" i="6"/>
  <c r="J125" i="6"/>
  <c r="I184" i="6"/>
  <c r="O8" i="6"/>
  <c r="N144" i="6"/>
  <c r="I158" i="6"/>
  <c r="N197" i="6"/>
  <c r="K85" i="6"/>
  <c r="O13" i="6"/>
  <c r="L40" i="6"/>
  <c r="M28" i="6"/>
  <c r="N208" i="6"/>
  <c r="J220" i="6"/>
  <c r="P188" i="6"/>
  <c r="P176" i="6"/>
  <c r="K68" i="6"/>
  <c r="K44" i="6"/>
  <c r="L22" i="6"/>
  <c r="P106" i="6"/>
  <c r="L66" i="6"/>
  <c r="K120" i="6"/>
  <c r="O153" i="6"/>
  <c r="I164" i="6"/>
  <c r="P137" i="6"/>
  <c r="L165" i="6"/>
  <c r="K152" i="6"/>
  <c r="M209" i="6"/>
  <c r="O205" i="6"/>
  <c r="N169" i="6"/>
  <c r="J194" i="6"/>
  <c r="J122" i="6"/>
  <c r="N76" i="6"/>
  <c r="J32" i="6"/>
  <c r="N120" i="6"/>
  <c r="J112" i="6"/>
  <c r="N104" i="6"/>
  <c r="L26" i="6"/>
  <c r="I8" i="6"/>
  <c r="O165" i="6"/>
  <c r="J73" i="6"/>
  <c r="L128" i="6"/>
  <c r="L144" i="6"/>
  <c r="J13" i="6"/>
  <c r="L125" i="6"/>
  <c r="M189" i="6"/>
  <c r="P200" i="6"/>
  <c r="K213" i="6"/>
  <c r="P152" i="6"/>
  <c r="K97" i="6"/>
  <c r="K65" i="6"/>
  <c r="O222" i="6"/>
  <c r="J201" i="6"/>
  <c r="J84" i="6"/>
  <c r="K60" i="6"/>
  <c r="K26" i="6"/>
  <c r="L196" i="6"/>
  <c r="K22" i="6"/>
  <c r="K14" i="6"/>
  <c r="L9" i="6"/>
  <c r="N53" i="6"/>
  <c r="L148" i="6"/>
  <c r="M172" i="6"/>
  <c r="J21" i="6"/>
  <c r="J37" i="6"/>
  <c r="I157" i="6"/>
  <c r="K140" i="6"/>
  <c r="K160" i="6"/>
  <c r="J176" i="6"/>
  <c r="M118" i="6"/>
  <c r="L224" i="6"/>
  <c r="P204" i="6"/>
  <c r="P174" i="6"/>
  <c r="N121" i="6"/>
  <c r="L86" i="6"/>
  <c r="J124" i="6"/>
  <c r="L30" i="6"/>
  <c r="M50" i="6"/>
  <c r="M84" i="6"/>
  <c r="K56" i="6"/>
  <c r="N61" i="6"/>
  <c r="J93" i="6"/>
  <c r="L136" i="6"/>
  <c r="L168" i="6"/>
  <c r="N172" i="6"/>
  <c r="I192" i="6"/>
  <c r="J152" i="6"/>
  <c r="I203" i="6"/>
  <c r="L208" i="6"/>
  <c r="O105" i="6"/>
  <c r="K81" i="6"/>
  <c r="O37" i="6"/>
  <c r="L84" i="6"/>
  <c r="J17" i="6"/>
  <c r="J25" i="6"/>
  <c r="J33" i="6"/>
  <c r="L41" i="6"/>
  <c r="J160" i="6"/>
  <c r="M29" i="6"/>
  <c r="N204" i="6"/>
  <c r="N185" i="6"/>
  <c r="J114" i="6"/>
  <c r="I46" i="6"/>
  <c r="I40" i="6"/>
  <c r="K36" i="6"/>
  <c r="O20" i="6"/>
  <c r="K124" i="6"/>
  <c r="J116" i="6"/>
  <c r="J100" i="6"/>
  <c r="N92" i="6"/>
  <c r="J68" i="6"/>
  <c r="P64" i="6"/>
  <c r="P56" i="6"/>
  <c r="L14" i="6"/>
  <c r="N126" i="6"/>
  <c r="I82" i="6"/>
  <c r="L74" i="6"/>
  <c r="O104" i="6"/>
  <c r="J96" i="6"/>
  <c r="L92" i="6"/>
  <c r="J64" i="6"/>
  <c r="L60" i="6"/>
  <c r="J48" i="6"/>
  <c r="N38" i="6"/>
  <c r="J22" i="6"/>
  <c r="L18" i="6"/>
  <c r="J14" i="6"/>
  <c r="J65" i="6"/>
  <c r="I83" i="6"/>
  <c r="I9" i="6"/>
  <c r="M149" i="6"/>
  <c r="P73" i="6"/>
  <c r="K132" i="6"/>
  <c r="J168" i="6"/>
  <c r="M85" i="6"/>
  <c r="M169" i="6"/>
  <c r="N199" i="6"/>
  <c r="L24" i="6"/>
  <c r="I52" i="6"/>
  <c r="O157" i="6"/>
  <c r="K189" i="6"/>
  <c r="P117" i="6"/>
  <c r="M218" i="6"/>
  <c r="M110" i="6"/>
  <c r="J209" i="6"/>
  <c r="P192" i="6"/>
  <c r="K112" i="6"/>
  <c r="J30" i="6"/>
  <c r="J129" i="6"/>
  <c r="J49" i="6"/>
  <c r="I148" i="6"/>
  <c r="J117" i="6"/>
  <c r="P173" i="6"/>
  <c r="K136" i="6"/>
  <c r="K156" i="6"/>
  <c r="O201" i="6"/>
  <c r="J212" i="6"/>
  <c r="O121" i="6"/>
  <c r="K101" i="6"/>
  <c r="O33" i="6"/>
  <c r="M117" i="6"/>
  <c r="K81" i="7"/>
  <c r="I84" i="7"/>
  <c r="K154" i="7"/>
  <c r="J138" i="7"/>
  <c r="K173" i="7"/>
  <c r="I115" i="7"/>
  <c r="L120" i="7"/>
  <c r="I172" i="7"/>
  <c r="I134" i="7"/>
  <c r="I76" i="7"/>
  <c r="I43" i="7"/>
  <c r="J40" i="7"/>
  <c r="K99" i="7"/>
  <c r="K14" i="7"/>
  <c r="L166" i="7"/>
  <c r="K75" i="7"/>
  <c r="K69" i="7"/>
  <c r="I125" i="7"/>
  <c r="I160" i="7"/>
  <c r="I96" i="7"/>
  <c r="I72" i="7"/>
  <c r="J147" i="7"/>
  <c r="J11" i="7"/>
  <c r="K182" i="7"/>
  <c r="K111" i="7"/>
  <c r="K94" i="7"/>
  <c r="K10" i="7"/>
  <c r="L107" i="7"/>
  <c r="L72" i="7"/>
  <c r="N112" i="7"/>
  <c r="N96" i="7"/>
  <c r="N91" i="7"/>
  <c r="N37" i="7"/>
  <c r="N25" i="7"/>
  <c r="O107" i="7"/>
  <c r="O27" i="7"/>
  <c r="O15" i="7"/>
  <c r="O9" i="7"/>
  <c r="P175" i="7"/>
  <c r="P91" i="7"/>
  <c r="P59" i="7"/>
  <c r="L118" i="7"/>
  <c r="K24" i="7"/>
  <c r="N143" i="7"/>
  <c r="J143" i="7"/>
  <c r="N125" i="7"/>
  <c r="J125" i="7"/>
  <c r="N35" i="7"/>
  <c r="J35" i="7"/>
  <c r="P140" i="7"/>
  <c r="L140" i="7"/>
  <c r="I54" i="7"/>
  <c r="I32" i="7"/>
  <c r="J14" i="7"/>
  <c r="K36" i="7"/>
  <c r="L156" i="7"/>
  <c r="L148" i="7"/>
  <c r="M168" i="7"/>
  <c r="I168" i="7"/>
  <c r="M111" i="7"/>
  <c r="I111" i="7"/>
  <c r="M48" i="7"/>
  <c r="I48" i="7"/>
  <c r="K164" i="7"/>
  <c r="O164" i="7"/>
  <c r="O140" i="7"/>
  <c r="K140" i="7"/>
  <c r="O18" i="7"/>
  <c r="K18" i="7"/>
  <c r="P182" i="7"/>
  <c r="L182" i="7"/>
  <c r="L147" i="7"/>
  <c r="P147" i="7"/>
  <c r="L52" i="7"/>
  <c r="P52" i="7"/>
  <c r="O32" i="7"/>
  <c r="K32" i="7"/>
  <c r="J119" i="7"/>
  <c r="K73" i="7"/>
  <c r="J27" i="7"/>
  <c r="K125" i="7"/>
  <c r="K88" i="7"/>
  <c r="K35" i="7"/>
  <c r="L103" i="7"/>
  <c r="M79" i="7"/>
  <c r="I79" i="7"/>
  <c r="N111" i="7"/>
  <c r="J111" i="7"/>
  <c r="N54" i="7"/>
  <c r="J54" i="7"/>
  <c r="O98" i="7"/>
  <c r="K98" i="7"/>
  <c r="L163" i="7"/>
  <c r="P163" i="7"/>
  <c r="L89" i="7"/>
  <c r="P89" i="7"/>
  <c r="P84" i="7"/>
  <c r="L84" i="7"/>
  <c r="K59" i="7"/>
  <c r="K85" i="7"/>
  <c r="O77" i="7"/>
  <c r="K77" i="7"/>
  <c r="I107" i="7"/>
  <c r="I182" i="7"/>
  <c r="I156" i="7"/>
  <c r="I112" i="7"/>
  <c r="I80" i="7"/>
  <c r="I59" i="7"/>
  <c r="J108" i="7"/>
  <c r="J39" i="7"/>
  <c r="K158" i="7"/>
  <c r="K115" i="7"/>
  <c r="K84" i="7"/>
  <c r="K40" i="7"/>
  <c r="K8" i="7"/>
  <c r="L152" i="7"/>
  <c r="L102" i="7"/>
  <c r="L81" i="7"/>
  <c r="M91" i="7"/>
  <c r="O180" i="7"/>
  <c r="O166" i="7"/>
  <c r="K148" i="7"/>
  <c r="O148" i="7"/>
  <c r="K7" i="7"/>
  <c r="O7" i="7"/>
  <c r="P171" i="7"/>
  <c r="P65" i="7"/>
  <c r="P46" i="7"/>
  <c r="L46" i="7"/>
  <c r="J25" i="9"/>
  <c r="N25" i="9"/>
  <c r="I9" i="9"/>
  <c r="M9" i="9"/>
  <c r="N17" i="9"/>
  <c r="J17" i="9"/>
  <c r="N23" i="9"/>
  <c r="J23" i="9"/>
  <c r="H57" i="9"/>
  <c r="L57" i="9" s="1"/>
  <c r="N122" i="9"/>
  <c r="K116" i="9"/>
  <c r="J123" i="9"/>
  <c r="O124" i="9"/>
  <c r="K38" i="9"/>
  <c r="L55" i="9"/>
  <c r="P8" i="9"/>
  <c r="N9" i="9"/>
  <c r="N39" i="9"/>
  <c r="J41" i="9"/>
  <c r="G20" i="9"/>
  <c r="K20" i="9" s="1"/>
  <c r="J96" i="9"/>
  <c r="F15" i="9"/>
  <c r="E23" i="9"/>
  <c r="M23" i="9" s="1"/>
  <c r="E27" i="9"/>
  <c r="F33" i="9"/>
  <c r="F43" i="9"/>
  <c r="J43" i="9" s="1"/>
  <c r="E49" i="9"/>
  <c r="M49" i="9" s="1"/>
  <c r="E55" i="9"/>
  <c r="F59" i="9"/>
  <c r="E17" i="9"/>
  <c r="M108" i="9"/>
  <c r="M113" i="9"/>
  <c r="M125" i="9"/>
  <c r="P130" i="9"/>
  <c r="P118" i="9"/>
  <c r="P103" i="9"/>
  <c r="O117" i="9"/>
  <c r="J115" i="9"/>
  <c r="J103" i="9"/>
  <c r="N48" i="9"/>
  <c r="J20" i="9"/>
  <c r="H20" i="9"/>
  <c r="P20" i="9" s="1"/>
  <c r="E11" i="9"/>
  <c r="E57" i="9"/>
  <c r="M57" i="9" s="1"/>
  <c r="M117" i="9"/>
  <c r="L129" i="9"/>
  <c r="M129" i="9"/>
  <c r="M107" i="9"/>
  <c r="K125" i="9"/>
  <c r="L125" i="9"/>
  <c r="I39" i="9"/>
  <c r="I41" i="9"/>
  <c r="N51" i="9"/>
  <c r="H19" i="9"/>
  <c r="L19" i="9" s="1"/>
  <c r="G36" i="9"/>
  <c r="O36" i="9" s="1"/>
  <c r="G18" i="9"/>
  <c r="K18" i="9" s="1"/>
  <c r="E21" i="9"/>
  <c r="I21" i="9" s="1"/>
  <c r="E33" i="9"/>
  <c r="E43" i="9"/>
  <c r="M43" i="9" s="1"/>
  <c r="F47" i="9"/>
  <c r="J47" i="9" s="1"/>
  <c r="E53" i="9"/>
  <c r="M53" i="9" s="1"/>
  <c r="E59" i="9"/>
  <c r="M59" i="9" s="1"/>
  <c r="J11" i="9"/>
  <c r="N11" i="9"/>
  <c r="J61" i="9"/>
  <c r="N61" i="9"/>
  <c r="J53" i="9"/>
  <c r="N53" i="9"/>
  <c r="N45" i="9"/>
  <c r="J45" i="9"/>
  <c r="N35" i="9"/>
  <c r="J35" i="9"/>
  <c r="J29" i="9"/>
  <c r="N29" i="9"/>
  <c r="N21" i="9"/>
  <c r="J21" i="9"/>
  <c r="N60" i="9"/>
  <c r="J60" i="9"/>
  <c r="J48" i="9"/>
  <c r="N28" i="9"/>
  <c r="J28" i="9"/>
  <c r="H22" i="9"/>
  <c r="L22" i="9" s="1"/>
  <c r="F22" i="9"/>
  <c r="G22" i="9"/>
  <c r="E22" i="9"/>
  <c r="K16" i="9"/>
  <c r="O16" i="9"/>
  <c r="F8" i="9"/>
  <c r="E8" i="9"/>
  <c r="I8" i="9" s="1"/>
  <c r="H97" i="9"/>
  <c r="L97" i="9" s="1"/>
  <c r="G97" i="9"/>
  <c r="F101" i="9"/>
  <c r="E101" i="9"/>
  <c r="E105" i="9"/>
  <c r="H105" i="9"/>
  <c r="L105" i="9" s="1"/>
  <c r="H109" i="9"/>
  <c r="G109" i="9"/>
  <c r="K109" i="9" s="1"/>
  <c r="F93" i="9"/>
  <c r="J93" i="9" s="1"/>
  <c r="E13" i="9"/>
  <c r="E29" i="9"/>
  <c r="N124" i="9"/>
  <c r="P112" i="9"/>
  <c r="L40" i="9"/>
  <c r="J56" i="9"/>
  <c r="J36" i="9"/>
  <c r="N36" i="9"/>
  <c r="H30" i="9"/>
  <c r="L30" i="9" s="1"/>
  <c r="F30" i="9"/>
  <c r="G30" i="9"/>
  <c r="O30" i="9" s="1"/>
  <c r="E30" i="9"/>
  <c r="M30" i="9" s="1"/>
  <c r="F16" i="9"/>
  <c r="E16" i="9"/>
  <c r="H16" i="9"/>
  <c r="L16" i="9" s="1"/>
  <c r="H101" i="9"/>
  <c r="G101" i="9"/>
  <c r="F109" i="9"/>
  <c r="N109" i="9" s="1"/>
  <c r="E109" i="9"/>
  <c r="M109" i="9" s="1"/>
  <c r="P95" i="9"/>
  <c r="L95" i="9"/>
  <c r="E97" i="9"/>
  <c r="F13" i="9"/>
  <c r="F49" i="9"/>
  <c r="F57" i="9"/>
  <c r="F58" i="9"/>
  <c r="E58" i="9"/>
  <c r="I58" i="9" s="1"/>
  <c r="F54" i="9"/>
  <c r="E54" i="9"/>
  <c r="F50" i="9"/>
  <c r="E50" i="9"/>
  <c r="F46" i="9"/>
  <c r="E46" i="9"/>
  <c r="M46" i="9" s="1"/>
  <c r="F42" i="9"/>
  <c r="E42" i="9"/>
  <c r="M42" i="9" s="1"/>
  <c r="F24" i="9"/>
  <c r="H24" i="9"/>
  <c r="L24" i="9" s="1"/>
  <c r="E24" i="9"/>
  <c r="M24" i="9" s="1"/>
  <c r="E19" i="9"/>
  <c r="E35" i="9"/>
  <c r="K112" i="9"/>
  <c r="K107" i="9"/>
  <c r="K26" i="9"/>
  <c r="M15" i="9"/>
  <c r="M47" i="9"/>
  <c r="I51" i="9"/>
  <c r="K57" i="9"/>
  <c r="O57" i="9"/>
  <c r="F32" i="9"/>
  <c r="E32" i="9"/>
  <c r="I32" i="9" s="1"/>
  <c r="H14" i="9"/>
  <c r="L14" i="9" s="1"/>
  <c r="F14" i="9"/>
  <c r="G14" i="9"/>
  <c r="O14" i="9" s="1"/>
  <c r="E14" i="9"/>
  <c r="I14" i="9" s="1"/>
  <c r="G8" i="9"/>
  <c r="K8" i="9" s="1"/>
  <c r="G105" i="9"/>
  <c r="F105" i="9"/>
  <c r="N105" i="9" s="1"/>
  <c r="L98" i="9"/>
  <c r="P98" i="9"/>
  <c r="H96" i="9"/>
  <c r="E96" i="9"/>
  <c r="H104" i="9"/>
  <c r="G104" i="9"/>
  <c r="G108" i="9"/>
  <c r="F108" i="9"/>
  <c r="F112" i="9"/>
  <c r="E112" i="9"/>
  <c r="F19" i="9"/>
  <c r="F27" i="9"/>
  <c r="E10" i="9"/>
  <c r="M10" i="9" s="1"/>
  <c r="E12" i="9"/>
  <c r="E18" i="9"/>
  <c r="E20" i="9"/>
  <c r="I20" i="9" s="1"/>
  <c r="E26" i="9"/>
  <c r="E28" i="9"/>
  <c r="I28" i="9" s="1"/>
  <c r="E34" i="9"/>
  <c r="I34" i="9" s="1"/>
  <c r="E36" i="9"/>
  <c r="E44" i="9"/>
  <c r="I44" i="9" s="1"/>
  <c r="E48" i="9"/>
  <c r="E52" i="9"/>
  <c r="E56" i="9"/>
  <c r="E60" i="9"/>
  <c r="I60" i="9" s="1"/>
  <c r="P32" i="9"/>
  <c r="P55" i="9"/>
  <c r="F10" i="9"/>
  <c r="F18" i="9"/>
  <c r="F26" i="9"/>
  <c r="F34" i="9"/>
  <c r="F52" i="9"/>
  <c r="I131" i="9"/>
  <c r="P35" i="14"/>
  <c r="J21" i="14"/>
  <c r="J47" i="14"/>
  <c r="N47" i="14"/>
  <c r="O37" i="14"/>
  <c r="K37" i="14"/>
  <c r="K59" i="14"/>
  <c r="O59" i="14"/>
  <c r="G47" i="14"/>
  <c r="K47" i="14" s="1"/>
  <c r="H47" i="14"/>
  <c r="K43" i="14"/>
  <c r="O43" i="14"/>
  <c r="H28" i="14"/>
  <c r="F28" i="14"/>
  <c r="J28" i="14" s="1"/>
  <c r="E28" i="14"/>
  <c r="P65" i="14"/>
  <c r="J15" i="14"/>
  <c r="M12" i="14"/>
  <c r="I12" i="14"/>
  <c r="E63" i="14"/>
  <c r="H63" i="14"/>
  <c r="E60" i="14"/>
  <c r="F60" i="14"/>
  <c r="J60" i="14" s="1"/>
  <c r="H56" i="14"/>
  <c r="G56" i="14"/>
  <c r="E56" i="14"/>
  <c r="E25" i="14"/>
  <c r="G25" i="14"/>
  <c r="O25" i="14" s="1"/>
  <c r="E21" i="14"/>
  <c r="H21" i="14"/>
  <c r="G21" i="14"/>
  <c r="G17" i="14"/>
  <c r="E17" i="14"/>
  <c r="F10" i="14"/>
  <c r="N10" i="14" s="1"/>
  <c r="E10" i="14"/>
  <c r="H15" i="14"/>
  <c r="H31" i="14"/>
  <c r="I40" i="14"/>
  <c r="L57" i="14"/>
  <c r="P57" i="14"/>
  <c r="P41" i="14"/>
  <c r="L41" i="14"/>
  <c r="H54" i="14"/>
  <c r="L54" i="14" s="1"/>
  <c r="F54" i="14"/>
  <c r="J54" i="14" s="1"/>
  <c r="G54" i="14"/>
  <c r="E54" i="14"/>
  <c r="N59" i="14"/>
  <c r="J35" i="14"/>
  <c r="O27" i="14"/>
  <c r="H64" i="14"/>
  <c r="P64" i="14" s="1"/>
  <c r="F64" i="14"/>
  <c r="E64" i="14"/>
  <c r="G45" i="14"/>
  <c r="K45" i="14" s="1"/>
  <c r="E45" i="14"/>
  <c r="H30" i="14"/>
  <c r="E30" i="14"/>
  <c r="F30" i="14"/>
  <c r="N30" i="14" s="1"/>
  <c r="J43" i="14"/>
  <c r="N31" i="14"/>
  <c r="J11" i="14"/>
  <c r="F27" i="14"/>
  <c r="N27" i="14" s="1"/>
  <c r="F41" i="14"/>
  <c r="J41" i="14" s="1"/>
  <c r="F45" i="14"/>
  <c r="J45" i="14" s="1"/>
  <c r="F57" i="14"/>
  <c r="J57" i="14" s="1"/>
  <c r="F61" i="14"/>
  <c r="J61" i="14" s="1"/>
  <c r="I34" i="14"/>
  <c r="K40" i="14"/>
  <c r="O40" i="14"/>
  <c r="H48" i="14"/>
  <c r="G48" i="14"/>
  <c r="O33" i="14"/>
  <c r="K33" i="14"/>
  <c r="J51" i="14"/>
  <c r="H27" i="14"/>
  <c r="H45" i="14"/>
  <c r="H61" i="14"/>
  <c r="E48" i="14"/>
  <c r="E27" i="14"/>
  <c r="O24" i="14"/>
  <c r="K24" i="14"/>
  <c r="K51" i="14"/>
  <c r="O51" i="14"/>
  <c r="H24" i="14"/>
  <c r="F24" i="14"/>
  <c r="N24" i="14" s="1"/>
  <c r="E24" i="14"/>
  <c r="E16" i="14"/>
  <c r="G16" i="14"/>
  <c r="O16" i="14" s="1"/>
  <c r="I61" i="14"/>
  <c r="F56" i="14"/>
  <c r="I42" i="14"/>
  <c r="I32" i="14"/>
  <c r="L40" i="14"/>
  <c r="E53" i="14"/>
  <c r="F12" i="14"/>
  <c r="N12" i="14" s="1"/>
  <c r="G60" i="14"/>
  <c r="O29" i="14"/>
  <c r="K29" i="14"/>
  <c r="O64" i="14"/>
  <c r="K64" i="14"/>
  <c r="H20" i="14"/>
  <c r="F20" i="14"/>
  <c r="J20" i="14" s="1"/>
  <c r="G13" i="14"/>
  <c r="E13" i="14"/>
  <c r="O50" i="14"/>
  <c r="K50" i="14"/>
  <c r="G55" i="14"/>
  <c r="E55" i="14"/>
  <c r="H55" i="14"/>
  <c r="F55" i="14"/>
  <c r="F26" i="14"/>
  <c r="E26" i="14"/>
  <c r="H19" i="14"/>
  <c r="G19" i="14"/>
  <c r="F19" i="14"/>
  <c r="H9" i="14"/>
  <c r="G9" i="14"/>
  <c r="E9" i="14"/>
  <c r="F9" i="14"/>
  <c r="F13" i="14"/>
  <c r="J13" i="14" s="1"/>
  <c r="J17" i="14"/>
  <c r="N17" i="14"/>
  <c r="F29" i="14"/>
  <c r="J29" i="14" s="1"/>
  <c r="J33" i="14"/>
  <c r="N33" i="14"/>
  <c r="F49" i="14"/>
  <c r="M47" i="14"/>
  <c r="I47" i="14"/>
  <c r="H58" i="14"/>
  <c r="L58" i="14" s="1"/>
  <c r="G58" i="14"/>
  <c r="F58" i="14"/>
  <c r="E58" i="14"/>
  <c r="G52" i="14"/>
  <c r="F52" i="14"/>
  <c r="J52" i="14" s="1"/>
  <c r="E52" i="14"/>
  <c r="E44" i="14"/>
  <c r="H44" i="14"/>
  <c r="G44" i="14"/>
  <c r="M33" i="14"/>
  <c r="I33" i="14"/>
  <c r="P52" i="14"/>
  <c r="L52" i="14"/>
  <c r="P46" i="14"/>
  <c r="L46" i="14"/>
  <c r="H36" i="14"/>
  <c r="E36" i="14"/>
  <c r="E29" i="14"/>
  <c r="G23" i="14"/>
  <c r="H23" i="14"/>
  <c r="E23" i="14"/>
  <c r="F23" i="14"/>
  <c r="H16" i="14"/>
  <c r="F16" i="14"/>
  <c r="N16" i="14" s="1"/>
  <c r="N65" i="14"/>
  <c r="H13" i="14"/>
  <c r="H29" i="14"/>
  <c r="H49" i="14"/>
  <c r="I20" i="14"/>
  <c r="M37" i="14"/>
  <c r="I37" i="14"/>
  <c r="F44" i="14"/>
  <c r="J44" i="14" s="1"/>
  <c r="H60" i="14"/>
  <c r="H42" i="14"/>
  <c r="L42" i="14" s="1"/>
  <c r="G42" i="14"/>
  <c r="F42" i="14"/>
  <c r="G39" i="14"/>
  <c r="E39" i="14"/>
  <c r="G35" i="14"/>
  <c r="E35" i="14"/>
  <c r="H32" i="14"/>
  <c r="F32" i="14"/>
  <c r="G32" i="14"/>
  <c r="H22" i="14"/>
  <c r="E22" i="14"/>
  <c r="H50" i="14"/>
  <c r="L50" i="14" s="1"/>
  <c r="F50" i="14"/>
  <c r="E50" i="14"/>
  <c r="H38" i="14"/>
  <c r="E38" i="14"/>
  <c r="L116" i="19"/>
  <c r="P116" i="19"/>
  <c r="N112" i="19"/>
  <c r="J112" i="19"/>
  <c r="N94" i="19"/>
  <c r="J94" i="19"/>
  <c r="F103" i="19"/>
  <c r="H103" i="19"/>
  <c r="I66" i="19"/>
  <c r="I28" i="19"/>
  <c r="I13" i="19"/>
  <c r="L68" i="19"/>
  <c r="L22" i="19"/>
  <c r="P32" i="19"/>
  <c r="L32" i="19"/>
  <c r="M86" i="19"/>
  <c r="I86" i="19"/>
  <c r="N123" i="19"/>
  <c r="J123" i="19"/>
  <c r="N118" i="19"/>
  <c r="J118" i="19"/>
  <c r="N102" i="19"/>
  <c r="J102" i="19"/>
  <c r="E97" i="19"/>
  <c r="F97" i="19"/>
  <c r="I114" i="19"/>
  <c r="K48" i="19"/>
  <c r="K35" i="19"/>
  <c r="K14" i="19"/>
  <c r="L52" i="19"/>
  <c r="L39" i="19"/>
  <c r="L14" i="19"/>
  <c r="F62" i="19"/>
  <c r="N62" i="19" s="1"/>
  <c r="H64" i="19"/>
  <c r="G64" i="19"/>
  <c r="F64" i="19"/>
  <c r="N64" i="19" s="1"/>
  <c r="G52" i="19"/>
  <c r="F52" i="19"/>
  <c r="H97" i="19"/>
  <c r="M94" i="19"/>
  <c r="I94" i="19"/>
  <c r="N126" i="19"/>
  <c r="J126" i="19"/>
  <c r="O132" i="19"/>
  <c r="O114" i="19"/>
  <c r="O91" i="19"/>
  <c r="K91" i="19"/>
  <c r="H98" i="19"/>
  <c r="G98" i="19"/>
  <c r="F98" i="19"/>
  <c r="E98" i="19"/>
  <c r="G105" i="19"/>
  <c r="E105" i="19"/>
  <c r="H105" i="19"/>
  <c r="F105" i="19"/>
  <c r="F110" i="19"/>
  <c r="H110" i="19"/>
  <c r="F114" i="19"/>
  <c r="N114" i="19" s="1"/>
  <c r="H114" i="19"/>
  <c r="P114" i="19" s="1"/>
  <c r="E122" i="19"/>
  <c r="G122" i="19"/>
  <c r="E130" i="19"/>
  <c r="G130" i="19"/>
  <c r="F130" i="19"/>
  <c r="J130" i="19" s="1"/>
  <c r="H130" i="19"/>
  <c r="F134" i="19"/>
  <c r="H134" i="19"/>
  <c r="G134" i="19"/>
  <c r="H60" i="19"/>
  <c r="F60" i="19"/>
  <c r="J60" i="19" s="1"/>
  <c r="O103" i="19"/>
  <c r="K103" i="19"/>
  <c r="I73" i="19"/>
  <c r="J43" i="19"/>
  <c r="K40" i="19"/>
  <c r="K32" i="19"/>
  <c r="K18" i="19"/>
  <c r="L62" i="19"/>
  <c r="I78" i="19"/>
  <c r="K95" i="19"/>
  <c r="N136" i="19"/>
  <c r="J136" i="19"/>
  <c r="N86" i="19"/>
  <c r="J86" i="19"/>
  <c r="O110" i="19"/>
  <c r="K110" i="19"/>
  <c r="L19" i="19"/>
  <c r="I62" i="19"/>
  <c r="I25" i="19"/>
  <c r="J63" i="19"/>
  <c r="J42" i="19"/>
  <c r="J39" i="19"/>
  <c r="J26" i="19"/>
  <c r="K50" i="19"/>
  <c r="K42" i="19"/>
  <c r="L43" i="19"/>
  <c r="E60" i="19"/>
  <c r="G58" i="19"/>
  <c r="F58" i="19"/>
  <c r="E58" i="19"/>
  <c r="J111" i="19"/>
  <c r="K81" i="19"/>
  <c r="M115" i="19"/>
  <c r="I115" i="19"/>
  <c r="E103" i="19"/>
  <c r="K124" i="19"/>
  <c r="O124" i="19"/>
  <c r="G97" i="19"/>
  <c r="O90" i="19"/>
  <c r="K90" i="19"/>
  <c r="G7" i="19"/>
  <c r="O7" i="19" s="1"/>
  <c r="F7" i="19"/>
  <c r="H15" i="19"/>
  <c r="G15" i="19"/>
  <c r="O15" i="19" s="1"/>
  <c r="H20" i="19"/>
  <c r="G20" i="19"/>
  <c r="O20" i="19" s="1"/>
  <c r="F20" i="19"/>
  <c r="E20" i="19"/>
  <c r="G24" i="19"/>
  <c r="O24" i="19" s="1"/>
  <c r="H24" i="19"/>
  <c r="F24" i="19"/>
  <c r="F36" i="19"/>
  <c r="G36" i="19"/>
  <c r="O36" i="19" s="1"/>
  <c r="G79" i="19"/>
  <c r="E79" i="19"/>
  <c r="F79" i="19"/>
  <c r="E83" i="19"/>
  <c r="G83" i="19"/>
  <c r="F83" i="19"/>
  <c r="H83" i="19"/>
  <c r="G87" i="19"/>
  <c r="F87" i="19"/>
  <c r="E87" i="19"/>
  <c r="H87" i="19"/>
  <c r="N91" i="19"/>
  <c r="J91" i="19"/>
  <c r="F95" i="19"/>
  <c r="E95" i="19"/>
  <c r="G102" i="19"/>
  <c r="O102" i="19" s="1"/>
  <c r="E102" i="19"/>
  <c r="P69" i="19"/>
  <c r="P65" i="19"/>
  <c r="I83" i="19"/>
  <c r="M123" i="19"/>
  <c r="I123" i="19"/>
  <c r="M81" i="19"/>
  <c r="I81" i="19"/>
  <c r="O106" i="19"/>
  <c r="G94" i="19"/>
  <c r="E85" i="19"/>
  <c r="H85" i="19"/>
  <c r="F127" i="19"/>
  <c r="H127" i="19"/>
  <c r="F135" i="19"/>
  <c r="E135" i="19"/>
  <c r="H135" i="19"/>
  <c r="I82" i="19"/>
  <c r="N78" i="19"/>
  <c r="J78" i="19"/>
  <c r="K82" i="19"/>
  <c r="O82" i="19"/>
  <c r="E101" i="19"/>
  <c r="H101" i="19"/>
  <c r="G108" i="19"/>
  <c r="K108" i="19" s="1"/>
  <c r="H108" i="19"/>
  <c r="L108" i="19" s="1"/>
  <c r="G112" i="19"/>
  <c r="O112" i="19" s="1"/>
  <c r="E112" i="19"/>
  <c r="H112" i="19"/>
  <c r="P112" i="19" s="1"/>
  <c r="G116" i="19"/>
  <c r="K116" i="19" s="1"/>
  <c r="E116" i="19"/>
  <c r="E120" i="19"/>
  <c r="H120" i="19"/>
  <c r="P120" i="19" s="1"/>
  <c r="E124" i="19"/>
  <c r="H124" i="19"/>
  <c r="L124" i="19" s="1"/>
  <c r="M19" i="18"/>
  <c r="I19" i="18"/>
  <c r="J163" i="18"/>
  <c r="N163" i="18"/>
  <c r="K7" i="18"/>
  <c r="O7" i="18"/>
  <c r="E53" i="18"/>
  <c r="G53" i="18"/>
  <c r="F53" i="18"/>
  <c r="H50" i="18"/>
  <c r="E50" i="18"/>
  <c r="G50" i="18"/>
  <c r="H36" i="18"/>
  <c r="F36" i="18"/>
  <c r="E36" i="18"/>
  <c r="G36" i="18"/>
  <c r="H30" i="18"/>
  <c r="E30" i="18"/>
  <c r="G30" i="18"/>
  <c r="P16" i="18"/>
  <c r="L16" i="18"/>
  <c r="H10" i="18"/>
  <c r="F10" i="18"/>
  <c r="J10" i="18" s="1"/>
  <c r="E10" i="18"/>
  <c r="G10" i="18"/>
  <c r="L96" i="18"/>
  <c r="O118" i="18"/>
  <c r="K118" i="18"/>
  <c r="O31" i="18"/>
  <c r="K31" i="18"/>
  <c r="O35" i="18"/>
  <c r="K35" i="18"/>
  <c r="M57" i="18"/>
  <c r="I57" i="18"/>
  <c r="J14" i="18"/>
  <c r="E110" i="18"/>
  <c r="F110" i="18"/>
  <c r="G110" i="18"/>
  <c r="H107" i="18"/>
  <c r="G107" i="18"/>
  <c r="K107" i="18" s="1"/>
  <c r="F107" i="18"/>
  <c r="E102" i="18"/>
  <c r="G102" i="18"/>
  <c r="H102" i="18"/>
  <c r="H99" i="18"/>
  <c r="F99" i="18"/>
  <c r="G99" i="18"/>
  <c r="E96" i="18"/>
  <c r="G96" i="18"/>
  <c r="F96" i="18"/>
  <c r="H93" i="18"/>
  <c r="L93" i="18" s="1"/>
  <c r="F93" i="18"/>
  <c r="G93" i="18"/>
  <c r="P84" i="18"/>
  <c r="L84" i="18"/>
  <c r="P61" i="18"/>
  <c r="L61" i="18"/>
  <c r="P59" i="18"/>
  <c r="L59" i="18"/>
  <c r="F56" i="18"/>
  <c r="H56" i="18"/>
  <c r="E56" i="18"/>
  <c r="G56" i="18"/>
  <c r="E45" i="18"/>
  <c r="G45" i="18"/>
  <c r="H45" i="18"/>
  <c r="P45" i="18" s="1"/>
  <c r="F45" i="18"/>
  <c r="H13" i="18"/>
  <c r="E13" i="18"/>
  <c r="G13" i="18"/>
  <c r="F13" i="18"/>
  <c r="J13" i="18" s="1"/>
  <c r="O154" i="18"/>
  <c r="O82" i="18"/>
  <c r="O66" i="18"/>
  <c r="N50" i="18"/>
  <c r="N26" i="18"/>
  <c r="O15" i="18"/>
  <c r="K15" i="18"/>
  <c r="G19" i="18"/>
  <c r="O23" i="18"/>
  <c r="K23" i="18"/>
  <c r="G27" i="18"/>
  <c r="E27" i="18"/>
  <c r="P24" i="18"/>
  <c r="E82" i="18"/>
  <c r="M32" i="18"/>
  <c r="M33" i="18"/>
  <c r="N18" i="18"/>
  <c r="J18" i="18"/>
  <c r="H38" i="18"/>
  <c r="E38" i="18"/>
  <c r="G38" i="18"/>
  <c r="P8" i="18"/>
  <c r="L8" i="18"/>
  <c r="G163" i="18"/>
  <c r="H163" i="18"/>
  <c r="E163" i="18"/>
  <c r="H150" i="18"/>
  <c r="F150" i="18"/>
  <c r="G150" i="18"/>
  <c r="K150" i="18" s="1"/>
  <c r="G147" i="18"/>
  <c r="F147" i="18"/>
  <c r="H147" i="18"/>
  <c r="H142" i="18"/>
  <c r="F142" i="18"/>
  <c r="G142" i="18"/>
  <c r="G139" i="18"/>
  <c r="F139" i="18"/>
  <c r="H139" i="18"/>
  <c r="H134" i="18"/>
  <c r="G134" i="18"/>
  <c r="F134" i="18"/>
  <c r="G131" i="18"/>
  <c r="K131" i="18" s="1"/>
  <c r="F131" i="18"/>
  <c r="H131" i="18"/>
  <c r="H126" i="18"/>
  <c r="G126" i="18"/>
  <c r="F126" i="18"/>
  <c r="G123" i="18"/>
  <c r="K123" i="18" s="1"/>
  <c r="F123" i="18"/>
  <c r="H123" i="18"/>
  <c r="O11" i="18"/>
  <c r="K11" i="18"/>
  <c r="F30" i="18"/>
  <c r="M24" i="18"/>
  <c r="M25" i="18"/>
  <c r="M15" i="18"/>
  <c r="I15" i="18"/>
  <c r="F79" i="18"/>
  <c r="J79" i="18" s="1"/>
  <c r="E79" i="18"/>
  <c r="H79" i="18"/>
  <c r="O73" i="18"/>
  <c r="K73" i="18"/>
  <c r="H47" i="18"/>
  <c r="F47" i="18"/>
  <c r="K81" i="18"/>
  <c r="K65" i="18"/>
  <c r="K49" i="18"/>
  <c r="F62" i="18"/>
  <c r="J62" i="18" s="1"/>
  <c r="H62" i="18"/>
  <c r="G169" i="18"/>
  <c r="F169" i="18"/>
  <c r="O108" i="18"/>
  <c r="F78" i="18"/>
  <c r="J78" i="18" s="1"/>
  <c r="H78" i="18"/>
  <c r="H63" i="18"/>
  <c r="P49" i="18"/>
  <c r="F177" i="18"/>
  <c r="G177" i="18"/>
  <c r="F152" i="18"/>
  <c r="H152" i="18"/>
  <c r="P152" i="18" s="1"/>
  <c r="E152" i="18"/>
  <c r="I25" i="18"/>
  <c r="I29" i="18"/>
  <c r="I33" i="18"/>
  <c r="I37" i="18"/>
  <c r="I41" i="18"/>
  <c r="I49" i="18"/>
  <c r="M28" i="18"/>
  <c r="H15" i="18"/>
  <c r="P15" i="18" s="1"/>
  <c r="F15" i="18"/>
  <c r="N15" i="18" s="1"/>
  <c r="K154" i="18"/>
  <c r="G171" i="18"/>
  <c r="H171" i="18"/>
  <c r="G155" i="18"/>
  <c r="H155" i="18"/>
  <c r="M9" i="18"/>
  <c r="N100" i="18"/>
  <c r="N77" i="18"/>
  <c r="N63" i="18"/>
  <c r="O152" i="18"/>
  <c r="O119" i="18"/>
  <c r="J157" i="18"/>
  <c r="P180" i="18"/>
  <c r="O32" i="13"/>
  <c r="K32" i="13"/>
  <c r="L82" i="13"/>
  <c r="P82" i="13"/>
  <c r="I74" i="13"/>
  <c r="M74" i="13"/>
  <c r="L11" i="13"/>
  <c r="P11" i="13"/>
  <c r="I42" i="13"/>
  <c r="M42" i="13"/>
  <c r="L26" i="13"/>
  <c r="M54" i="13"/>
  <c r="H23" i="13"/>
  <c r="F32" i="13"/>
  <c r="N32" i="13" s="1"/>
  <c r="F7" i="13"/>
  <c r="N7" i="13" s="1"/>
  <c r="E29" i="13"/>
  <c r="E23" i="13"/>
  <c r="H90" i="13"/>
  <c r="P90" i="13" s="1"/>
  <c r="G90" i="13"/>
  <c r="G79" i="13"/>
  <c r="F86" i="13"/>
  <c r="J86" i="13" s="1"/>
  <c r="F54" i="13"/>
  <c r="N54" i="13" s="1"/>
  <c r="H38" i="13"/>
  <c r="G86" i="13"/>
  <c r="G58" i="13"/>
  <c r="F82" i="13"/>
  <c r="F60" i="13"/>
  <c r="N60" i="13" s="1"/>
  <c r="P80" i="13"/>
  <c r="N66" i="13"/>
  <c r="J54" i="13"/>
  <c r="J50" i="13"/>
  <c r="K54" i="13"/>
  <c r="H7" i="13"/>
  <c r="H86" i="13"/>
  <c r="L78" i="13"/>
  <c r="L20" i="13"/>
  <c r="O22" i="13"/>
  <c r="P53" i="13"/>
  <c r="M66" i="13"/>
  <c r="N78" i="13"/>
  <c r="O60" i="13"/>
  <c r="K74" i="13"/>
  <c r="H27" i="13"/>
  <c r="G20" i="13"/>
  <c r="O20" i="13" s="1"/>
  <c r="F20" i="13"/>
  <c r="E15" i="13"/>
  <c r="H60" i="13"/>
  <c r="F70" i="13"/>
  <c r="F58" i="13"/>
  <c r="N58" i="13" s="1"/>
  <c r="E62" i="13"/>
  <c r="H62" i="13"/>
  <c r="F62" i="13"/>
  <c r="J11" i="13"/>
  <c r="P50" i="13"/>
  <c r="L50" i="13"/>
  <c r="M64" i="13"/>
  <c r="I64" i="13"/>
  <c r="L90" i="13"/>
  <c r="M86" i="13"/>
  <c r="M58" i="13"/>
  <c r="I70" i="13"/>
  <c r="I48" i="13"/>
  <c r="P31" i="13"/>
  <c r="L31" i="13"/>
  <c r="G19" i="13"/>
  <c r="O19" i="13" s="1"/>
  <c r="E19" i="13"/>
  <c r="K84" i="13"/>
  <c r="O84" i="13"/>
  <c r="K48" i="13"/>
  <c r="O48" i="13"/>
  <c r="N72" i="13"/>
  <c r="J72" i="13"/>
  <c r="F88" i="13"/>
  <c r="H88" i="13"/>
  <c r="E88" i="13"/>
  <c r="G88" i="13"/>
  <c r="E56" i="13"/>
  <c r="H56" i="13"/>
  <c r="K10" i="13"/>
  <c r="O10" i="13"/>
  <c r="I24" i="13"/>
  <c r="M24" i="13"/>
  <c r="K56" i="13"/>
  <c r="O56" i="13"/>
  <c r="L40" i="13"/>
  <c r="P40" i="13"/>
  <c r="G62" i="13"/>
  <c r="N90" i="13"/>
  <c r="J90" i="13"/>
  <c r="E76" i="13"/>
  <c r="G76" i="13"/>
  <c r="H76" i="13"/>
  <c r="F76" i="13"/>
  <c r="E44" i="13"/>
  <c r="F44" i="13"/>
  <c r="N44" i="13" s="1"/>
  <c r="G44" i="13"/>
  <c r="H44" i="13"/>
  <c r="I21" i="13"/>
  <c r="M90" i="13"/>
  <c r="I38" i="13"/>
  <c r="J23" i="13"/>
  <c r="H13" i="13"/>
  <c r="E13" i="13"/>
  <c r="K78" i="13"/>
  <c r="O78" i="13"/>
  <c r="K68" i="13"/>
  <c r="O68" i="13"/>
  <c r="N64" i="13"/>
  <c r="J64" i="13"/>
  <c r="K64" i="13"/>
  <c r="O64" i="13"/>
  <c r="K42" i="13"/>
  <c r="H21" i="13"/>
  <c r="F21" i="13"/>
  <c r="E12" i="13"/>
  <c r="F12" i="13"/>
  <c r="E52" i="13"/>
  <c r="H52" i="13"/>
  <c r="K15" i="13"/>
  <c r="L42" i="13"/>
  <c r="M84" i="13"/>
  <c r="J80" i="13"/>
  <c r="J56" i="13"/>
  <c r="J48" i="13"/>
  <c r="H12" i="13"/>
  <c r="G28" i="13"/>
  <c r="F28" i="13"/>
  <c r="E32" i="13"/>
  <c r="H32" i="13"/>
  <c r="G11" i="13"/>
  <c r="E11" i="13"/>
  <c r="E7" i="13"/>
  <c r="H70" i="13"/>
  <c r="H54" i="13"/>
  <c r="H36" i="13"/>
  <c r="G80" i="13"/>
  <c r="G52" i="13"/>
  <c r="F84" i="13"/>
  <c r="F68" i="13"/>
  <c r="F52" i="13"/>
  <c r="N52" i="13" s="1"/>
  <c r="E80" i="13"/>
  <c r="L72" i="13"/>
  <c r="L64" i="13"/>
  <c r="L48" i="13"/>
  <c r="I72" i="13"/>
  <c r="I40" i="13"/>
  <c r="K40" i="13"/>
  <c r="K36" i="13"/>
  <c r="G12" i="13"/>
  <c r="F27" i="13"/>
  <c r="F15" i="13"/>
  <c r="G31" i="13"/>
  <c r="E31" i="13"/>
  <c r="F31" i="13"/>
  <c r="E16" i="13"/>
  <c r="G16" i="13"/>
  <c r="O16" i="13" s="1"/>
  <c r="H16" i="13"/>
  <c r="H84" i="13"/>
  <c r="E36" i="13"/>
  <c r="F36" i="13"/>
  <c r="J120" i="23"/>
  <c r="N120" i="23"/>
  <c r="K17" i="23"/>
  <c r="O17" i="23"/>
  <c r="J37" i="23"/>
  <c r="N37" i="23"/>
  <c r="M127" i="23"/>
  <c r="I127" i="23"/>
  <c r="G83" i="23"/>
  <c r="F83" i="23"/>
  <c r="H83" i="23"/>
  <c r="G91" i="23"/>
  <c r="F91" i="23"/>
  <c r="H91" i="23"/>
  <c r="G103" i="23"/>
  <c r="E103" i="23"/>
  <c r="H103" i="23"/>
  <c r="F103" i="23"/>
  <c r="H112" i="23"/>
  <c r="E112" i="23"/>
  <c r="G112" i="23"/>
  <c r="H128" i="23"/>
  <c r="E128" i="23"/>
  <c r="G128" i="23"/>
  <c r="H132" i="23"/>
  <c r="G132" i="23"/>
  <c r="I40" i="23"/>
  <c r="N100" i="23"/>
  <c r="F132" i="23"/>
  <c r="L124" i="23"/>
  <c r="K21" i="23"/>
  <c r="O16" i="23"/>
  <c r="K16" i="23"/>
  <c r="O35" i="23"/>
  <c r="K35" i="23"/>
  <c r="O104" i="23"/>
  <c r="K104" i="23"/>
  <c r="H13" i="23"/>
  <c r="G13" i="23"/>
  <c r="H21" i="23"/>
  <c r="E21" i="23"/>
  <c r="H25" i="23"/>
  <c r="G25" i="23"/>
  <c r="E25" i="23"/>
  <c r="H29" i="23"/>
  <c r="G29" i="23"/>
  <c r="M75" i="23"/>
  <c r="I75" i="23"/>
  <c r="K78" i="23"/>
  <c r="O78" i="23"/>
  <c r="H104" i="23"/>
  <c r="E104" i="23"/>
  <c r="H113" i="23"/>
  <c r="E113" i="23"/>
  <c r="H117" i="23"/>
  <c r="G117" i="23"/>
  <c r="K117" i="23" s="1"/>
  <c r="E117" i="23"/>
  <c r="H125" i="23"/>
  <c r="G125" i="23"/>
  <c r="K125" i="23" s="1"/>
  <c r="E125" i="23"/>
  <c r="H133" i="23"/>
  <c r="G133" i="23"/>
  <c r="J55" i="23"/>
  <c r="I80" i="23"/>
  <c r="J105" i="23"/>
  <c r="J109" i="23"/>
  <c r="J113" i="23"/>
  <c r="J117" i="23"/>
  <c r="J121" i="23"/>
  <c r="J125" i="23"/>
  <c r="J129" i="23"/>
  <c r="J133" i="23"/>
  <c r="L84" i="23"/>
  <c r="L86" i="23"/>
  <c r="L92" i="23"/>
  <c r="L94" i="23"/>
  <c r="I12" i="23"/>
  <c r="I101" i="23"/>
  <c r="E91" i="23"/>
  <c r="E83" i="23"/>
  <c r="O136" i="23"/>
  <c r="H96" i="23"/>
  <c r="H88" i="23"/>
  <c r="H80" i="23"/>
  <c r="F21" i="23"/>
  <c r="I41" i="23"/>
  <c r="K38" i="23"/>
  <c r="O94" i="23"/>
  <c r="E33" i="23"/>
  <c r="G33" i="23"/>
  <c r="E133" i="23"/>
  <c r="G124" i="23"/>
  <c r="O106" i="23"/>
  <c r="M98" i="23"/>
  <c r="I98" i="23"/>
  <c r="M20" i="23"/>
  <c r="I20" i="23"/>
  <c r="H10" i="23"/>
  <c r="E10" i="23"/>
  <c r="F10" i="23"/>
  <c r="H14" i="23"/>
  <c r="G14" i="23"/>
  <c r="O14" i="23" s="1"/>
  <c r="F14" i="23"/>
  <c r="E14" i="23"/>
  <c r="H18" i="23"/>
  <c r="E18" i="23"/>
  <c r="F18" i="23"/>
  <c r="G18" i="23"/>
  <c r="H22" i="23"/>
  <c r="E22" i="23"/>
  <c r="G22" i="23"/>
  <c r="K22" i="23" s="1"/>
  <c r="F22" i="23"/>
  <c r="H26" i="23"/>
  <c r="E26" i="23"/>
  <c r="G26" i="23"/>
  <c r="F26" i="23"/>
  <c r="H30" i="23"/>
  <c r="G30" i="23"/>
  <c r="K30" i="23" s="1"/>
  <c r="F30" i="23"/>
  <c r="H34" i="23"/>
  <c r="E34" i="23"/>
  <c r="G34" i="23"/>
  <c r="F34" i="23"/>
  <c r="H38" i="23"/>
  <c r="F38" i="23"/>
  <c r="N42" i="23"/>
  <c r="J42" i="23"/>
  <c r="O74" i="23"/>
  <c r="K74" i="23"/>
  <c r="O64" i="23"/>
  <c r="K64" i="23"/>
  <c r="M116" i="23"/>
  <c r="I116" i="23"/>
  <c r="G79" i="23"/>
  <c r="F79" i="23"/>
  <c r="H79" i="23"/>
  <c r="F87" i="23"/>
  <c r="G87" i="23"/>
  <c r="H87" i="23"/>
  <c r="G95" i="23"/>
  <c r="F95" i="23"/>
  <c r="H95" i="23"/>
  <c r="E99" i="23"/>
  <c r="F99" i="23"/>
  <c r="H108" i="23"/>
  <c r="E108" i="23"/>
  <c r="G108" i="23"/>
  <c r="O116" i="23"/>
  <c r="K116" i="23"/>
  <c r="E120" i="23"/>
  <c r="H120" i="23"/>
  <c r="E136" i="23"/>
  <c r="F128" i="23"/>
  <c r="F124" i="23"/>
  <c r="F116" i="23"/>
  <c r="F112" i="23"/>
  <c r="F108" i="23"/>
  <c r="I28" i="23"/>
  <c r="G99" i="23"/>
  <c r="H9" i="23"/>
  <c r="E9" i="23"/>
  <c r="G9" i="23"/>
  <c r="H17" i="23"/>
  <c r="E17" i="23"/>
  <c r="H37" i="23"/>
  <c r="E37" i="23"/>
  <c r="G37" i="23"/>
  <c r="K37" i="23" s="1"/>
  <c r="M42" i="23"/>
  <c r="I42" i="23"/>
  <c r="M44" i="23"/>
  <c r="I44" i="23"/>
  <c r="N74" i="23"/>
  <c r="J74" i="23"/>
  <c r="H100" i="23"/>
  <c r="E100" i="23"/>
  <c r="H109" i="23"/>
  <c r="G109" i="23"/>
  <c r="H121" i="23"/>
  <c r="G121" i="23"/>
  <c r="E121" i="23"/>
  <c r="H129" i="23"/>
  <c r="G129" i="23"/>
  <c r="N59" i="23"/>
  <c r="K119" i="23"/>
  <c r="K126" i="23"/>
  <c r="I13" i="23"/>
  <c r="H136" i="23"/>
  <c r="J72" i="23"/>
  <c r="J70" i="23"/>
  <c r="J68" i="23"/>
  <c r="J66" i="23"/>
  <c r="L107" i="23"/>
  <c r="F96" i="23"/>
  <c r="F88" i="23"/>
  <c r="F80" i="23"/>
  <c r="J80" i="23" s="1"/>
  <c r="F25" i="23"/>
  <c r="F9" i="23"/>
  <c r="O59" i="23"/>
  <c r="I43" i="23"/>
  <c r="P33" i="23"/>
  <c r="E29" i="23"/>
  <c r="I27" i="23"/>
  <c r="O23" i="23"/>
  <c r="K23" i="23"/>
  <c r="M56" i="23"/>
  <c r="I56" i="23"/>
  <c r="E132" i="23"/>
  <c r="E129" i="23"/>
  <c r="M123" i="23"/>
  <c r="I123" i="23"/>
  <c r="G120" i="23"/>
  <c r="E109" i="23"/>
  <c r="G113" i="23"/>
  <c r="E124" i="23"/>
  <c r="O93" i="23"/>
  <c r="K93" i="23"/>
  <c r="H99" i="23"/>
  <c r="H116" i="23"/>
  <c r="I36" i="23"/>
  <c r="K56" i="23"/>
  <c r="O56" i="23"/>
  <c r="F9" i="21"/>
  <c r="E9" i="21"/>
  <c r="F17" i="21"/>
  <c r="H17" i="21"/>
  <c r="F21" i="21"/>
  <c r="G21" i="21"/>
  <c r="F25" i="21"/>
  <c r="E25" i="21"/>
  <c r="F33" i="21"/>
  <c r="H33" i="21"/>
  <c r="F37" i="21"/>
  <c r="G37" i="21"/>
  <c r="F41" i="21"/>
  <c r="E41" i="21"/>
  <c r="M41" i="21" s="1"/>
  <c r="F49" i="21"/>
  <c r="H49" i="21"/>
  <c r="F53" i="21"/>
  <c r="G53" i="21"/>
  <c r="O53" i="21" s="1"/>
  <c r="F57" i="21"/>
  <c r="E57" i="21"/>
  <c r="M57" i="21" s="1"/>
  <c r="F65" i="21"/>
  <c r="H65" i="21"/>
  <c r="E100" i="21"/>
  <c r="F100" i="21"/>
  <c r="N100" i="21" s="1"/>
  <c r="K96" i="21"/>
  <c r="O96" i="21"/>
  <c r="M40" i="21"/>
  <c r="I52" i="21"/>
  <c r="K7" i="21"/>
  <c r="J13" i="21"/>
  <c r="L23" i="21"/>
  <c r="J27" i="21"/>
  <c r="L51" i="21"/>
  <c r="L59" i="21"/>
  <c r="I31" i="21"/>
  <c r="H70" i="21"/>
  <c r="L70" i="21" s="1"/>
  <c r="E76" i="21"/>
  <c r="I76" i="21" s="1"/>
  <c r="I90" i="21"/>
  <c r="M90" i="21"/>
  <c r="G65" i="21"/>
  <c r="G57" i="21"/>
  <c r="M51" i="21"/>
  <c r="I51" i="21"/>
  <c r="E49" i="21"/>
  <c r="H45" i="21"/>
  <c r="P45" i="21" s="1"/>
  <c r="H37" i="21"/>
  <c r="G29" i="21"/>
  <c r="E21" i="21"/>
  <c r="M21" i="21" s="1"/>
  <c r="E13" i="21"/>
  <c r="H9" i="21"/>
  <c r="I42" i="21"/>
  <c r="K34" i="21"/>
  <c r="J18" i="21"/>
  <c r="N18" i="21"/>
  <c r="J10" i="21"/>
  <c r="N10" i="21"/>
  <c r="I14" i="21"/>
  <c r="J26" i="21"/>
  <c r="N26" i="21"/>
  <c r="I30" i="21"/>
  <c r="J42" i="21"/>
  <c r="N42" i="21"/>
  <c r="I46" i="21"/>
  <c r="J58" i="21"/>
  <c r="N58" i="21"/>
  <c r="I62" i="21"/>
  <c r="L93" i="21"/>
  <c r="H82" i="21"/>
  <c r="L82" i="21" s="1"/>
  <c r="F73" i="21"/>
  <c r="G88" i="21"/>
  <c r="H88" i="21"/>
  <c r="E88" i="21"/>
  <c r="I88" i="21" s="1"/>
  <c r="F88" i="21"/>
  <c r="N88" i="21" s="1"/>
  <c r="G78" i="21"/>
  <c r="E78" i="21"/>
  <c r="F78" i="21"/>
  <c r="O72" i="21"/>
  <c r="K72" i="21"/>
  <c r="K10" i="21"/>
  <c r="M14" i="21"/>
  <c r="M46" i="21"/>
  <c r="M58" i="21"/>
  <c r="K62" i="21"/>
  <c r="J19" i="21"/>
  <c r="J29" i="21"/>
  <c r="L35" i="21"/>
  <c r="L39" i="21"/>
  <c r="J45" i="21"/>
  <c r="J69" i="21"/>
  <c r="N22" i="21"/>
  <c r="K45" i="21"/>
  <c r="N74" i="21"/>
  <c r="L68" i="21"/>
  <c r="F72" i="21"/>
  <c r="N72" i="21" s="1"/>
  <c r="F82" i="21"/>
  <c r="J82" i="21" s="1"/>
  <c r="I80" i="21"/>
  <c r="E96" i="21"/>
  <c r="I96" i="21" s="1"/>
  <c r="E61" i="21"/>
  <c r="H57" i="21"/>
  <c r="G49" i="21"/>
  <c r="G41" i="21"/>
  <c r="E33" i="21"/>
  <c r="H29" i="21"/>
  <c r="P29" i="21" s="1"/>
  <c r="H21" i="21"/>
  <c r="G13" i="21"/>
  <c r="K82" i="21"/>
  <c r="F66" i="21"/>
  <c r="H58" i="21"/>
  <c r="P58" i="21" s="1"/>
  <c r="F54" i="21"/>
  <c r="E50" i="21"/>
  <c r="H46" i="21"/>
  <c r="L46" i="21" s="1"/>
  <c r="G42" i="21"/>
  <c r="E38" i="21"/>
  <c r="G30" i="21"/>
  <c r="E26" i="21"/>
  <c r="G18" i="21"/>
  <c r="K18" i="21" s="1"/>
  <c r="F14" i="21"/>
  <c r="H90" i="21"/>
  <c r="L90" i="21" s="1"/>
  <c r="H80" i="21"/>
  <c r="K93" i="21"/>
  <c r="E79" i="21"/>
  <c r="I79" i="21" s="1"/>
  <c r="F93" i="21"/>
  <c r="N93" i="21" s="1"/>
  <c r="N90" i="21"/>
  <c r="J90" i="21"/>
  <c r="J34" i="21"/>
  <c r="N34" i="21"/>
  <c r="M93" i="21"/>
  <c r="I93" i="21"/>
  <c r="K22" i="21"/>
  <c r="M24" i="21"/>
  <c r="K54" i="21"/>
  <c r="I29" i="21"/>
  <c r="L25" i="21"/>
  <c r="J31" i="21"/>
  <c r="L43" i="21"/>
  <c r="K70" i="21"/>
  <c r="N46" i="21"/>
  <c r="F70" i="21"/>
  <c r="O68" i="21"/>
  <c r="K68" i="21"/>
  <c r="J84" i="21"/>
  <c r="N84" i="21"/>
  <c r="E72" i="21"/>
  <c r="I72" i="21" s="1"/>
  <c r="E82" i="21"/>
  <c r="I82" i="21" s="1"/>
  <c r="P67" i="21"/>
  <c r="L67" i="21"/>
  <c r="G61" i="21"/>
  <c r="E53" i="21"/>
  <c r="M47" i="21"/>
  <c r="I47" i="21"/>
  <c r="E45" i="21"/>
  <c r="H41" i="21"/>
  <c r="G33" i="21"/>
  <c r="G25" i="21"/>
  <c r="E17" i="21"/>
  <c r="H13" i="21"/>
  <c r="P13" i="21" s="1"/>
  <c r="G66" i="21"/>
  <c r="O66" i="21" s="1"/>
  <c r="F62" i="21"/>
  <c r="H54" i="21"/>
  <c r="L54" i="21" s="1"/>
  <c r="F50" i="21"/>
  <c r="H42" i="21"/>
  <c r="F38" i="21"/>
  <c r="E34" i="21"/>
  <c r="H30" i="21"/>
  <c r="P30" i="21" s="1"/>
  <c r="G26" i="21"/>
  <c r="E22" i="21"/>
  <c r="G14" i="21"/>
  <c r="E10" i="21"/>
  <c r="F8" i="21"/>
  <c r="G8" i="21"/>
  <c r="F12" i="21"/>
  <c r="E12" i="21"/>
  <c r="F20" i="21"/>
  <c r="H20" i="21"/>
  <c r="L20" i="21" s="1"/>
  <c r="F24" i="21"/>
  <c r="G24" i="21"/>
  <c r="F28" i="21"/>
  <c r="E28" i="21"/>
  <c r="F36" i="21"/>
  <c r="H36" i="21"/>
  <c r="P36" i="21" s="1"/>
  <c r="F40" i="21"/>
  <c r="G40" i="21"/>
  <c r="F44" i="21"/>
  <c r="E44" i="21"/>
  <c r="F52" i="21"/>
  <c r="H52" i="21"/>
  <c r="P52" i="21" s="1"/>
  <c r="F56" i="21"/>
  <c r="G56" i="21"/>
  <c r="F60" i="21"/>
  <c r="E60" i="21"/>
  <c r="F67" i="21"/>
  <c r="G67" i="21"/>
  <c r="O67" i="21" s="1"/>
  <c r="L96" i="21"/>
  <c r="H78" i="21"/>
  <c r="P78" i="21" s="1"/>
  <c r="N87" i="21"/>
  <c r="J87" i="21"/>
  <c r="G101" i="21"/>
  <c r="K101" i="21" s="1"/>
  <c r="F101" i="21"/>
  <c r="N101" i="21" s="1"/>
  <c r="G76" i="21"/>
  <c r="G73" i="21"/>
  <c r="H92" i="21"/>
  <c r="P92" i="21" s="1"/>
  <c r="K20" i="21"/>
  <c r="K36" i="21"/>
  <c r="I7" i="21"/>
  <c r="I23" i="21"/>
  <c r="K47" i="21"/>
  <c r="H97" i="21"/>
  <c r="P97" i="21" s="1"/>
  <c r="G97" i="21"/>
  <c r="E94" i="21"/>
  <c r="F94" i="21"/>
  <c r="O34" i="21"/>
  <c r="O50" i="21"/>
  <c r="O52" i="21"/>
  <c r="K17" i="21"/>
  <c r="L47" i="21"/>
  <c r="L63" i="21"/>
  <c r="I68" i="21"/>
  <c r="I37" i="21"/>
  <c r="I39" i="21"/>
  <c r="I55" i="21"/>
  <c r="K63" i="21"/>
  <c r="M98" i="21"/>
  <c r="I69" i="21"/>
  <c r="F92" i="21"/>
  <c r="K81" i="21"/>
  <c r="K84" i="21"/>
  <c r="P87" i="21"/>
  <c r="L87" i="21"/>
  <c r="P72" i="21"/>
  <c r="L72" i="21"/>
  <c r="E89" i="21"/>
  <c r="M89" i="21" s="1"/>
  <c r="F89" i="21"/>
  <c r="N89" i="21" s="1"/>
  <c r="H100" i="21"/>
  <c r="P100" i="21" s="1"/>
  <c r="G100" i="21"/>
  <c r="G87" i="21"/>
  <c r="H81" i="21"/>
  <c r="P81" i="21" s="1"/>
  <c r="F81" i="21"/>
  <c r="N81" i="21" s="1"/>
  <c r="E81" i="21"/>
  <c r="I81" i="21" s="1"/>
  <c r="P77" i="21"/>
  <c r="L77" i="21"/>
  <c r="G95" i="21"/>
  <c r="F95" i="21"/>
  <c r="N95" i="21" s="1"/>
  <c r="E95" i="21"/>
  <c r="I95" i="21" s="1"/>
  <c r="H95" i="21"/>
  <c r="M84" i="21"/>
  <c r="G79" i="21"/>
  <c r="H79" i="21"/>
  <c r="I11" i="21"/>
  <c r="I27" i="21"/>
  <c r="L11" i="21"/>
  <c r="L15" i="21"/>
  <c r="L27" i="21"/>
  <c r="L31" i="21"/>
  <c r="L45" i="21"/>
  <c r="L61" i="21"/>
  <c r="I59" i="21"/>
  <c r="J98" i="21"/>
  <c r="I74" i="21"/>
  <c r="E92" i="21"/>
  <c r="K85" i="21"/>
  <c r="M65" i="21"/>
  <c r="I65" i="21"/>
  <c r="L71" i="21"/>
  <c r="P71" i="21"/>
  <c r="G102" i="21"/>
  <c r="E102" i="21"/>
  <c r="F102" i="21"/>
  <c r="G92" i="21"/>
  <c r="G89" i="21"/>
  <c r="G86" i="21"/>
  <c r="E86" i="21"/>
  <c r="F86" i="21"/>
  <c r="G74" i="21"/>
  <c r="H74" i="21"/>
  <c r="L74" i="21" s="1"/>
  <c r="G71" i="21"/>
  <c r="F71" i="21"/>
  <c r="N71" i="21" s="1"/>
  <c r="E71" i="21"/>
  <c r="I71" i="21" s="1"/>
  <c r="H85" i="21"/>
  <c r="E85" i="21"/>
  <c r="F85" i="21"/>
  <c r="J85" i="21" s="1"/>
  <c r="I20" i="16"/>
  <c r="M20" i="16"/>
  <c r="M32" i="16"/>
  <c r="I32" i="16"/>
  <c r="M16" i="16"/>
  <c r="I16" i="16"/>
  <c r="P85" i="16"/>
  <c r="L85" i="16"/>
  <c r="I36" i="16"/>
  <c r="M36" i="16"/>
  <c r="L53" i="16"/>
  <c r="P53" i="16"/>
  <c r="M28" i="16"/>
  <c r="I28" i="16"/>
  <c r="O25" i="16"/>
  <c r="K25" i="16"/>
  <c r="M12" i="16"/>
  <c r="I12" i="16"/>
  <c r="O9" i="16"/>
  <c r="K9" i="16"/>
  <c r="M119" i="16"/>
  <c r="I119" i="16"/>
  <c r="I130" i="16"/>
  <c r="M130" i="16"/>
  <c r="P33" i="16"/>
  <c r="L33" i="16"/>
  <c r="P95" i="16"/>
  <c r="L95" i="16"/>
  <c r="J106" i="16"/>
  <c r="N106" i="16"/>
  <c r="L109" i="16"/>
  <c r="P109" i="16"/>
  <c r="M131" i="16"/>
  <c r="I131" i="16"/>
  <c r="I135" i="16"/>
  <c r="M135" i="16"/>
  <c r="I94" i="16"/>
  <c r="P30" i="16"/>
  <c r="P97" i="16"/>
  <c r="O101" i="16"/>
  <c r="K54" i="16"/>
  <c r="G85" i="16"/>
  <c r="G95" i="16"/>
  <c r="H99" i="16"/>
  <c r="L99" i="16" s="1"/>
  <c r="N81" i="16"/>
  <c r="L41" i="16"/>
  <c r="L49" i="16"/>
  <c r="L77" i="16"/>
  <c r="K61" i="16"/>
  <c r="L98" i="16"/>
  <c r="J126" i="16"/>
  <c r="L15" i="16"/>
  <c r="I45" i="16"/>
  <c r="J98" i="16"/>
  <c r="I103" i="16"/>
  <c r="O34" i="16"/>
  <c r="I38" i="16"/>
  <c r="O53" i="16"/>
  <c r="G33" i="16"/>
  <c r="O33" i="16" s="1"/>
  <c r="G28" i="16"/>
  <c r="F36" i="16"/>
  <c r="I60" i="16"/>
  <c r="H130" i="16"/>
  <c r="F130" i="16"/>
  <c r="N130" i="16" s="1"/>
  <c r="F107" i="16"/>
  <c r="P38" i="16"/>
  <c r="K64" i="16"/>
  <c r="P105" i="16"/>
  <c r="K109" i="16"/>
  <c r="P87" i="16"/>
  <c r="O91" i="16"/>
  <c r="H81" i="16"/>
  <c r="H91" i="16"/>
  <c r="H61" i="16"/>
  <c r="M113" i="16"/>
  <c r="M94" i="16"/>
  <c r="I77" i="16"/>
  <c r="K122" i="16"/>
  <c r="K130" i="16"/>
  <c r="J66" i="16"/>
  <c r="J46" i="16"/>
  <c r="K44" i="16"/>
  <c r="P70" i="16"/>
  <c r="O77" i="16"/>
  <c r="G20" i="16"/>
  <c r="O20" i="16" s="1"/>
  <c r="F28" i="16"/>
  <c r="F20" i="16"/>
  <c r="H119" i="16"/>
  <c r="G119" i="16"/>
  <c r="F119" i="16"/>
  <c r="E126" i="16"/>
  <c r="I83" i="16"/>
  <c r="I8" i="16"/>
  <c r="P57" i="16"/>
  <c r="P14" i="16"/>
  <c r="K81" i="16"/>
  <c r="H12" i="16"/>
  <c r="H20" i="16"/>
  <c r="H28" i="16"/>
  <c r="H36" i="16"/>
  <c r="H25" i="16"/>
  <c r="G36" i="16"/>
  <c r="O36" i="16" s="1"/>
  <c r="F12" i="16"/>
  <c r="F91" i="16"/>
  <c r="J19" i="16"/>
  <c r="N19" i="16"/>
  <c r="L93" i="16"/>
  <c r="P93" i="16"/>
  <c r="I74" i="16"/>
  <c r="M74" i="16"/>
  <c r="E90" i="16"/>
  <c r="G90" i="16"/>
  <c r="H90" i="16"/>
  <c r="G83" i="16"/>
  <c r="P72" i="16"/>
  <c r="L72" i="16"/>
  <c r="L68" i="16"/>
  <c r="P68" i="16"/>
  <c r="K50" i="16"/>
  <c r="O50" i="16"/>
  <c r="K42" i="16"/>
  <c r="O42" i="16"/>
  <c r="E64" i="16"/>
  <c r="H64" i="16"/>
  <c r="E56" i="16"/>
  <c r="H56" i="16"/>
  <c r="E52" i="16"/>
  <c r="H52" i="16"/>
  <c r="G35" i="16"/>
  <c r="E35" i="16"/>
  <c r="F35" i="16"/>
  <c r="H35" i="16"/>
  <c r="J113" i="16"/>
  <c r="N113" i="16"/>
  <c r="M78" i="16"/>
  <c r="I78" i="16"/>
  <c r="L32" i="16"/>
  <c r="K58" i="16"/>
  <c r="O99" i="16"/>
  <c r="G93" i="16"/>
  <c r="G52" i="16"/>
  <c r="G60" i="16"/>
  <c r="I24" i="16"/>
  <c r="L121" i="16"/>
  <c r="K94" i="16"/>
  <c r="K13" i="16"/>
  <c r="O13" i="16"/>
  <c r="O8" i="16"/>
  <c r="K8" i="16"/>
  <c r="K69" i="16"/>
  <c r="O69" i="16"/>
  <c r="N51" i="16"/>
  <c r="J51" i="16"/>
  <c r="N47" i="16"/>
  <c r="J47" i="16"/>
  <c r="N43" i="16"/>
  <c r="J43" i="16"/>
  <c r="F37" i="16"/>
  <c r="E37" i="16"/>
  <c r="H37" i="16"/>
  <c r="G37" i="16"/>
  <c r="M34" i="16"/>
  <c r="I34" i="16"/>
  <c r="F29" i="16"/>
  <c r="H29" i="16"/>
  <c r="E29" i="16"/>
  <c r="M26" i="16"/>
  <c r="I26" i="16"/>
  <c r="F21" i="16"/>
  <c r="E21" i="16"/>
  <c r="G21" i="16"/>
  <c r="H21" i="16"/>
  <c r="M18" i="16"/>
  <c r="I18" i="16"/>
  <c r="F13" i="16"/>
  <c r="E13" i="16"/>
  <c r="M10" i="16"/>
  <c r="I10" i="16"/>
  <c r="O78" i="16"/>
  <c r="K78" i="16"/>
  <c r="O74" i="16"/>
  <c r="K74" i="16"/>
  <c r="F90" i="16"/>
  <c r="N121" i="16"/>
  <c r="J121" i="16"/>
  <c r="E99" i="16"/>
  <c r="F99" i="16"/>
  <c r="E106" i="16"/>
  <c r="G106" i="16"/>
  <c r="H106" i="16"/>
  <c r="P60" i="16"/>
  <c r="L60" i="16"/>
  <c r="O40" i="16"/>
  <c r="K40" i="16"/>
  <c r="O28" i="16"/>
  <c r="K28" i="16"/>
  <c r="P122" i="16"/>
  <c r="L122" i="16"/>
  <c r="P113" i="16"/>
  <c r="L113" i="16"/>
  <c r="H83" i="16"/>
  <c r="K46" i="16"/>
  <c r="O46" i="16"/>
  <c r="M48" i="16"/>
  <c r="I48" i="16"/>
  <c r="M40" i="16"/>
  <c r="I40" i="16"/>
  <c r="G27" i="16"/>
  <c r="E27" i="16"/>
  <c r="F27" i="16"/>
  <c r="H27" i="16"/>
  <c r="G19" i="16"/>
  <c r="H19" i="16"/>
  <c r="E19" i="16"/>
  <c r="G11" i="16"/>
  <c r="H11" i="16"/>
  <c r="E11" i="16"/>
  <c r="F11" i="16"/>
  <c r="P40" i="16"/>
  <c r="P107" i="16"/>
  <c r="K107" i="16"/>
  <c r="F52" i="16"/>
  <c r="F60" i="16"/>
  <c r="P13" i="16"/>
  <c r="K29" i="16"/>
  <c r="O29" i="16"/>
  <c r="O24" i="16"/>
  <c r="K24" i="16"/>
  <c r="O12" i="16"/>
  <c r="K12" i="16"/>
  <c r="O73" i="16"/>
  <c r="K73" i="16"/>
  <c r="N129" i="16"/>
  <c r="J129" i="16"/>
  <c r="F79" i="16"/>
  <c r="E79" i="16"/>
  <c r="F83" i="16"/>
  <c r="F86" i="16"/>
  <c r="G86" i="16"/>
  <c r="H86" i="16"/>
  <c r="L86" i="16" s="1"/>
  <c r="E86" i="16"/>
  <c r="M86" i="16" s="1"/>
  <c r="N92" i="16"/>
  <c r="J92" i="16"/>
  <c r="E127" i="16"/>
  <c r="F127" i="16"/>
  <c r="H127" i="16"/>
  <c r="F134" i="16"/>
  <c r="H134" i="16"/>
  <c r="E134" i="16"/>
  <c r="P71" i="16"/>
  <c r="L71" i="16"/>
  <c r="K49" i="16"/>
  <c r="O49" i="16"/>
  <c r="K41" i="16"/>
  <c r="O41" i="16"/>
  <c r="O32" i="16"/>
  <c r="K32" i="16"/>
  <c r="O16" i="16"/>
  <c r="K16" i="16"/>
  <c r="H39" i="16"/>
  <c r="F39" i="16"/>
  <c r="G39" i="16"/>
  <c r="E39" i="16"/>
  <c r="H31" i="16"/>
  <c r="G31" i="16"/>
  <c r="E31" i="16"/>
  <c r="H23" i="16"/>
  <c r="F23" i="16"/>
  <c r="G23" i="16"/>
  <c r="E23" i="16"/>
  <c r="G15" i="16"/>
  <c r="E15" i="16"/>
  <c r="G7" i="16"/>
  <c r="H7" i="16"/>
  <c r="E7" i="16"/>
  <c r="L74" i="16"/>
  <c r="P74" i="16"/>
  <c r="F111" i="16"/>
  <c r="G111" i="16"/>
  <c r="H111" i="16"/>
  <c r="E111" i="16"/>
  <c r="F131" i="16"/>
  <c r="G131" i="16"/>
  <c r="H131" i="16"/>
  <c r="P50" i="16"/>
  <c r="L50" i="16"/>
  <c r="P42" i="16"/>
  <c r="L42" i="16"/>
  <c r="K20" i="16"/>
  <c r="N44" i="16"/>
  <c r="J44" i="16"/>
  <c r="M69" i="16"/>
  <c r="I69" i="16"/>
  <c r="F33" i="16"/>
  <c r="E33" i="16"/>
  <c r="F25" i="16"/>
  <c r="E25" i="16"/>
  <c r="F17" i="16"/>
  <c r="E17" i="16"/>
  <c r="H17" i="16"/>
  <c r="F9" i="16"/>
  <c r="E9" i="16"/>
  <c r="H9" i="16"/>
  <c r="F95" i="16"/>
  <c r="E95" i="16"/>
  <c r="F102" i="16"/>
  <c r="G102" i="16"/>
  <c r="F115" i="16"/>
  <c r="G115" i="16"/>
  <c r="H115" i="16"/>
  <c r="E125" i="16"/>
  <c r="F125" i="16"/>
  <c r="G125" i="16"/>
  <c r="H125" i="16"/>
  <c r="L91" i="20"/>
  <c r="P91" i="20"/>
  <c r="O80" i="20"/>
  <c r="K80" i="20"/>
  <c r="K30" i="20"/>
  <c r="O30" i="20"/>
  <c r="M108" i="20"/>
  <c r="I108" i="20"/>
  <c r="G19" i="20"/>
  <c r="E19" i="20"/>
  <c r="M19" i="20" s="1"/>
  <c r="H15" i="20"/>
  <c r="P15" i="20" s="1"/>
  <c r="G15" i="20"/>
  <c r="O15" i="20" s="1"/>
  <c r="F15" i="20"/>
  <c r="J134" i="20"/>
  <c r="H94" i="20"/>
  <c r="E94" i="20"/>
  <c r="M94" i="20" s="1"/>
  <c r="H132" i="20"/>
  <c r="F132" i="20"/>
  <c r="J132" i="20" s="1"/>
  <c r="E132" i="20"/>
  <c r="H109" i="20"/>
  <c r="F109" i="20"/>
  <c r="N109" i="20" s="1"/>
  <c r="I22" i="20"/>
  <c r="M40" i="20"/>
  <c r="E32" i="20"/>
  <c r="J32" i="20"/>
  <c r="H26" i="20"/>
  <c r="K70" i="20"/>
  <c r="K46" i="20"/>
  <c r="E15" i="20"/>
  <c r="J100" i="20"/>
  <c r="E91" i="20"/>
  <c r="M91" i="20" s="1"/>
  <c r="F98" i="20"/>
  <c r="J98" i="20" s="1"/>
  <c r="F91" i="20"/>
  <c r="G132" i="20"/>
  <c r="O114" i="20"/>
  <c r="K114" i="20"/>
  <c r="O50" i="20"/>
  <c r="K50" i="20"/>
  <c r="F47" i="20"/>
  <c r="N47" i="20" s="1"/>
  <c r="E47" i="20"/>
  <c r="I47" i="20" s="1"/>
  <c r="H122" i="20"/>
  <c r="L122" i="20" s="1"/>
  <c r="E122" i="20"/>
  <c r="H112" i="20"/>
  <c r="G112" i="20"/>
  <c r="I30" i="20"/>
  <c r="P86" i="20"/>
  <c r="I112" i="20"/>
  <c r="I124" i="20"/>
  <c r="I134" i="20"/>
  <c r="E18" i="20"/>
  <c r="E26" i="20"/>
  <c r="J18" i="20"/>
  <c r="J62" i="20"/>
  <c r="H18" i="20"/>
  <c r="K126" i="20"/>
  <c r="O83" i="20"/>
  <c r="K103" i="20"/>
  <c r="K111" i="20"/>
  <c r="O119" i="20"/>
  <c r="L74" i="20"/>
  <c r="P102" i="20"/>
  <c r="J37" i="20"/>
  <c r="M45" i="20"/>
  <c r="I45" i="20"/>
  <c r="F50" i="20"/>
  <c r="N17" i="20"/>
  <c r="J17" i="20"/>
  <c r="G17" i="20"/>
  <c r="K17" i="20" s="1"/>
  <c r="H17" i="20"/>
  <c r="P17" i="20" s="1"/>
  <c r="G7" i="20"/>
  <c r="E7" i="20"/>
  <c r="L73" i="20"/>
  <c r="P73" i="20"/>
  <c r="K104" i="20"/>
  <c r="E129" i="20"/>
  <c r="M129" i="20" s="1"/>
  <c r="E109" i="20"/>
  <c r="E98" i="20"/>
  <c r="E78" i="20"/>
  <c r="N136" i="20"/>
  <c r="F126" i="20"/>
  <c r="F112" i="20"/>
  <c r="N112" i="20" s="1"/>
  <c r="F83" i="20"/>
  <c r="K136" i="20"/>
  <c r="G122" i="20"/>
  <c r="G109" i="20"/>
  <c r="G91" i="20"/>
  <c r="O74" i="20"/>
  <c r="K74" i="20"/>
  <c r="H96" i="20"/>
  <c r="F96" i="20"/>
  <c r="H89" i="20"/>
  <c r="F89" i="20"/>
  <c r="J89" i="20" s="1"/>
  <c r="M127" i="20"/>
  <c r="I127" i="20"/>
  <c r="H111" i="20"/>
  <c r="E111" i="20"/>
  <c r="I111" i="20" s="1"/>
  <c r="H106" i="20"/>
  <c r="E106" i="20"/>
  <c r="H85" i="20"/>
  <c r="L85" i="20" s="1"/>
  <c r="F85" i="20"/>
  <c r="J85" i="20" s="1"/>
  <c r="M63" i="20"/>
  <c r="I63" i="20"/>
  <c r="M17" i="20"/>
  <c r="I17" i="20"/>
  <c r="O42" i="20"/>
  <c r="K42" i="20"/>
  <c r="J122" i="20"/>
  <c r="N122" i="20"/>
  <c r="J80" i="20"/>
  <c r="N80" i="20"/>
  <c r="H80" i="20"/>
  <c r="E80" i="20"/>
  <c r="P32" i="20"/>
  <c r="J10" i="20"/>
  <c r="L65" i="20"/>
  <c r="I67" i="20"/>
  <c r="F107" i="20"/>
  <c r="J107" i="20" s="1"/>
  <c r="F78" i="20"/>
  <c r="J78" i="20" s="1"/>
  <c r="L62" i="20"/>
  <c r="L64" i="20"/>
  <c r="P64" i="20"/>
  <c r="P34" i="20"/>
  <c r="L87" i="20"/>
  <c r="I114" i="20"/>
  <c r="I126" i="20"/>
  <c r="J42" i="20"/>
  <c r="I74" i="20"/>
  <c r="I86" i="20"/>
  <c r="L70" i="20"/>
  <c r="P70" i="20"/>
  <c r="H19" i="20"/>
  <c r="P19" i="20" s="1"/>
  <c r="L7" i="20"/>
  <c r="I31" i="20"/>
  <c r="K58" i="20"/>
  <c r="E50" i="20"/>
  <c r="M50" i="20" s="1"/>
  <c r="O63" i="20"/>
  <c r="K63" i="20"/>
  <c r="G47" i="20"/>
  <c r="O47" i="20" s="1"/>
  <c r="J131" i="20"/>
  <c r="J103" i="20"/>
  <c r="F129" i="20"/>
  <c r="N129" i="20" s="1"/>
  <c r="J106" i="20"/>
  <c r="F94" i="20"/>
  <c r="N94" i="20" s="1"/>
  <c r="K120" i="20"/>
  <c r="O95" i="20"/>
  <c r="K95" i="20"/>
  <c r="L60" i="20"/>
  <c r="P60" i="20"/>
  <c r="H57" i="20"/>
  <c r="F57" i="20"/>
  <c r="N57" i="20" s="1"/>
  <c r="E57" i="20"/>
  <c r="H98" i="20"/>
  <c r="H88" i="20"/>
  <c r="L88" i="20" s="1"/>
  <c r="E88" i="20"/>
  <c r="M88" i="20" s="1"/>
  <c r="H129" i="20"/>
  <c r="H124" i="20"/>
  <c r="G124" i="20"/>
  <c r="G117" i="20"/>
  <c r="F117" i="20"/>
  <c r="N117" i="20" s="1"/>
  <c r="H78" i="20"/>
  <c r="H107" i="20"/>
  <c r="L22" i="20"/>
  <c r="I96" i="20"/>
  <c r="L56" i="20"/>
  <c r="N34" i="20"/>
  <c r="J34" i="20"/>
  <c r="H36" i="20"/>
  <c r="E36" i="20"/>
  <c r="O11" i="20"/>
  <c r="K11" i="20"/>
  <c r="O113" i="20"/>
  <c r="K113" i="20"/>
  <c r="H54" i="20"/>
  <c r="P54" i="20" s="1"/>
  <c r="E54" i="20"/>
  <c r="M54" i="20" s="1"/>
  <c r="F54" i="20"/>
  <c r="G54" i="20"/>
  <c r="O54" i="20" s="1"/>
  <c r="G48" i="20"/>
  <c r="E48" i="20"/>
  <c r="M48" i="20" s="1"/>
  <c r="H99" i="20"/>
  <c r="G99" i="20"/>
  <c r="F99" i="20"/>
  <c r="F97" i="20"/>
  <c r="E97" i="20"/>
  <c r="M97" i="20" s="1"/>
  <c r="G97" i="20"/>
  <c r="G92" i="20"/>
  <c r="F92" i="20"/>
  <c r="E92" i="20"/>
  <c r="J44" i="20"/>
  <c r="G29" i="20"/>
  <c r="F29" i="20"/>
  <c r="H29" i="20"/>
  <c r="F26" i="20"/>
  <c r="M131" i="20"/>
  <c r="I131" i="20"/>
  <c r="M115" i="20"/>
  <c r="I115" i="20"/>
  <c r="M104" i="20"/>
  <c r="I104" i="20"/>
  <c r="M75" i="20"/>
  <c r="I75" i="20"/>
  <c r="J104" i="20"/>
  <c r="N104" i="20"/>
  <c r="E118" i="20"/>
  <c r="H118" i="20"/>
  <c r="L118" i="20" s="1"/>
  <c r="G118" i="20"/>
  <c r="K118" i="20" s="1"/>
  <c r="F118" i="20"/>
  <c r="N118" i="20" s="1"/>
  <c r="P24" i="20"/>
  <c r="M24" i="20"/>
  <c r="O38" i="20"/>
  <c r="P44" i="20"/>
  <c r="P67" i="20"/>
  <c r="K23" i="20"/>
  <c r="M71" i="20"/>
  <c r="I71" i="20"/>
  <c r="M59" i="20"/>
  <c r="I59" i="20"/>
  <c r="N49" i="20"/>
  <c r="J49" i="20"/>
  <c r="G21" i="20"/>
  <c r="F21" i="20"/>
  <c r="H21" i="20"/>
  <c r="I119" i="20"/>
  <c r="I100" i="20"/>
  <c r="J74" i="20"/>
  <c r="N88" i="20"/>
  <c r="N76" i="20"/>
  <c r="F51" i="20"/>
  <c r="N51" i="20" s="1"/>
  <c r="H51" i="20"/>
  <c r="G51" i="20"/>
  <c r="K51" i="20" s="1"/>
  <c r="H48" i="20"/>
  <c r="H97" i="20"/>
  <c r="P97" i="20" s="1"/>
  <c r="H95" i="20"/>
  <c r="H92" i="20"/>
  <c r="P92" i="20" s="1"/>
  <c r="E110" i="20"/>
  <c r="H110" i="20"/>
  <c r="P110" i="20" s="1"/>
  <c r="H82" i="20"/>
  <c r="E82" i="20"/>
  <c r="F82" i="20"/>
  <c r="H77" i="20"/>
  <c r="G77" i="20"/>
  <c r="E77" i="20"/>
  <c r="F77" i="20"/>
  <c r="N70" i="20"/>
  <c r="J70" i="20"/>
  <c r="N53" i="20"/>
  <c r="J53" i="20"/>
  <c r="N48" i="20"/>
  <c r="J48" i="20"/>
  <c r="G39" i="20"/>
  <c r="O39" i="20" s="1"/>
  <c r="E39" i="20"/>
  <c r="G33" i="20"/>
  <c r="O33" i="20" s="1"/>
  <c r="F33" i="20"/>
  <c r="E33" i="20"/>
  <c r="M33" i="20" s="1"/>
  <c r="K26" i="20"/>
  <c r="O26" i="20"/>
  <c r="G14" i="20"/>
  <c r="H14" i="20"/>
  <c r="E14" i="20"/>
  <c r="G8" i="20"/>
  <c r="P50" i="20"/>
  <c r="L50" i="20"/>
  <c r="N95" i="20"/>
  <c r="J95" i="20"/>
  <c r="H90" i="20"/>
  <c r="G90" i="20"/>
  <c r="E90" i="20"/>
  <c r="F90" i="20"/>
  <c r="F113" i="20"/>
  <c r="N113" i="20" s="1"/>
  <c r="E113" i="20"/>
  <c r="M113" i="20" s="1"/>
  <c r="H113" i="20"/>
  <c r="L16" i="20"/>
  <c r="E8" i="20"/>
  <c r="H8" i="20"/>
  <c r="H33" i="20"/>
  <c r="P33" i="20" s="1"/>
  <c r="O35" i="20"/>
  <c r="K35" i="20"/>
  <c r="H23" i="20"/>
  <c r="E23" i="20"/>
  <c r="M23" i="20" s="1"/>
  <c r="F23" i="20"/>
  <c r="N23" i="20" s="1"/>
  <c r="M136" i="20"/>
  <c r="I136" i="20"/>
  <c r="M120" i="20"/>
  <c r="I120" i="20"/>
  <c r="E95" i="20"/>
  <c r="O125" i="20"/>
  <c r="K125" i="20"/>
  <c r="H115" i="20"/>
  <c r="G115" i="20"/>
  <c r="F115" i="20"/>
  <c r="N115" i="20" s="1"/>
  <c r="M16" i="20"/>
  <c r="O134" i="20"/>
  <c r="L66" i="20"/>
  <c r="P66" i="20"/>
  <c r="H39" i="20"/>
  <c r="P27" i="20"/>
  <c r="L27" i="20"/>
  <c r="P9" i="20"/>
  <c r="L9" i="20"/>
  <c r="F14" i="20"/>
  <c r="M135" i="20"/>
  <c r="I135" i="20"/>
  <c r="E99" i="20"/>
  <c r="M99" i="20" s="1"/>
  <c r="N130" i="20"/>
  <c r="J130" i="20"/>
  <c r="N86" i="20"/>
  <c r="J86" i="20"/>
  <c r="O129" i="20"/>
  <c r="K129" i="20"/>
  <c r="O98" i="20"/>
  <c r="K98" i="20"/>
  <c r="H121" i="20"/>
  <c r="F121" i="20"/>
  <c r="E121" i="20"/>
  <c r="I121" i="20" s="1"/>
  <c r="G121" i="20"/>
  <c r="H108" i="20"/>
  <c r="G108" i="20"/>
  <c r="F108" i="20"/>
  <c r="N108" i="20" s="1"/>
  <c r="P68" i="20"/>
  <c r="I85" i="20"/>
  <c r="L101" i="20"/>
  <c r="I61" i="20"/>
  <c r="K62" i="20"/>
  <c r="H31" i="20"/>
  <c r="P31" i="20" s="1"/>
  <c r="G31" i="20"/>
  <c r="G16" i="20"/>
  <c r="F16" i="20"/>
  <c r="N134" i="20"/>
  <c r="N124" i="20"/>
  <c r="O136" i="20"/>
  <c r="O88" i="20"/>
  <c r="K76" i="20"/>
  <c r="O76" i="20"/>
  <c r="H133" i="20"/>
  <c r="F133" i="20"/>
  <c r="E133" i="20"/>
  <c r="I133" i="20" s="1"/>
  <c r="P128" i="20"/>
  <c r="L128" i="20"/>
  <c r="H123" i="20"/>
  <c r="G123" i="20"/>
  <c r="F123" i="20"/>
  <c r="H105" i="20"/>
  <c r="G105" i="20"/>
  <c r="F105" i="20"/>
  <c r="E105" i="20"/>
  <c r="I105" i="20" s="1"/>
  <c r="H84" i="20"/>
  <c r="G84" i="20"/>
  <c r="F79" i="20"/>
  <c r="E79" i="20"/>
  <c r="M79" i="20" s="1"/>
  <c r="H76" i="20"/>
  <c r="E76" i="20"/>
  <c r="G34" i="20"/>
  <c r="J116" i="20"/>
  <c r="H135" i="20"/>
  <c r="G135" i="20"/>
  <c r="F135" i="20"/>
  <c r="G130" i="20"/>
  <c r="E130" i="20"/>
  <c r="H127" i="20"/>
  <c r="G127" i="20"/>
  <c r="F127" i="20"/>
  <c r="F125" i="20"/>
  <c r="E125" i="20"/>
  <c r="M125" i="20" s="1"/>
  <c r="P122" i="20"/>
  <c r="H116" i="20"/>
  <c r="G116" i="20"/>
  <c r="J114" i="20"/>
  <c r="J110" i="20"/>
  <c r="N101" i="20"/>
  <c r="N93" i="20"/>
  <c r="N81" i="20"/>
  <c r="N73" i="20"/>
  <c r="M8" i="9"/>
  <c r="M40" i="9"/>
  <c r="P10" i="9"/>
  <c r="P59" i="9"/>
  <c r="G35" i="9"/>
  <c r="H35" i="9"/>
  <c r="L35" i="9" s="1"/>
  <c r="P115" i="9"/>
  <c r="L115" i="9"/>
  <c r="M128" i="9"/>
  <c r="I128" i="9"/>
  <c r="I120" i="9"/>
  <c r="O27" i="9"/>
  <c r="G61" i="9"/>
  <c r="H61" i="9"/>
  <c r="O49" i="9"/>
  <c r="K49" i="9"/>
  <c r="G45" i="9"/>
  <c r="K45" i="9" s="1"/>
  <c r="H45" i="9"/>
  <c r="G21" i="9"/>
  <c r="H21" i="9"/>
  <c r="L21" i="9" s="1"/>
  <c r="N128" i="9"/>
  <c r="J128" i="9"/>
  <c r="M123" i="9"/>
  <c r="I123" i="9"/>
  <c r="M115" i="9"/>
  <c r="K96" i="9"/>
  <c r="M104" i="9"/>
  <c r="I116" i="9"/>
  <c r="I124" i="9"/>
  <c r="I132" i="9"/>
  <c r="O111" i="9"/>
  <c r="P123" i="9"/>
  <c r="K10" i="9"/>
  <c r="O19" i="9"/>
  <c r="P26" i="9"/>
  <c r="O32" i="9"/>
  <c r="H33" i="9"/>
  <c r="L33" i="9" s="1"/>
  <c r="H13" i="9"/>
  <c r="L13" i="9" s="1"/>
  <c r="H31" i="9"/>
  <c r="G31" i="9"/>
  <c r="G23" i="9"/>
  <c r="H23" i="9"/>
  <c r="L23" i="9" s="1"/>
  <c r="H15" i="9"/>
  <c r="G15" i="9"/>
  <c r="K12" i="9"/>
  <c r="O12" i="9"/>
  <c r="O132" i="9"/>
  <c r="K132" i="9"/>
  <c r="O128" i="9"/>
  <c r="K128" i="9"/>
  <c r="J119" i="9"/>
  <c r="N119" i="9"/>
  <c r="K94" i="9"/>
  <c r="O95" i="9"/>
  <c r="H94" i="9"/>
  <c r="E94" i="9"/>
  <c r="M94" i="9" s="1"/>
  <c r="G98" i="9"/>
  <c r="E98" i="9"/>
  <c r="M98" i="9" s="1"/>
  <c r="F98" i="9"/>
  <c r="E102" i="9"/>
  <c r="F102" i="9"/>
  <c r="G102" i="9"/>
  <c r="H102" i="9"/>
  <c r="E106" i="9"/>
  <c r="F106" i="9"/>
  <c r="G106" i="9"/>
  <c r="H106" i="9"/>
  <c r="E110" i="9"/>
  <c r="F110" i="9"/>
  <c r="G110" i="9"/>
  <c r="H110" i="9"/>
  <c r="E114" i="9"/>
  <c r="F114" i="9"/>
  <c r="G114" i="9"/>
  <c r="H114" i="9"/>
  <c r="P37" i="9"/>
  <c r="L37" i="9"/>
  <c r="G11" i="9"/>
  <c r="H11" i="9"/>
  <c r="L11" i="9" s="1"/>
  <c r="P119" i="9"/>
  <c r="L119" i="9"/>
  <c r="N111" i="9"/>
  <c r="J111" i="9"/>
  <c r="L59" i="9"/>
  <c r="H27" i="9"/>
  <c r="L27" i="9" s="1"/>
  <c r="G53" i="9"/>
  <c r="H53" i="9"/>
  <c r="L53" i="9" s="1"/>
  <c r="O41" i="9"/>
  <c r="K41" i="9"/>
  <c r="G29" i="9"/>
  <c r="H29" i="9"/>
  <c r="L29" i="9" s="1"/>
  <c r="N132" i="9"/>
  <c r="J132" i="9"/>
  <c r="N97" i="9"/>
  <c r="J97" i="9"/>
  <c r="P43" i="9"/>
  <c r="L43" i="9"/>
  <c r="L41" i="9"/>
  <c r="O13" i="9"/>
  <c r="P18" i="9"/>
  <c r="O24" i="9"/>
  <c r="P38" i="9"/>
  <c r="L38" i="9"/>
  <c r="L32" i="9"/>
  <c r="H25" i="9"/>
  <c r="L25" i="9" s="1"/>
  <c r="G25" i="9"/>
  <c r="G17" i="9"/>
  <c r="H17" i="9"/>
  <c r="L17" i="9" s="1"/>
  <c r="H9" i="9"/>
  <c r="L9" i="9" s="1"/>
  <c r="G9" i="9"/>
  <c r="K9" i="9" s="1"/>
  <c r="P132" i="9"/>
  <c r="L132" i="9"/>
  <c r="H113" i="9"/>
  <c r="G113" i="9"/>
  <c r="F113" i="9"/>
  <c r="G100" i="9"/>
  <c r="E100" i="9"/>
  <c r="M100" i="9" s="1"/>
  <c r="G93" i="9"/>
  <c r="O93" i="9" s="1"/>
  <c r="P12" i="9"/>
  <c r="P39" i="9"/>
  <c r="L39" i="9"/>
  <c r="N95" i="9"/>
  <c r="J95" i="9"/>
  <c r="I93" i="9"/>
  <c r="H93" i="9"/>
  <c r="L93" i="9" s="1"/>
  <c r="O93" i="11"/>
  <c r="K93" i="11"/>
  <c r="I16" i="11"/>
  <c r="M16" i="11"/>
  <c r="L115" i="11"/>
  <c r="P115" i="11"/>
  <c r="K41" i="11"/>
  <c r="G39" i="11"/>
  <c r="O39" i="11" s="1"/>
  <c r="F12" i="11"/>
  <c r="J12" i="11" s="1"/>
  <c r="I104" i="11"/>
  <c r="K48" i="11"/>
  <c r="K57" i="11"/>
  <c r="H39" i="11"/>
  <c r="P39" i="11" s="1"/>
  <c r="H16" i="11"/>
  <c r="P16" i="11" s="1"/>
  <c r="G29" i="11"/>
  <c r="O29" i="11" s="1"/>
  <c r="G13" i="11"/>
  <c r="F36" i="11"/>
  <c r="J36" i="11" s="1"/>
  <c r="F8" i="11"/>
  <c r="J8" i="11" s="1"/>
  <c r="E118" i="11"/>
  <c r="M118" i="11" s="1"/>
  <c r="F122" i="11"/>
  <c r="N122" i="11" s="1"/>
  <c r="F114" i="11"/>
  <c r="J114" i="11" s="1"/>
  <c r="F84" i="11"/>
  <c r="J84" i="11" s="1"/>
  <c r="G135" i="11"/>
  <c r="G125" i="11"/>
  <c r="G115" i="11"/>
  <c r="O115" i="11" s="1"/>
  <c r="G107" i="11"/>
  <c r="O107" i="11" s="1"/>
  <c r="G87" i="11"/>
  <c r="H135" i="11"/>
  <c r="L135" i="11" s="1"/>
  <c r="H118" i="11"/>
  <c r="L118" i="11" s="1"/>
  <c r="H109" i="11"/>
  <c r="P109" i="11" s="1"/>
  <c r="N41" i="11"/>
  <c r="J42" i="11"/>
  <c r="P42" i="11"/>
  <c r="I48" i="11"/>
  <c r="M53" i="11"/>
  <c r="N57" i="11"/>
  <c r="J58" i="11"/>
  <c r="P58" i="11"/>
  <c r="I71" i="11"/>
  <c r="N13" i="11"/>
  <c r="G16" i="11"/>
  <c r="O16" i="11" s="1"/>
  <c r="F115" i="11"/>
  <c r="N115" i="11" s="1"/>
  <c r="I31" i="11"/>
  <c r="H29" i="11"/>
  <c r="P29" i="11" s="1"/>
  <c r="F29" i="11"/>
  <c r="F16" i="11"/>
  <c r="N16" i="11" s="1"/>
  <c r="E32" i="11"/>
  <c r="I32" i="11" s="1"/>
  <c r="I120" i="11"/>
  <c r="I86" i="11"/>
  <c r="L87" i="11"/>
  <c r="E115" i="11"/>
  <c r="E94" i="11"/>
  <c r="M94" i="11" s="1"/>
  <c r="E87" i="11"/>
  <c r="M87" i="11" s="1"/>
  <c r="F134" i="11"/>
  <c r="N134" i="11" s="1"/>
  <c r="F120" i="11"/>
  <c r="F110" i="11"/>
  <c r="J110" i="11" s="1"/>
  <c r="F91" i="11"/>
  <c r="G91" i="11"/>
  <c r="O91" i="11" s="1"/>
  <c r="H120" i="11"/>
  <c r="P120" i="11" s="1"/>
  <c r="H94" i="11"/>
  <c r="P94" i="11" s="1"/>
  <c r="H91" i="11"/>
  <c r="L91" i="11" s="1"/>
  <c r="L47" i="11"/>
  <c r="I73" i="11"/>
  <c r="L131" i="11"/>
  <c r="P131" i="11"/>
  <c r="L102" i="11"/>
  <c r="P102" i="11"/>
  <c r="K12" i="11"/>
  <c r="I91" i="11"/>
  <c r="E102" i="11"/>
  <c r="M102" i="11" s="1"/>
  <c r="F107" i="11"/>
  <c r="J107" i="11" s="1"/>
  <c r="G104" i="11"/>
  <c r="I51" i="11"/>
  <c r="K55" i="11"/>
  <c r="I63" i="11"/>
  <c r="I65" i="11"/>
  <c r="J74" i="11"/>
  <c r="K43" i="11"/>
  <c r="J56" i="11"/>
  <c r="K59" i="11"/>
  <c r="L62" i="11"/>
  <c r="I21" i="11"/>
  <c r="L40" i="11"/>
  <c r="N26" i="11"/>
  <c r="H37" i="11"/>
  <c r="H24" i="11"/>
  <c r="L24" i="11" s="1"/>
  <c r="G37" i="11"/>
  <c r="O37" i="11" s="1"/>
  <c r="G24" i="11"/>
  <c r="I112" i="11"/>
  <c r="I78" i="11"/>
  <c r="K112" i="11"/>
  <c r="E127" i="11"/>
  <c r="E107" i="11"/>
  <c r="E97" i="11"/>
  <c r="M97" i="11" s="1"/>
  <c r="F104" i="11"/>
  <c r="N104" i="11" s="1"/>
  <c r="F94" i="11"/>
  <c r="G131" i="11"/>
  <c r="G118" i="11"/>
  <c r="K118" i="11" s="1"/>
  <c r="H125" i="11"/>
  <c r="L125" i="11" s="1"/>
  <c r="I45" i="11"/>
  <c r="J46" i="11"/>
  <c r="J50" i="11"/>
  <c r="I54" i="11"/>
  <c r="K60" i="11"/>
  <c r="K63" i="11"/>
  <c r="L65" i="11"/>
  <c r="J66" i="11"/>
  <c r="K71" i="11"/>
  <c r="K29" i="11"/>
  <c r="H12" i="11"/>
  <c r="P12" i="11" s="1"/>
  <c r="F18" i="11"/>
  <c r="E131" i="11"/>
  <c r="M131" i="11" s="1"/>
  <c r="F131" i="11"/>
  <c r="J131" i="11" s="1"/>
  <c r="I66" i="11"/>
  <c r="J71" i="11"/>
  <c r="L94" i="11"/>
  <c r="K49" i="11"/>
  <c r="I15" i="11"/>
  <c r="K40" i="11"/>
  <c r="H31" i="11"/>
  <c r="L31" i="11" s="1"/>
  <c r="H15" i="11"/>
  <c r="L15" i="11" s="1"/>
  <c r="H8" i="11"/>
  <c r="L8" i="11" s="1"/>
  <c r="G21" i="11"/>
  <c r="E12" i="11"/>
  <c r="E9" i="11"/>
  <c r="M9" i="11" s="1"/>
  <c r="J133" i="11"/>
  <c r="K78" i="11"/>
  <c r="N102" i="11"/>
  <c r="G127" i="11"/>
  <c r="K127" i="11" s="1"/>
  <c r="O121" i="11"/>
  <c r="G102" i="11"/>
  <c r="K102" i="11" s="1"/>
  <c r="H104" i="11"/>
  <c r="K46" i="11"/>
  <c r="L50" i="11"/>
  <c r="I57" i="11"/>
  <c r="J62" i="11"/>
  <c r="K65" i="11"/>
  <c r="K66" i="11"/>
  <c r="I69" i="11"/>
  <c r="I70" i="11"/>
  <c r="M72" i="11"/>
  <c r="M37" i="11"/>
  <c r="I37" i="11"/>
  <c r="O80" i="11"/>
  <c r="K80" i="11"/>
  <c r="L110" i="11"/>
  <c r="P110" i="11"/>
  <c r="E7" i="11"/>
  <c r="M7" i="11" s="1"/>
  <c r="G7" i="11"/>
  <c r="K129" i="11"/>
  <c r="O129" i="11"/>
  <c r="G123" i="11"/>
  <c r="F123" i="11"/>
  <c r="E123" i="11"/>
  <c r="N83" i="11"/>
  <c r="J83" i="11"/>
  <c r="P41" i="11"/>
  <c r="L41" i="11"/>
  <c r="N47" i="11"/>
  <c r="J47" i="11"/>
  <c r="O67" i="11"/>
  <c r="K67" i="11"/>
  <c r="P72" i="11"/>
  <c r="L72" i="11"/>
  <c r="P76" i="11"/>
  <c r="L76" i="11"/>
  <c r="P134" i="11"/>
  <c r="I13" i="11"/>
  <c r="O18" i="11"/>
  <c r="F25" i="11"/>
  <c r="N25" i="11" s="1"/>
  <c r="E25" i="11"/>
  <c r="I118" i="11"/>
  <c r="E83" i="11"/>
  <c r="M83" i="11" s="1"/>
  <c r="N107" i="11"/>
  <c r="G83" i="11"/>
  <c r="E136" i="11"/>
  <c r="F136" i="11"/>
  <c r="G134" i="11"/>
  <c r="K134" i="11" s="1"/>
  <c r="E134" i="11"/>
  <c r="E106" i="11"/>
  <c r="H106" i="11"/>
  <c r="F106" i="11"/>
  <c r="N106" i="11" s="1"/>
  <c r="E88" i="11"/>
  <c r="M88" i="11" s="1"/>
  <c r="H88" i="11"/>
  <c r="P52" i="11"/>
  <c r="L52" i="11"/>
  <c r="K69" i="11"/>
  <c r="O69" i="11"/>
  <c r="J70" i="11"/>
  <c r="L136" i="11"/>
  <c r="K50" i="11"/>
  <c r="J52" i="11"/>
  <c r="J54" i="11"/>
  <c r="K58" i="11"/>
  <c r="J21" i="11"/>
  <c r="K26" i="11"/>
  <c r="K10" i="11"/>
  <c r="N37" i="11"/>
  <c r="H32" i="11"/>
  <c r="P32" i="11" s="1"/>
  <c r="H7" i="11"/>
  <c r="K34" i="11"/>
  <c r="E40" i="11"/>
  <c r="E34" i="11"/>
  <c r="I34" i="11" s="1"/>
  <c r="F34" i="11"/>
  <c r="E28" i="11"/>
  <c r="I28" i="11" s="1"/>
  <c r="G28" i="11"/>
  <c r="I24" i="11"/>
  <c r="M24" i="11"/>
  <c r="J99" i="11"/>
  <c r="G106" i="11"/>
  <c r="O106" i="11" s="1"/>
  <c r="G88" i="11"/>
  <c r="F119" i="11"/>
  <c r="H119" i="11"/>
  <c r="G119" i="11"/>
  <c r="K119" i="11" s="1"/>
  <c r="E119" i="11"/>
  <c r="G105" i="11"/>
  <c r="E105" i="11"/>
  <c r="M105" i="11" s="1"/>
  <c r="N103" i="11"/>
  <c r="J103" i="11"/>
  <c r="F100" i="11"/>
  <c r="J100" i="11" s="1"/>
  <c r="G100" i="11"/>
  <c r="O100" i="11" s="1"/>
  <c r="F93" i="11"/>
  <c r="H93" i="11"/>
  <c r="L93" i="11" s="1"/>
  <c r="H90" i="11"/>
  <c r="L55" i="11"/>
  <c r="P64" i="11"/>
  <c r="L64" i="11"/>
  <c r="K70" i="11"/>
  <c r="P73" i="11"/>
  <c r="L73" i="11"/>
  <c r="P75" i="11"/>
  <c r="L75" i="11"/>
  <c r="P77" i="11"/>
  <c r="L77" i="11"/>
  <c r="E20" i="11"/>
  <c r="G20" i="11"/>
  <c r="J90" i="11"/>
  <c r="N90" i="11"/>
  <c r="H86" i="11"/>
  <c r="G86" i="11"/>
  <c r="K86" i="11" s="1"/>
  <c r="M46" i="11"/>
  <c r="I46" i="11"/>
  <c r="P74" i="11"/>
  <c r="L74" i="11"/>
  <c r="J122" i="11"/>
  <c r="N88" i="11"/>
  <c r="J88" i="11"/>
  <c r="J101" i="11"/>
  <c r="N101" i="11"/>
  <c r="J49" i="11"/>
  <c r="M56" i="11"/>
  <c r="I56" i="11"/>
  <c r="K62" i="11"/>
  <c r="J75" i="11"/>
  <c r="J77" i="11"/>
  <c r="K42" i="11"/>
  <c r="J73" i="11"/>
  <c r="I29" i="11"/>
  <c r="K8" i="11"/>
  <c r="H20" i="11"/>
  <c r="P20" i="11" s="1"/>
  <c r="G32" i="11"/>
  <c r="F17" i="11"/>
  <c r="E17" i="11"/>
  <c r="I8" i="11"/>
  <c r="M8" i="11"/>
  <c r="K136" i="11"/>
  <c r="M110" i="11"/>
  <c r="J118" i="11"/>
  <c r="N118" i="11"/>
  <c r="F86" i="11"/>
  <c r="J78" i="11"/>
  <c r="N78" i="11"/>
  <c r="H126" i="11"/>
  <c r="F126" i="11"/>
  <c r="J126" i="11" s="1"/>
  <c r="E126" i="11"/>
  <c r="H123" i="11"/>
  <c r="L123" i="11" s="1"/>
  <c r="H99" i="11"/>
  <c r="G99" i="11"/>
  <c r="E99" i="11"/>
  <c r="M99" i="11" s="1"/>
  <c r="J95" i="11"/>
  <c r="N95" i="11"/>
  <c r="H83" i="11"/>
  <c r="E80" i="11"/>
  <c r="M80" i="11" s="1"/>
  <c r="F80" i="11"/>
  <c r="M43" i="11"/>
  <c r="O53" i="11"/>
  <c r="P57" i="11"/>
  <c r="L57" i="11"/>
  <c r="J61" i="11"/>
  <c r="I67" i="11"/>
  <c r="M68" i="11"/>
  <c r="L23" i="11"/>
  <c r="F10" i="11"/>
  <c r="E36" i="11"/>
  <c r="I36" i="11" s="1"/>
  <c r="E33" i="11"/>
  <c r="I33" i="11" s="1"/>
  <c r="I82" i="11"/>
  <c r="L48" i="11"/>
  <c r="O52" i="11"/>
  <c r="J65" i="11"/>
  <c r="N75" i="4"/>
  <c r="K75" i="4"/>
  <c r="I75" i="4"/>
  <c r="L75" i="4"/>
  <c r="I35" i="4"/>
  <c r="M35" i="4"/>
  <c r="K55" i="4"/>
  <c r="O55" i="4"/>
  <c r="P119" i="4"/>
  <c r="L119" i="4"/>
  <c r="K100" i="4"/>
  <c r="O100" i="4"/>
  <c r="O88" i="4"/>
  <c r="K88" i="4"/>
  <c r="H15" i="4"/>
  <c r="G15" i="4"/>
  <c r="P42" i="4"/>
  <c r="L42" i="4"/>
  <c r="F122" i="4"/>
  <c r="H122" i="4"/>
  <c r="K93" i="4"/>
  <c r="O93" i="4"/>
  <c r="H115" i="4"/>
  <c r="G119" i="4"/>
  <c r="K119" i="4" s="1"/>
  <c r="K108" i="4"/>
  <c r="E122" i="4"/>
  <c r="L26" i="4"/>
  <c r="N8" i="4"/>
  <c r="J8" i="4"/>
  <c r="E12" i="4"/>
  <c r="I12" i="4" s="1"/>
  <c r="M13" i="4"/>
  <c r="O14" i="4"/>
  <c r="K14" i="4"/>
  <c r="P17" i="4"/>
  <c r="L17" i="4"/>
  <c r="H21" i="4"/>
  <c r="F21" i="4"/>
  <c r="H23" i="4"/>
  <c r="G23" i="4"/>
  <c r="J48" i="4"/>
  <c r="M127" i="4"/>
  <c r="I127" i="4"/>
  <c r="G122" i="4"/>
  <c r="N115" i="4"/>
  <c r="H127" i="4"/>
  <c r="L127" i="4" s="1"/>
  <c r="G127" i="4"/>
  <c r="G103" i="4"/>
  <c r="E103" i="4"/>
  <c r="P92" i="4"/>
  <c r="L92" i="4"/>
  <c r="O29" i="4"/>
  <c r="K41" i="4"/>
  <c r="K49" i="4"/>
  <c r="P101" i="4"/>
  <c r="N95" i="4"/>
  <c r="F87" i="4"/>
  <c r="H103" i="4"/>
  <c r="P103" i="4" s="1"/>
  <c r="O76" i="4"/>
  <c r="K112" i="4"/>
  <c r="K124" i="4"/>
  <c r="F43" i="4"/>
  <c r="G33" i="4"/>
  <c r="F29" i="4"/>
  <c r="F23" i="4"/>
  <c r="G9" i="4"/>
  <c r="K9" i="4" s="1"/>
  <c r="L61" i="4"/>
  <c r="J20" i="4"/>
  <c r="F12" i="4"/>
  <c r="H19" i="4"/>
  <c r="E19" i="4"/>
  <c r="I19" i="4" s="1"/>
  <c r="H43" i="4"/>
  <c r="H51" i="4"/>
  <c r="G51" i="4"/>
  <c r="N112" i="4"/>
  <c r="F76" i="4"/>
  <c r="N76" i="4" s="1"/>
  <c r="G92" i="4"/>
  <c r="L121" i="4"/>
  <c r="L120" i="4"/>
  <c r="E95" i="4"/>
  <c r="I95" i="4" s="1"/>
  <c r="H95" i="4"/>
  <c r="G87" i="4"/>
  <c r="K87" i="4" s="1"/>
  <c r="P84" i="4"/>
  <c r="I77" i="4"/>
  <c r="N18" i="4"/>
  <c r="J18" i="4"/>
  <c r="O32" i="4"/>
  <c r="K32" i="4"/>
  <c r="H35" i="4"/>
  <c r="F35" i="4"/>
  <c r="J35" i="4" s="1"/>
  <c r="J86" i="4"/>
  <c r="N86" i="4"/>
  <c r="F124" i="4"/>
  <c r="E124" i="4"/>
  <c r="N104" i="4"/>
  <c r="G79" i="4"/>
  <c r="H79" i="4"/>
  <c r="I25" i="4"/>
  <c r="F79" i="4"/>
  <c r="H124" i="4"/>
  <c r="L124" i="4" s="1"/>
  <c r="F33" i="4"/>
  <c r="E23" i="4"/>
  <c r="I23" i="4" s="1"/>
  <c r="F15" i="4"/>
  <c r="P49" i="4"/>
  <c r="K16" i="4"/>
  <c r="L58" i="4"/>
  <c r="H11" i="4"/>
  <c r="E11" i="4"/>
  <c r="I11" i="4" s="1"/>
  <c r="G12" i="4"/>
  <c r="O12" i="4" s="1"/>
  <c r="F24" i="4"/>
  <c r="N24" i="4" s="1"/>
  <c r="H33" i="4"/>
  <c r="F42" i="4"/>
  <c r="N42" i="4" s="1"/>
  <c r="H47" i="4"/>
  <c r="E47" i="4"/>
  <c r="J96" i="4"/>
  <c r="E88" i="4"/>
  <c r="I88" i="4" s="1"/>
  <c r="F92" i="4"/>
  <c r="N92" i="4" s="1"/>
  <c r="H94" i="4"/>
  <c r="L94" i="4" s="1"/>
  <c r="G94" i="4"/>
  <c r="E94" i="4"/>
  <c r="N99" i="4"/>
  <c r="P128" i="4"/>
  <c r="N81" i="4"/>
  <c r="J81" i="4"/>
  <c r="N85" i="4"/>
  <c r="J85" i="4"/>
  <c r="L111" i="4"/>
  <c r="P111" i="4"/>
  <c r="I115" i="4"/>
  <c r="M115" i="4"/>
  <c r="H10" i="4"/>
  <c r="F10" i="4"/>
  <c r="H37" i="4"/>
  <c r="E37" i="4"/>
  <c r="H39" i="4"/>
  <c r="E39" i="4"/>
  <c r="I39" i="4" s="1"/>
  <c r="F39" i="4"/>
  <c r="H57" i="4"/>
  <c r="F57" i="4"/>
  <c r="G57" i="4"/>
  <c r="G118" i="4"/>
  <c r="O118" i="4" s="1"/>
  <c r="E118" i="4"/>
  <c r="H91" i="4"/>
  <c r="F91" i="4"/>
  <c r="O53" i="4"/>
  <c r="J45" i="4"/>
  <c r="L105" i="4"/>
  <c r="L85" i="4"/>
  <c r="P85" i="4"/>
  <c r="J109" i="4"/>
  <c r="N109" i="4"/>
  <c r="G37" i="4"/>
  <c r="F27" i="4"/>
  <c r="P36" i="4"/>
  <c r="L36" i="4"/>
  <c r="H53" i="4"/>
  <c r="E53" i="4"/>
  <c r="E56" i="4"/>
  <c r="H56" i="4"/>
  <c r="F56" i="4"/>
  <c r="H59" i="4"/>
  <c r="G59" i="4"/>
  <c r="J118" i="4"/>
  <c r="F100" i="4"/>
  <c r="E100" i="4"/>
  <c r="M100" i="4" s="1"/>
  <c r="H100" i="4"/>
  <c r="P100" i="4" s="1"/>
  <c r="F90" i="4"/>
  <c r="H80" i="4"/>
  <c r="P80" i="4" s="1"/>
  <c r="G80" i="4"/>
  <c r="J11" i="4"/>
  <c r="O21" i="4"/>
  <c r="I33" i="4"/>
  <c r="O39" i="4"/>
  <c r="K47" i="4"/>
  <c r="M109" i="4"/>
  <c r="N77" i="4"/>
  <c r="L128" i="4"/>
  <c r="F93" i="4"/>
  <c r="N97" i="4"/>
  <c r="J97" i="4"/>
  <c r="L99" i="4"/>
  <c r="P99" i="4"/>
  <c r="N103" i="4"/>
  <c r="O84" i="4"/>
  <c r="E91" i="4"/>
  <c r="E57" i="4"/>
  <c r="F37" i="4"/>
  <c r="E27" i="4"/>
  <c r="F28" i="4"/>
  <c r="J28" i="4" s="1"/>
  <c r="E28" i="4"/>
  <c r="H31" i="4"/>
  <c r="E31" i="4"/>
  <c r="F31" i="4"/>
  <c r="J32" i="4"/>
  <c r="G40" i="4"/>
  <c r="H40" i="4"/>
  <c r="E40" i="4"/>
  <c r="F40" i="4"/>
  <c r="O48" i="4"/>
  <c r="K48" i="4"/>
  <c r="O52" i="4"/>
  <c r="K52" i="4"/>
  <c r="H55" i="4"/>
  <c r="E55" i="4"/>
  <c r="F55" i="4"/>
  <c r="M116" i="4"/>
  <c r="I116" i="4"/>
  <c r="E90" i="4"/>
  <c r="E80" i="4"/>
  <c r="G116" i="4"/>
  <c r="K116" i="4" s="1"/>
  <c r="F116" i="4"/>
  <c r="H116" i="4"/>
  <c r="E108" i="4"/>
  <c r="I108" i="4" s="1"/>
  <c r="H108" i="4"/>
  <c r="F108" i="4"/>
  <c r="N108" i="4" s="1"/>
  <c r="O105" i="4"/>
  <c r="K105" i="4"/>
  <c r="P9" i="4"/>
  <c r="L9" i="4"/>
  <c r="O56" i="4"/>
  <c r="K56" i="4"/>
  <c r="G126" i="4"/>
  <c r="F126" i="4"/>
  <c r="E126" i="4"/>
  <c r="E123" i="4"/>
  <c r="M123" i="4" s="1"/>
  <c r="L77" i="4"/>
  <c r="P77" i="4"/>
  <c r="L81" i="4"/>
  <c r="P81" i="4"/>
  <c r="L89" i="4"/>
  <c r="P89" i="4"/>
  <c r="I107" i="4"/>
  <c r="M107" i="4"/>
  <c r="H126" i="4"/>
  <c r="K8" i="4"/>
  <c r="G34" i="4"/>
  <c r="F34" i="4"/>
  <c r="J34" i="4" s="1"/>
  <c r="E34" i="4"/>
  <c r="O46" i="4"/>
  <c r="K46" i="4"/>
  <c r="I129" i="4"/>
  <c r="M129" i="4"/>
  <c r="J89" i="4"/>
  <c r="H93" i="4"/>
  <c r="L97" i="4"/>
  <c r="P97" i="4"/>
  <c r="I101" i="4"/>
  <c r="M101" i="4"/>
  <c r="L103" i="4"/>
  <c r="E93" i="4"/>
  <c r="P12" i="4"/>
  <c r="L12" i="4"/>
  <c r="I24" i="4"/>
  <c r="P25" i="4"/>
  <c r="L25" i="4"/>
  <c r="P45" i="4"/>
  <c r="L45" i="4"/>
  <c r="F80" i="4"/>
  <c r="J80" i="4" s="1"/>
  <c r="H118" i="4"/>
  <c r="G111" i="4"/>
  <c r="E111" i="4"/>
  <c r="F105" i="4"/>
  <c r="E105" i="4"/>
  <c r="M79" i="4"/>
  <c r="P8" i="4"/>
  <c r="L8" i="4"/>
  <c r="G24" i="4"/>
  <c r="H24" i="4"/>
  <c r="F36" i="4"/>
  <c r="J36" i="4" s="1"/>
  <c r="G36" i="4"/>
  <c r="E48" i="4"/>
  <c r="H48" i="4"/>
  <c r="F52" i="4"/>
  <c r="J52" i="4" s="1"/>
  <c r="M114" i="4"/>
  <c r="I114" i="4"/>
  <c r="M89" i="4"/>
  <c r="M84" i="4"/>
  <c r="P125" i="4"/>
  <c r="G121" i="4"/>
  <c r="F121" i="4"/>
  <c r="F114" i="4"/>
  <c r="N114" i="4" s="1"/>
  <c r="G95" i="4"/>
  <c r="G83" i="4"/>
  <c r="P76" i="4"/>
  <c r="L76" i="4"/>
  <c r="P130" i="4"/>
  <c r="I8" i="4"/>
  <c r="K12" i="4"/>
  <c r="I14" i="4"/>
  <c r="E36" i="4"/>
  <c r="M41" i="4"/>
  <c r="G44" i="4"/>
  <c r="H44" i="4"/>
  <c r="E44" i="4"/>
  <c r="N45" i="4"/>
  <c r="N113" i="4"/>
  <c r="G97" i="4"/>
  <c r="H88" i="4"/>
  <c r="L88" i="4" s="1"/>
  <c r="F88" i="4"/>
  <c r="E82" i="4"/>
  <c r="I82" i="4" s="1"/>
  <c r="F82" i="4"/>
  <c r="N82" i="4" s="1"/>
  <c r="M16" i="4"/>
  <c r="M24" i="4"/>
  <c r="O31" i="4"/>
  <c r="N47" i="4"/>
  <c r="I86" i="4"/>
  <c r="J104" i="4"/>
  <c r="M7" i="4"/>
  <c r="M9" i="4"/>
  <c r="M14" i="4"/>
  <c r="M17" i="4"/>
  <c r="O27" i="4"/>
  <c r="M86" i="4"/>
  <c r="G115" i="4"/>
  <c r="G81" i="4"/>
  <c r="N125" i="17"/>
  <c r="J125" i="17"/>
  <c r="J130" i="17"/>
  <c r="N130" i="17"/>
  <c r="M122" i="17"/>
  <c r="I122" i="17"/>
  <c r="O92" i="17"/>
  <c r="K92" i="17"/>
  <c r="O84" i="17"/>
  <c r="K84" i="17"/>
  <c r="N32" i="17"/>
  <c r="J32" i="17"/>
  <c r="J59" i="17"/>
  <c r="M76" i="17"/>
  <c r="M80" i="17"/>
  <c r="I118" i="17"/>
  <c r="I119" i="17"/>
  <c r="L28" i="17"/>
  <c r="M106" i="17"/>
  <c r="G135" i="17"/>
  <c r="O123" i="17"/>
  <c r="E93" i="17"/>
  <c r="I86" i="17"/>
  <c r="M86" i="17"/>
  <c r="M57" i="17"/>
  <c r="I57" i="17"/>
  <c r="O95" i="17"/>
  <c r="E32" i="17"/>
  <c r="N121" i="17"/>
  <c r="J121" i="17"/>
  <c r="N50" i="17"/>
  <c r="N42" i="17"/>
  <c r="J42" i="17"/>
  <c r="F100" i="17"/>
  <c r="J100" i="17" s="1"/>
  <c r="K13" i="17"/>
  <c r="O13" i="17"/>
  <c r="O68" i="17"/>
  <c r="K68" i="17"/>
  <c r="O83" i="17"/>
  <c r="K83" i="17"/>
  <c r="G103" i="17"/>
  <c r="G106" i="17"/>
  <c r="K106" i="17" s="1"/>
  <c r="G111" i="17"/>
  <c r="O111" i="17" s="1"/>
  <c r="O18" i="17"/>
  <c r="M127" i="17"/>
  <c r="I127" i="17"/>
  <c r="M111" i="17"/>
  <c r="I111" i="17"/>
  <c r="N95" i="17"/>
  <c r="J95" i="17"/>
  <c r="M68" i="17"/>
  <c r="I68" i="17"/>
  <c r="P127" i="17"/>
  <c r="L127" i="17"/>
  <c r="P119" i="17"/>
  <c r="L119" i="17"/>
  <c r="P111" i="17"/>
  <c r="L111" i="17"/>
  <c r="E19" i="17"/>
  <c r="H19" i="17"/>
  <c r="P19" i="17" s="1"/>
  <c r="F19" i="17"/>
  <c r="O110" i="17"/>
  <c r="K136" i="17"/>
  <c r="I18" i="17"/>
  <c r="J51" i="17"/>
  <c r="J74" i="17"/>
  <c r="K51" i="17"/>
  <c r="E101" i="17"/>
  <c r="K37" i="17"/>
  <c r="O37" i="17"/>
  <c r="N127" i="17"/>
  <c r="J127" i="17"/>
  <c r="N15" i="17"/>
  <c r="J15" i="17"/>
  <c r="G130" i="17"/>
  <c r="E130" i="17"/>
  <c r="O127" i="17"/>
  <c r="K127" i="17"/>
  <c r="G122" i="17"/>
  <c r="O122" i="17" s="1"/>
  <c r="F122" i="17"/>
  <c r="N122" i="17" s="1"/>
  <c r="G119" i="17"/>
  <c r="F119" i="17"/>
  <c r="G114" i="17"/>
  <c r="F114" i="17"/>
  <c r="N114" i="17" s="1"/>
  <c r="E114" i="17"/>
  <c r="F98" i="17"/>
  <c r="J98" i="17" s="1"/>
  <c r="E98" i="17"/>
  <c r="F90" i="17"/>
  <c r="E90" i="17"/>
  <c r="F87" i="17"/>
  <c r="G87" i="17"/>
  <c r="E87" i="17"/>
  <c r="E63" i="17"/>
  <c r="G63" i="17"/>
  <c r="K63" i="17" s="1"/>
  <c r="F63" i="17"/>
  <c r="E58" i="17"/>
  <c r="F58" i="17"/>
  <c r="E55" i="17"/>
  <c r="G55" i="17"/>
  <c r="F55" i="17"/>
  <c r="P42" i="17"/>
  <c r="L42" i="17"/>
  <c r="E39" i="17"/>
  <c r="F39" i="17"/>
  <c r="G39" i="17"/>
  <c r="K39" i="17" s="1"/>
  <c r="F36" i="17"/>
  <c r="J36" i="17" s="1"/>
  <c r="E36" i="17"/>
  <c r="H32" i="17"/>
  <c r="G32" i="17"/>
  <c r="K32" i="17" s="1"/>
  <c r="H20" i="17"/>
  <c r="P20" i="17" s="1"/>
  <c r="G20" i="17"/>
  <c r="O20" i="17" s="1"/>
  <c r="E20" i="17"/>
  <c r="H18" i="17"/>
  <c r="F18" i="17"/>
  <c r="O96" i="17"/>
  <c r="G100" i="17"/>
  <c r="K43" i="17"/>
  <c r="I77" i="17"/>
  <c r="J106" i="17"/>
  <c r="M89" i="17"/>
  <c r="E103" i="17"/>
  <c r="E100" i="17"/>
  <c r="E66" i="17"/>
  <c r="J62" i="17"/>
  <c r="G36" i="17"/>
  <c r="F20" i="17"/>
  <c r="N11" i="17"/>
  <c r="J11" i="17"/>
  <c r="G19" i="17"/>
  <c r="N37" i="17"/>
  <c r="N40" i="17"/>
  <c r="G52" i="17"/>
  <c r="K52" i="17" s="1"/>
  <c r="N70" i="17"/>
  <c r="J70" i="17"/>
  <c r="H27" i="17"/>
  <c r="E27" i="17"/>
  <c r="N83" i="17"/>
  <c r="J83" i="17"/>
  <c r="O8" i="17"/>
  <c r="M70" i="17"/>
  <c r="I70" i="17"/>
  <c r="H35" i="17"/>
  <c r="G35" i="17"/>
  <c r="K35" i="17" s="1"/>
  <c r="H31" i="17"/>
  <c r="N54" i="17"/>
  <c r="J54" i="17"/>
  <c r="K28" i="17"/>
  <c r="I95" i="17"/>
  <c r="H40" i="17"/>
  <c r="L40" i="17" s="1"/>
  <c r="E40" i="17"/>
  <c r="H24" i="17"/>
  <c r="E24" i="17"/>
  <c r="J123" i="17"/>
  <c r="L14" i="15"/>
  <c r="L45" i="15"/>
  <c r="J50" i="15"/>
  <c r="H22" i="15"/>
  <c r="P22" i="15" s="1"/>
  <c r="G14" i="15"/>
  <c r="E14" i="15"/>
  <c r="H34" i="15"/>
  <c r="F38" i="15"/>
  <c r="J38" i="15" s="1"/>
  <c r="E46" i="15"/>
  <c r="L30" i="15"/>
  <c r="I78" i="15"/>
  <c r="I41" i="15"/>
  <c r="K33" i="15"/>
  <c r="M40" i="15"/>
  <c r="O48" i="15"/>
  <c r="G24" i="15"/>
  <c r="G54" i="15"/>
  <c r="H54" i="15"/>
  <c r="F54" i="15"/>
  <c r="J10" i="15"/>
  <c r="N10" i="15"/>
  <c r="P81" i="15"/>
  <c r="L81" i="15"/>
  <c r="H57" i="15"/>
  <c r="G57" i="15"/>
  <c r="E57" i="15"/>
  <c r="I37" i="15"/>
  <c r="M37" i="15"/>
  <c r="K73" i="15"/>
  <c r="I62" i="15"/>
  <c r="O13" i="15"/>
  <c r="M24" i="15"/>
  <c r="M70" i="15"/>
  <c r="I70" i="15"/>
  <c r="E54" i="15"/>
  <c r="N70" i="15"/>
  <c r="J70" i="15"/>
  <c r="F57" i="15"/>
  <c r="N57" i="15" s="1"/>
  <c r="G65" i="15"/>
  <c r="K69" i="15"/>
  <c r="O69" i="15"/>
  <c r="H65" i="15"/>
  <c r="F24" i="15"/>
  <c r="E20" i="15"/>
  <c r="G44" i="15"/>
  <c r="O44" i="15" s="1"/>
  <c r="O38" i="15"/>
  <c r="K38" i="15"/>
  <c r="G62" i="15"/>
  <c r="O62" i="15" s="1"/>
  <c r="F62" i="15"/>
  <c r="J78" i="15"/>
  <c r="P49" i="15"/>
  <c r="G8" i="15"/>
  <c r="O8" i="15" s="1"/>
  <c r="H8" i="15"/>
  <c r="P8" i="15" s="1"/>
  <c r="E8" i="15"/>
  <c r="M8" i="15" s="1"/>
  <c r="F12" i="15"/>
  <c r="G12" i="15"/>
  <c r="O12" i="15" s="1"/>
  <c r="G16" i="15"/>
  <c r="E16" i="15"/>
  <c r="M16" i="15" s="1"/>
  <c r="H32" i="15"/>
  <c r="L32" i="15" s="1"/>
  <c r="F32" i="15"/>
  <c r="N32" i="15" s="1"/>
  <c r="E32" i="15"/>
  <c r="H48" i="15"/>
  <c r="E48" i="15"/>
  <c r="O22" i="15"/>
  <c r="G78" i="15"/>
  <c r="F74" i="15"/>
  <c r="E74" i="15"/>
  <c r="M74" i="15" s="1"/>
  <c r="G70" i="15"/>
  <c r="H70" i="15"/>
  <c r="P70" i="15" s="1"/>
  <c r="F16" i="15"/>
  <c r="H28" i="15"/>
  <c r="F48" i="15"/>
  <c r="N48" i="15" s="1"/>
  <c r="E36" i="15"/>
  <c r="I36" i="15" s="1"/>
  <c r="J42" i="15"/>
  <c r="K34" i="15"/>
  <c r="L38" i="15"/>
  <c r="L25" i="15"/>
  <c r="H18" i="15"/>
  <c r="F22" i="15"/>
  <c r="H26" i="15"/>
  <c r="P26" i="15" s="1"/>
  <c r="G46" i="15"/>
  <c r="G30" i="15"/>
  <c r="O30" i="15" s="1"/>
  <c r="F34" i="15"/>
  <c r="M28" i="15"/>
  <c r="I28" i="15"/>
  <c r="M44" i="15"/>
  <c r="I44" i="15"/>
  <c r="L77" i="15"/>
  <c r="P77" i="15"/>
  <c r="L61" i="15"/>
  <c r="P61" i="15"/>
  <c r="G82" i="15"/>
  <c r="F82" i="15"/>
  <c r="G58" i="15"/>
  <c r="F58" i="15"/>
  <c r="N50" i="15"/>
  <c r="L21" i="15"/>
  <c r="K37" i="15"/>
  <c r="L36" i="15"/>
  <c r="L29" i="15"/>
  <c r="E69" i="15"/>
  <c r="E53" i="15"/>
  <c r="M42" i="15"/>
  <c r="M36" i="15"/>
  <c r="F69" i="15"/>
  <c r="G74" i="15"/>
  <c r="N38" i="15"/>
  <c r="K53" i="15"/>
  <c r="I58" i="15"/>
  <c r="I8" i="15"/>
  <c r="L20" i="15"/>
  <c r="J66" i="15"/>
  <c r="J40" i="15"/>
  <c r="K42" i="15"/>
  <c r="K36" i="15"/>
  <c r="L46" i="15"/>
  <c r="L41" i="15"/>
  <c r="E82" i="15"/>
  <c r="E66" i="15"/>
  <c r="F77" i="15"/>
  <c r="G66" i="15"/>
  <c r="G61" i="15"/>
  <c r="H24" i="15"/>
  <c r="P24" i="15" s="1"/>
  <c r="H12" i="15"/>
  <c r="P12" i="15" s="1"/>
  <c r="F8" i="15"/>
  <c r="E12" i="15"/>
  <c r="H40" i="15"/>
  <c r="G40" i="15"/>
  <c r="G28" i="15"/>
  <c r="O28" i="15" s="1"/>
  <c r="F44" i="15"/>
  <c r="F36" i="15"/>
  <c r="F28" i="15"/>
  <c r="E9" i="15"/>
  <c r="H9" i="15"/>
  <c r="F25" i="15"/>
  <c r="E25" i="15"/>
  <c r="G25" i="15"/>
  <c r="F33" i="15"/>
  <c r="E33" i="15"/>
  <c r="F37" i="15"/>
  <c r="H37" i="15"/>
  <c r="F41" i="15"/>
  <c r="G41" i="15"/>
  <c r="F45" i="15"/>
  <c r="E45" i="15"/>
  <c r="M49" i="15"/>
  <c r="I49" i="15"/>
  <c r="J61" i="15"/>
  <c r="J49" i="15"/>
  <c r="M81" i="15"/>
  <c r="E77" i="15"/>
  <c r="M65" i="15"/>
  <c r="E61" i="15"/>
  <c r="F53" i="15"/>
  <c r="G77" i="15"/>
  <c r="H82" i="15"/>
  <c r="P82" i="15" s="1"/>
  <c r="H74" i="15"/>
  <c r="H69" i="15"/>
  <c r="H66" i="15"/>
  <c r="P66" i="15" s="1"/>
  <c r="H58" i="15"/>
  <c r="H53" i="15"/>
  <c r="H16" i="15"/>
  <c r="G20" i="15"/>
  <c r="F20" i="15"/>
  <c r="H44" i="15"/>
  <c r="G32" i="15"/>
  <c r="O32" i="15" s="1"/>
  <c r="P60" i="5"/>
  <c r="O37" i="5"/>
  <c r="K37" i="5"/>
  <c r="O53" i="5"/>
  <c r="K53" i="5"/>
  <c r="O69" i="5"/>
  <c r="K69" i="5"/>
  <c r="K85" i="5"/>
  <c r="O85" i="5"/>
  <c r="K105" i="5"/>
  <c r="O105" i="5"/>
  <c r="K143" i="5"/>
  <c r="O143" i="5"/>
  <c r="K159" i="5"/>
  <c r="O159" i="5"/>
  <c r="P8" i="5"/>
  <c r="L8" i="5"/>
  <c r="M12" i="5"/>
  <c r="I12" i="5"/>
  <c r="L44" i="5"/>
  <c r="P44" i="5"/>
  <c r="L54" i="5"/>
  <c r="P70" i="5"/>
  <c r="L70" i="5"/>
  <c r="P86" i="5"/>
  <c r="L86" i="5"/>
  <c r="L158" i="5"/>
  <c r="P158" i="5"/>
  <c r="N31" i="5"/>
  <c r="J31" i="5"/>
  <c r="N47" i="5"/>
  <c r="J47" i="5"/>
  <c r="N69" i="5"/>
  <c r="J69" i="5"/>
  <c r="N111" i="5"/>
  <c r="N110" i="5"/>
  <c r="N68" i="5"/>
  <c r="J68" i="5"/>
  <c r="L147" i="5"/>
  <c r="P137" i="5"/>
  <c r="L109" i="5"/>
  <c r="L89" i="5"/>
  <c r="L73" i="5"/>
  <c r="I152" i="5"/>
  <c r="J85" i="5"/>
  <c r="J55" i="5"/>
  <c r="I80" i="5"/>
  <c r="I43" i="5"/>
  <c r="M43" i="5"/>
  <c r="I111" i="5"/>
  <c r="M111" i="5"/>
  <c r="M58" i="5"/>
  <c r="I58" i="5"/>
  <c r="K68" i="5"/>
  <c r="O68" i="5"/>
  <c r="M90" i="5"/>
  <c r="I90" i="5"/>
  <c r="O100" i="5"/>
  <c r="N101" i="5"/>
  <c r="J101" i="5"/>
  <c r="O95" i="5"/>
  <c r="K95" i="5"/>
  <c r="P47" i="5"/>
  <c r="L11" i="5"/>
  <c r="K154" i="5"/>
  <c r="I144" i="5"/>
  <c r="L110" i="5"/>
  <c r="P106" i="5"/>
  <c r="I62" i="5"/>
  <c r="P50" i="5"/>
  <c r="K48" i="5"/>
  <c r="I46" i="5"/>
  <c r="I42" i="5"/>
  <c r="M30" i="5"/>
  <c r="O20" i="5"/>
  <c r="O16" i="5"/>
  <c r="M165" i="5"/>
  <c r="M11" i="5"/>
  <c r="O147" i="5"/>
  <c r="K57" i="5"/>
  <c r="N155" i="5"/>
  <c r="N39" i="5"/>
  <c r="N23" i="5"/>
  <c r="J7" i="5"/>
  <c r="I64" i="5"/>
  <c r="L60" i="5"/>
  <c r="I161" i="5"/>
  <c r="I145" i="5"/>
  <c r="I107" i="5"/>
  <c r="I87" i="5"/>
  <c r="I71" i="5"/>
  <c r="I55" i="5"/>
  <c r="I39" i="5"/>
  <c r="I23" i="5"/>
  <c r="I7" i="5"/>
  <c r="O9" i="5"/>
  <c r="G121" i="5"/>
  <c r="O121" i="5" s="1"/>
  <c r="K31" i="5"/>
  <c r="K14" i="5"/>
  <c r="O14" i="5"/>
  <c r="O42" i="5"/>
  <c r="K42" i="5"/>
  <c r="L104" i="5"/>
  <c r="P104" i="5"/>
  <c r="P38" i="5"/>
  <c r="P37" i="5"/>
  <c r="P34" i="5"/>
  <c r="P35" i="5"/>
  <c r="M147" i="5"/>
  <c r="I147" i="5"/>
  <c r="N154" i="5"/>
  <c r="J154" i="5"/>
  <c r="N138" i="5"/>
  <c r="J138" i="5"/>
  <c r="N38" i="5"/>
  <c r="J38" i="5"/>
  <c r="N18" i="5"/>
  <c r="J18" i="5"/>
  <c r="K157" i="5"/>
  <c r="O157" i="5"/>
  <c r="O19" i="5"/>
  <c r="K19" i="5"/>
  <c r="F162" i="5"/>
  <c r="H162" i="5"/>
  <c r="G162" i="5"/>
  <c r="F158" i="5"/>
  <c r="G158" i="5"/>
  <c r="E158" i="5"/>
  <c r="F150" i="5"/>
  <c r="G150" i="5"/>
  <c r="E150" i="5"/>
  <c r="F146" i="5"/>
  <c r="H146" i="5"/>
  <c r="E146" i="5"/>
  <c r="F142" i="5"/>
  <c r="G142" i="5"/>
  <c r="E142" i="5"/>
  <c r="H142" i="5"/>
  <c r="H138" i="5"/>
  <c r="G138" i="5"/>
  <c r="E138" i="5"/>
  <c r="F112" i="5"/>
  <c r="G112" i="5"/>
  <c r="E112" i="5"/>
  <c r="H112" i="5"/>
  <c r="F108" i="5"/>
  <c r="H108" i="5"/>
  <c r="G108" i="5"/>
  <c r="F104" i="5"/>
  <c r="J104" i="5" s="1"/>
  <c r="E104" i="5"/>
  <c r="F100" i="5"/>
  <c r="H100" i="5"/>
  <c r="E100" i="5"/>
  <c r="F96" i="5"/>
  <c r="E96" i="5"/>
  <c r="H96" i="5"/>
  <c r="G96" i="5"/>
  <c r="K96" i="5" s="1"/>
  <c r="L92" i="5"/>
  <c r="P92" i="5"/>
  <c r="F88" i="5"/>
  <c r="H88" i="5"/>
  <c r="G88" i="5"/>
  <c r="E88" i="5"/>
  <c r="F84" i="5"/>
  <c r="E84" i="5"/>
  <c r="H84" i="5"/>
  <c r="H126" i="5"/>
  <c r="P126" i="5" s="1"/>
  <c r="F126" i="5"/>
  <c r="N126" i="5" s="1"/>
  <c r="L163" i="5"/>
  <c r="P153" i="5"/>
  <c r="P99" i="5"/>
  <c r="P79" i="5"/>
  <c r="N143" i="5"/>
  <c r="N15" i="5"/>
  <c r="I59" i="5"/>
  <c r="M59" i="5"/>
  <c r="I149" i="5"/>
  <c r="M149" i="5"/>
  <c r="P16" i="5"/>
  <c r="L16" i="5"/>
  <c r="O52" i="5"/>
  <c r="K52" i="5"/>
  <c r="M74" i="5"/>
  <c r="I74" i="5"/>
  <c r="O84" i="5"/>
  <c r="K84" i="5"/>
  <c r="N81" i="5"/>
  <c r="J81" i="5"/>
  <c r="N26" i="5"/>
  <c r="J26" i="5"/>
  <c r="P59" i="5"/>
  <c r="P51" i="5"/>
  <c r="P27" i="5"/>
  <c r="L15" i="5"/>
  <c r="K36" i="5"/>
  <c r="O32" i="5"/>
  <c r="L22" i="5"/>
  <c r="P18" i="5"/>
  <c r="M27" i="5"/>
  <c r="O163" i="5"/>
  <c r="K73" i="5"/>
  <c r="K25" i="5"/>
  <c r="N159" i="5"/>
  <c r="J59" i="5"/>
  <c r="J43" i="5"/>
  <c r="J27" i="5"/>
  <c r="O110" i="5"/>
  <c r="M48" i="5"/>
  <c r="E121" i="5"/>
  <c r="O8" i="5"/>
  <c r="N103" i="5"/>
  <c r="O102" i="5"/>
  <c r="M139" i="5"/>
  <c r="I139" i="5"/>
  <c r="M97" i="5"/>
  <c r="I97" i="5"/>
  <c r="M92" i="5"/>
  <c r="I92" i="5"/>
  <c r="M69" i="5"/>
  <c r="I69" i="5"/>
  <c r="I49" i="5"/>
  <c r="M49" i="5"/>
  <c r="M29" i="5"/>
  <c r="I29" i="5"/>
  <c r="J90" i="5"/>
  <c r="N90" i="5"/>
  <c r="N70" i="5"/>
  <c r="J70" i="5"/>
  <c r="N50" i="5"/>
  <c r="J50" i="5"/>
  <c r="N36" i="5"/>
  <c r="J36" i="5"/>
  <c r="F80" i="5"/>
  <c r="H80" i="5"/>
  <c r="F72" i="5"/>
  <c r="H72" i="5"/>
  <c r="F52" i="5"/>
  <c r="E52" i="5"/>
  <c r="F44" i="5"/>
  <c r="E44" i="5"/>
  <c r="F40" i="5"/>
  <c r="H40" i="5"/>
  <c r="J16" i="5"/>
  <c r="N12" i="5"/>
  <c r="J12" i="5"/>
  <c r="I68" i="5"/>
  <c r="I60" i="5"/>
  <c r="G115" i="5"/>
  <c r="O115" i="5" s="1"/>
  <c r="G12" i="5"/>
  <c r="H36" i="5"/>
  <c r="E40" i="5"/>
  <c r="H52" i="5"/>
  <c r="L52" i="5" s="1"/>
  <c r="H68" i="5"/>
  <c r="E72" i="5"/>
  <c r="N46" i="5"/>
  <c r="J46" i="5"/>
  <c r="H134" i="5"/>
  <c r="P134" i="5" s="1"/>
  <c r="F134" i="5"/>
  <c r="N134" i="5" s="1"/>
  <c r="F76" i="5"/>
  <c r="J76" i="5" s="1"/>
  <c r="E76" i="5"/>
  <c r="F64" i="5"/>
  <c r="H64" i="5"/>
  <c r="F56" i="5"/>
  <c r="H56" i="5"/>
  <c r="F48" i="5"/>
  <c r="H48" i="5"/>
  <c r="F32" i="5"/>
  <c r="H32" i="5"/>
  <c r="L32" i="5" s="1"/>
  <c r="F24" i="5"/>
  <c r="H24" i="5"/>
  <c r="F20" i="5"/>
  <c r="E20" i="5"/>
  <c r="E8" i="5"/>
  <c r="H12" i="5"/>
  <c r="E16" i="5"/>
  <c r="G24" i="5"/>
  <c r="G28" i="5"/>
  <c r="G40" i="5"/>
  <c r="G44" i="5"/>
  <c r="K44" i="5" s="1"/>
  <c r="G56" i="5"/>
  <c r="G60" i="5"/>
  <c r="G72" i="5"/>
  <c r="G76" i="5"/>
  <c r="P57" i="5"/>
  <c r="F60" i="5"/>
  <c r="F28" i="5"/>
  <c r="N54" i="5"/>
  <c r="J54" i="5"/>
  <c r="N22" i="5"/>
  <c r="J22" i="5"/>
  <c r="N19" i="5"/>
  <c r="N17" i="5"/>
  <c r="J77" i="5"/>
  <c r="I105" i="5"/>
  <c r="J160" i="5"/>
  <c r="J152" i="5"/>
  <c r="J144" i="5"/>
  <c r="J140" i="5"/>
  <c r="M81" i="5"/>
  <c r="N16" i="5"/>
  <c r="O49" i="5"/>
  <c r="O45" i="5"/>
  <c r="O22" i="5"/>
  <c r="P25" i="5"/>
  <c r="G161" i="5"/>
  <c r="F161" i="5"/>
  <c r="G107" i="5"/>
  <c r="K107" i="5" s="1"/>
  <c r="F107" i="5"/>
  <c r="L95" i="5"/>
  <c r="P95" i="5"/>
  <c r="G87" i="5"/>
  <c r="F87" i="5"/>
  <c r="G75" i="5"/>
  <c r="F75" i="5"/>
  <c r="G63" i="5"/>
  <c r="F63" i="5"/>
  <c r="J73" i="5"/>
  <c r="J82" i="5"/>
  <c r="J78" i="5"/>
  <c r="K91" i="5"/>
  <c r="N105" i="5"/>
  <c r="N85" i="5"/>
  <c r="N83" i="5"/>
  <c r="O48" i="5"/>
  <c r="O13" i="5"/>
  <c r="P62" i="5"/>
  <c r="P54" i="5"/>
  <c r="P28" i="5"/>
  <c r="I17" i="5"/>
  <c r="M17" i="5"/>
  <c r="O103" i="5"/>
  <c r="K103" i="5"/>
  <c r="J114" i="5"/>
  <c r="N113" i="5"/>
  <c r="N109" i="5"/>
  <c r="O89" i="5"/>
  <c r="E96" i="1"/>
  <c r="E54" i="1"/>
  <c r="E61" i="1"/>
  <c r="H134" i="1"/>
  <c r="P134" i="1" s="1"/>
  <c r="G134" i="1"/>
  <c r="K134" i="1" s="1"/>
  <c r="E134" i="1"/>
  <c r="E81" i="1"/>
  <c r="F70" i="1"/>
  <c r="E70" i="1"/>
  <c r="I54" i="1"/>
  <c r="I102" i="1"/>
  <c r="J105" i="1"/>
  <c r="F16" i="1"/>
  <c r="J16" i="1" s="1"/>
  <c r="I101" i="1"/>
  <c r="I41" i="1"/>
  <c r="I45" i="1"/>
  <c r="I93" i="1"/>
  <c r="E100" i="1"/>
  <c r="F41" i="1"/>
  <c r="N41" i="1" s="1"/>
  <c r="G102" i="1"/>
  <c r="O102" i="1" s="1"/>
  <c r="M41" i="1"/>
  <c r="M45" i="1"/>
  <c r="I20" i="1"/>
  <c r="I36" i="1"/>
  <c r="I60" i="1"/>
  <c r="I64" i="1"/>
  <c r="I88" i="1"/>
  <c r="I104" i="1"/>
  <c r="H62" i="1"/>
  <c r="L62" i="1" s="1"/>
  <c r="G62" i="1"/>
  <c r="O62" i="1" s="1"/>
  <c r="F66" i="1"/>
  <c r="N66" i="1" s="1"/>
  <c r="E66" i="1"/>
  <c r="F73" i="1"/>
  <c r="J73" i="1" s="1"/>
  <c r="E73" i="1"/>
  <c r="K70" i="1"/>
  <c r="H10" i="1"/>
  <c r="P10" i="1" s="1"/>
  <c r="E10" i="1"/>
  <c r="E25" i="1"/>
  <c r="F25" i="1"/>
  <c r="J25" i="1" s="1"/>
  <c r="E29" i="1"/>
  <c r="F29" i="1"/>
  <c r="J29" i="1" s="1"/>
  <c r="H48" i="1"/>
  <c r="P48" i="1" s="1"/>
  <c r="E48" i="1"/>
  <c r="F77" i="1"/>
  <c r="J77" i="1" s="1"/>
  <c r="E77" i="1"/>
  <c r="E33" i="1"/>
  <c r="H22" i="1"/>
  <c r="L22" i="1" s="1"/>
  <c r="F22" i="1"/>
  <c r="J22" i="1" s="1"/>
  <c r="E74" i="1"/>
  <c r="E22" i="1"/>
  <c r="J133" i="1"/>
  <c r="F97" i="1"/>
  <c r="M9" i="1"/>
  <c r="M13" i="1"/>
  <c r="M29" i="1"/>
  <c r="H38" i="1"/>
  <c r="P38" i="1" s="1"/>
  <c r="F38" i="1"/>
  <c r="N38" i="1" s="1"/>
  <c r="F42" i="1"/>
  <c r="N42" i="1" s="1"/>
  <c r="K120" i="1"/>
  <c r="J129" i="1"/>
  <c r="F93" i="1"/>
  <c r="N93" i="1" s="1"/>
  <c r="F45" i="1"/>
  <c r="J45" i="1" s="1"/>
  <c r="I9" i="1"/>
  <c r="I28" i="1"/>
  <c r="F54" i="1"/>
  <c r="J54" i="1" s="1"/>
  <c r="I65" i="1"/>
  <c r="N113" i="1"/>
  <c r="J113" i="1"/>
  <c r="M116" i="1"/>
  <c r="I116" i="1"/>
  <c r="J57" i="1"/>
  <c r="N57" i="1"/>
  <c r="F94" i="1"/>
  <c r="J94" i="1" s="1"/>
  <c r="G94" i="1"/>
  <c r="H126" i="1"/>
  <c r="L126" i="1" s="1"/>
  <c r="E126" i="1"/>
  <c r="I68" i="1"/>
  <c r="M68" i="1"/>
  <c r="O18" i="1"/>
  <c r="K18" i="1"/>
  <c r="F37" i="1"/>
  <c r="E37" i="1"/>
  <c r="F69" i="1"/>
  <c r="J69" i="1" s="1"/>
  <c r="E69" i="1"/>
  <c r="H110" i="1"/>
  <c r="P110" i="1" s="1"/>
  <c r="G110" i="1"/>
  <c r="K110" i="1" s="1"/>
  <c r="E110" i="1"/>
  <c r="F117" i="1"/>
  <c r="E117" i="1"/>
  <c r="N17" i="1"/>
  <c r="E105" i="1"/>
  <c r="E18" i="1"/>
  <c r="F9" i="1"/>
  <c r="M20" i="1"/>
  <c r="N105" i="1"/>
  <c r="H30" i="1"/>
  <c r="P30" i="1" s="1"/>
  <c r="G30" i="1"/>
  <c r="E30" i="1"/>
  <c r="F30" i="1"/>
  <c r="J30" i="1" s="1"/>
  <c r="O38" i="1"/>
  <c r="K38" i="1"/>
  <c r="F49" i="1"/>
  <c r="E49" i="1"/>
  <c r="I52" i="1"/>
  <c r="F85" i="1"/>
  <c r="E85" i="1"/>
  <c r="F88" i="1"/>
  <c r="H88" i="1"/>
  <c r="P88" i="1" s="1"/>
  <c r="F62" i="1"/>
  <c r="J62" i="1" s="1"/>
  <c r="I113" i="1"/>
  <c r="M113" i="1"/>
  <c r="F21" i="1"/>
  <c r="E21" i="1"/>
  <c r="M130" i="1"/>
  <c r="I130" i="1"/>
  <c r="M106" i="1"/>
  <c r="I106" i="1"/>
  <c r="J81" i="1"/>
  <c r="N86" i="1"/>
  <c r="H14" i="1"/>
  <c r="P14" i="1" s="1"/>
  <c r="F14" i="1"/>
  <c r="J14" i="1" s="1"/>
  <c r="G14" i="1"/>
  <c r="E14" i="1"/>
  <c r="O22" i="1"/>
  <c r="K22" i="1"/>
  <c r="J33" i="1"/>
  <c r="N33" i="1"/>
  <c r="E94" i="1"/>
  <c r="E24" i="1"/>
  <c r="E17" i="1"/>
  <c r="F65" i="1"/>
  <c r="H46" i="1"/>
  <c r="P46" i="1" s="1"/>
  <c r="G46" i="1"/>
  <c r="F46" i="1"/>
  <c r="N46" i="1" s="1"/>
  <c r="F78" i="1"/>
  <c r="J78" i="1" s="1"/>
  <c r="G78" i="1"/>
  <c r="E78" i="1"/>
  <c r="H82" i="1"/>
  <c r="L82" i="1" s="1"/>
  <c r="E82" i="1"/>
  <c r="O86" i="1"/>
  <c r="K86" i="1"/>
  <c r="E89" i="1"/>
  <c r="F89" i="1"/>
  <c r="N101" i="1"/>
  <c r="J101" i="1"/>
  <c r="J108" i="1"/>
  <c r="K112" i="1"/>
  <c r="G126" i="1"/>
  <c r="K126" i="1" s="1"/>
  <c r="H78" i="1"/>
  <c r="L78" i="1" s="1"/>
  <c r="E118" i="1"/>
  <c r="E112" i="1"/>
  <c r="E90" i="1"/>
  <c r="E42" i="1"/>
  <c r="E32" i="1"/>
  <c r="E26" i="1"/>
  <c r="E16" i="1"/>
  <c r="M36" i="1"/>
  <c r="M60" i="1"/>
  <c r="N81" i="1"/>
  <c r="G10" i="1"/>
  <c r="G16" i="1"/>
  <c r="G26" i="1"/>
  <c r="K26" i="1" s="1"/>
  <c r="G32" i="1"/>
  <c r="G42" i="1"/>
  <c r="K42" i="1" s="1"/>
  <c r="G48" i="1"/>
  <c r="G54" i="1"/>
  <c r="G74" i="1"/>
  <c r="G80" i="1"/>
  <c r="G90" i="1"/>
  <c r="G96" i="1"/>
  <c r="G106" i="1"/>
  <c r="G118" i="1"/>
  <c r="F10" i="1"/>
  <c r="N10" i="1" s="1"/>
  <c r="H90" i="1"/>
  <c r="P90" i="1" s="1"/>
  <c r="M92" i="1"/>
  <c r="O120" i="1"/>
  <c r="I38" i="1"/>
  <c r="F32" i="1"/>
  <c r="N32" i="1" s="1"/>
  <c r="F48" i="1"/>
  <c r="N48" i="1" s="1"/>
  <c r="F74" i="1"/>
  <c r="J74" i="1" s="1"/>
  <c r="M38" i="1"/>
  <c r="M88" i="1"/>
  <c r="M104" i="1"/>
  <c r="H8" i="1"/>
  <c r="P8" i="1" s="1"/>
  <c r="F8" i="1"/>
  <c r="G8" i="1"/>
  <c r="H58" i="1"/>
  <c r="L58" i="1" s="1"/>
  <c r="G58" i="1"/>
  <c r="H72" i="1"/>
  <c r="P72" i="1" s="1"/>
  <c r="G72" i="1"/>
  <c r="E72" i="1"/>
  <c r="H136" i="1"/>
  <c r="L136" i="1" s="1"/>
  <c r="F136" i="1"/>
  <c r="G136" i="1"/>
  <c r="E136" i="1"/>
  <c r="N121" i="1"/>
  <c r="I62" i="1"/>
  <c r="I57" i="1"/>
  <c r="M57" i="1"/>
  <c r="E8" i="1"/>
  <c r="M53" i="1"/>
  <c r="M93" i="1"/>
  <c r="H20" i="1"/>
  <c r="L20" i="1" s="1"/>
  <c r="F20" i="1"/>
  <c r="G20" i="1"/>
  <c r="H64" i="1"/>
  <c r="L64" i="1" s="1"/>
  <c r="F64" i="1"/>
  <c r="G64" i="1"/>
  <c r="F68" i="1"/>
  <c r="G68" i="1"/>
  <c r="F84" i="1"/>
  <c r="N84" i="1" s="1"/>
  <c r="G84" i="1"/>
  <c r="E84" i="1"/>
  <c r="H128" i="1"/>
  <c r="P128" i="1" s="1"/>
  <c r="F128" i="1"/>
  <c r="J128" i="1" s="1"/>
  <c r="G128" i="1"/>
  <c r="F132" i="1"/>
  <c r="G132" i="1"/>
  <c r="E132" i="1"/>
  <c r="F58" i="1"/>
  <c r="J58" i="1" s="1"/>
  <c r="H122" i="1"/>
  <c r="P122" i="1" s="1"/>
  <c r="G122" i="1"/>
  <c r="O122" i="1" s="1"/>
  <c r="M80" i="1"/>
  <c r="I86" i="1"/>
  <c r="I129" i="1"/>
  <c r="M129" i="1"/>
  <c r="M124" i="1"/>
  <c r="I124" i="1"/>
  <c r="I97" i="1"/>
  <c r="M97" i="1"/>
  <c r="M28" i="1"/>
  <c r="H34" i="1"/>
  <c r="P34" i="1" s="1"/>
  <c r="G34" i="1"/>
  <c r="F34" i="1"/>
  <c r="N34" i="1" s="1"/>
  <c r="H44" i="1"/>
  <c r="P44" i="1" s="1"/>
  <c r="F44" i="1"/>
  <c r="G44" i="1"/>
  <c r="E44" i="1"/>
  <c r="O50" i="1"/>
  <c r="K50" i="1"/>
  <c r="O56" i="1"/>
  <c r="K56" i="1"/>
  <c r="F98" i="1"/>
  <c r="N98" i="1" s="1"/>
  <c r="G98" i="1"/>
  <c r="H98" i="1"/>
  <c r="P98" i="1" s="1"/>
  <c r="E98" i="1"/>
  <c r="H108" i="1"/>
  <c r="L108" i="1" s="1"/>
  <c r="G108" i="1"/>
  <c r="N53" i="1"/>
  <c r="M128" i="1"/>
  <c r="I128" i="1"/>
  <c r="E122" i="1"/>
  <c r="E108" i="1"/>
  <c r="E58" i="1"/>
  <c r="O114" i="1"/>
  <c r="M62" i="1"/>
  <c r="H50" i="1"/>
  <c r="L50" i="1" s="1"/>
  <c r="F50" i="1"/>
  <c r="N50" i="1" s="1"/>
  <c r="E50" i="1"/>
  <c r="H56" i="1"/>
  <c r="L56" i="1" s="1"/>
  <c r="E56" i="1"/>
  <c r="M109" i="1"/>
  <c r="I109" i="1"/>
  <c r="F114" i="1"/>
  <c r="J114" i="1" s="1"/>
  <c r="E114" i="1"/>
  <c r="H120" i="1"/>
  <c r="L120" i="1" s="1"/>
  <c r="E120" i="1"/>
  <c r="F56" i="1"/>
  <c r="H12" i="1"/>
  <c r="L12" i="1" s="1"/>
  <c r="F12" i="1"/>
  <c r="G12" i="1"/>
  <c r="E12" i="1"/>
  <c r="G24" i="1"/>
  <c r="H36" i="1"/>
  <c r="L36" i="1" s="1"/>
  <c r="F36" i="1"/>
  <c r="G36" i="1"/>
  <c r="H66" i="1"/>
  <c r="L66" i="1" s="1"/>
  <c r="G66" i="1"/>
  <c r="F76" i="1"/>
  <c r="G76" i="1"/>
  <c r="E76" i="1"/>
  <c r="G82" i="1"/>
  <c r="G88" i="1"/>
  <c r="N96" i="1"/>
  <c r="J96" i="1"/>
  <c r="F100" i="1"/>
  <c r="N100" i="1" s="1"/>
  <c r="G100" i="1"/>
  <c r="F130" i="1"/>
  <c r="J130" i="1" s="1"/>
  <c r="G130" i="1"/>
  <c r="F24" i="1"/>
  <c r="H96" i="1"/>
  <c r="P96" i="1" s="1"/>
  <c r="M40" i="1"/>
  <c r="M102" i="1"/>
  <c r="M101" i="1"/>
  <c r="H18" i="1"/>
  <c r="P18" i="1" s="1"/>
  <c r="F18" i="1"/>
  <c r="N18" i="1" s="1"/>
  <c r="H40" i="1"/>
  <c r="P40" i="1" s="1"/>
  <c r="F40" i="1"/>
  <c r="G40" i="1"/>
  <c r="H52" i="1"/>
  <c r="L52" i="1" s="1"/>
  <c r="F52" i="1"/>
  <c r="G52" i="1"/>
  <c r="F104" i="1"/>
  <c r="H104" i="1"/>
  <c r="P104" i="1" s="1"/>
  <c r="G104" i="1"/>
  <c r="F116" i="1"/>
  <c r="G116" i="1"/>
  <c r="O112" i="1"/>
  <c r="N133" i="1"/>
  <c r="I10" i="1"/>
  <c r="I34" i="1"/>
  <c r="I46" i="1"/>
  <c r="F26" i="1"/>
  <c r="J26" i="1" s="1"/>
  <c r="F82" i="1"/>
  <c r="H116" i="1"/>
  <c r="L116" i="1" s="1"/>
  <c r="M46" i="1"/>
  <c r="M52" i="1"/>
  <c r="M64" i="1"/>
  <c r="H28" i="1"/>
  <c r="P28" i="1" s="1"/>
  <c r="F28" i="1"/>
  <c r="G28" i="1"/>
  <c r="H60" i="1"/>
  <c r="P60" i="1" s="1"/>
  <c r="F60" i="1"/>
  <c r="G60" i="1"/>
  <c r="F92" i="1"/>
  <c r="G92" i="1"/>
  <c r="H112" i="1"/>
  <c r="P112" i="1" s="1"/>
  <c r="F112" i="1"/>
  <c r="H124" i="1"/>
  <c r="P124" i="1" s="1"/>
  <c r="G124" i="1"/>
  <c r="K124" i="1" s="1"/>
  <c r="N109" i="1"/>
  <c r="H92" i="1"/>
  <c r="L92" i="1" s="1"/>
  <c r="M34" i="1"/>
  <c r="N129" i="1"/>
  <c r="H70" i="1"/>
  <c r="L70" i="1" s="1"/>
  <c r="H86" i="1"/>
  <c r="L86" i="1" s="1"/>
  <c r="H94" i="1"/>
  <c r="P94" i="1" s="1"/>
  <c r="H102" i="1"/>
  <c r="P102" i="1" s="1"/>
  <c r="M19" i="7"/>
  <c r="I19" i="7"/>
  <c r="O120" i="7"/>
  <c r="K120" i="7"/>
  <c r="M179" i="7"/>
  <c r="I179" i="7"/>
  <c r="M27" i="7"/>
  <c r="I27" i="7"/>
  <c r="O175" i="7"/>
  <c r="K175" i="7"/>
  <c r="G174" i="7"/>
  <c r="H174" i="7"/>
  <c r="F174" i="7"/>
  <c r="J174" i="7" s="1"/>
  <c r="E174" i="7"/>
  <c r="I174" i="7" s="1"/>
  <c r="O161" i="7"/>
  <c r="K161" i="7"/>
  <c r="P86" i="7"/>
  <c r="L86" i="7"/>
  <c r="G78" i="7"/>
  <c r="O78" i="7" s="1"/>
  <c r="H78" i="7"/>
  <c r="F78" i="7"/>
  <c r="G16" i="7"/>
  <c r="H16" i="7"/>
  <c r="P16" i="7" s="1"/>
  <c r="E16" i="7"/>
  <c r="K71" i="7"/>
  <c r="I167" i="7"/>
  <c r="K119" i="7"/>
  <c r="O119" i="7"/>
  <c r="I65" i="7"/>
  <c r="M65" i="7"/>
  <c r="I37" i="7"/>
  <c r="M37" i="7"/>
  <c r="I25" i="7"/>
  <c r="M25" i="7"/>
  <c r="I13" i="7"/>
  <c r="M13" i="7"/>
  <c r="N103" i="7"/>
  <c r="J103" i="7"/>
  <c r="J13" i="7"/>
  <c r="N13" i="7"/>
  <c r="O129" i="7"/>
  <c r="K129" i="7"/>
  <c r="H184" i="7"/>
  <c r="F184" i="7"/>
  <c r="N184" i="7" s="1"/>
  <c r="H179" i="7"/>
  <c r="G179" i="7"/>
  <c r="O179" i="7" s="1"/>
  <c r="F179" i="7"/>
  <c r="H128" i="7"/>
  <c r="G128" i="7"/>
  <c r="K79" i="7"/>
  <c r="I171" i="7"/>
  <c r="N118" i="7"/>
  <c r="J118" i="7"/>
  <c r="I39" i="7"/>
  <c r="I12" i="7"/>
  <c r="K137" i="7"/>
  <c r="M159" i="7"/>
  <c r="I159" i="7"/>
  <c r="M143" i="7"/>
  <c r="I143" i="7"/>
  <c r="M68" i="7"/>
  <c r="I68" i="7"/>
  <c r="M52" i="7"/>
  <c r="I52" i="7"/>
  <c r="M44" i="7"/>
  <c r="I44" i="7"/>
  <c r="M31" i="7"/>
  <c r="I31" i="7"/>
  <c r="M15" i="7"/>
  <c r="I15" i="7"/>
  <c r="M11" i="7"/>
  <c r="I11" i="7"/>
  <c r="N129" i="7"/>
  <c r="J129" i="7"/>
  <c r="N46" i="7"/>
  <c r="J46" i="7"/>
  <c r="K172" i="7"/>
  <c r="O172" i="7"/>
  <c r="K160" i="7"/>
  <c r="O160" i="7"/>
  <c r="O150" i="7"/>
  <c r="K150" i="7"/>
  <c r="O21" i="7"/>
  <c r="K21" i="7"/>
  <c r="O13" i="7"/>
  <c r="K13" i="7"/>
  <c r="G51" i="7"/>
  <c r="H51" i="7"/>
  <c r="F51" i="7"/>
  <c r="E51" i="7"/>
  <c r="H31" i="7"/>
  <c r="L31" i="7" s="1"/>
  <c r="F31" i="7"/>
  <c r="H26" i="7"/>
  <c r="F26" i="7"/>
  <c r="G26" i="7"/>
  <c r="E26" i="7"/>
  <c r="M128" i="7"/>
  <c r="I128" i="7"/>
  <c r="M60" i="7"/>
  <c r="I60" i="7"/>
  <c r="M35" i="7"/>
  <c r="I35" i="7"/>
  <c r="O124" i="7"/>
  <c r="K124" i="7"/>
  <c r="O41" i="7"/>
  <c r="K41" i="7"/>
  <c r="L167" i="7"/>
  <c r="P167" i="7"/>
  <c r="I23" i="7"/>
  <c r="I7" i="7"/>
  <c r="I41" i="7"/>
  <c r="M41" i="7"/>
  <c r="I29" i="7"/>
  <c r="M29" i="7"/>
  <c r="I17" i="7"/>
  <c r="M17" i="7"/>
  <c r="I9" i="7"/>
  <c r="M9" i="7"/>
  <c r="K184" i="7"/>
  <c r="O184" i="7"/>
  <c r="H141" i="7"/>
  <c r="G141" i="7"/>
  <c r="O141" i="7" s="1"/>
  <c r="E141" i="7"/>
  <c r="F141" i="7"/>
  <c r="H126" i="7"/>
  <c r="L126" i="7" s="1"/>
  <c r="G126" i="7"/>
  <c r="O126" i="7" s="1"/>
  <c r="F126" i="7"/>
  <c r="E126" i="7"/>
  <c r="I126" i="7" s="1"/>
  <c r="G19" i="7"/>
  <c r="H19" i="7"/>
  <c r="L19" i="7" s="1"/>
  <c r="I151" i="7"/>
  <c r="I140" i="7"/>
  <c r="K34" i="7"/>
  <c r="M175" i="7"/>
  <c r="I175" i="7"/>
  <c r="M163" i="7"/>
  <c r="I163" i="7"/>
  <c r="M147" i="7"/>
  <c r="I147" i="7"/>
  <c r="M124" i="7"/>
  <c r="I124" i="7"/>
  <c r="M110" i="7"/>
  <c r="I110" i="7"/>
  <c r="M106" i="7"/>
  <c r="I106" i="7"/>
  <c r="M102" i="7"/>
  <c r="I102" i="7"/>
  <c r="I57" i="7"/>
  <c r="M57" i="7"/>
  <c r="I49" i="7"/>
  <c r="M49" i="7"/>
  <c r="I33" i="7"/>
  <c r="M33" i="7"/>
  <c r="I21" i="7"/>
  <c r="M21" i="7"/>
  <c r="N133" i="7"/>
  <c r="J133" i="7"/>
  <c r="F19" i="7"/>
  <c r="F16" i="7"/>
  <c r="N16" i="7" s="1"/>
  <c r="O31" i="7"/>
  <c r="K31" i="7"/>
  <c r="L159" i="7"/>
  <c r="P159" i="7"/>
  <c r="H60" i="7"/>
  <c r="G60" i="7"/>
  <c r="F60" i="7"/>
  <c r="M38" i="7"/>
  <c r="I38" i="7"/>
  <c r="N167" i="7"/>
  <c r="N163" i="7"/>
  <c r="N152" i="7"/>
  <c r="O43" i="7"/>
  <c r="L143" i="7"/>
  <c r="P143" i="7"/>
  <c r="H106" i="7"/>
  <c r="G106" i="7"/>
  <c r="H95" i="7"/>
  <c r="P95" i="7" s="1"/>
  <c r="G95" i="7"/>
  <c r="F83" i="7"/>
  <c r="N83" i="7" s="1"/>
  <c r="H83" i="7"/>
  <c r="G89" i="7"/>
  <c r="O116" i="7"/>
  <c r="I166" i="7"/>
  <c r="I150" i="7"/>
  <c r="I92" i="7"/>
  <c r="J167" i="7"/>
  <c r="J18" i="7"/>
  <c r="K133" i="7"/>
  <c r="K20" i="7"/>
  <c r="K12" i="7"/>
  <c r="L80" i="7"/>
  <c r="L54" i="7"/>
  <c r="F95" i="7"/>
  <c r="F89" i="7"/>
  <c r="G178" i="7"/>
  <c r="G170" i="7"/>
  <c r="L151" i="7"/>
  <c r="P151" i="7"/>
  <c r="H100" i="7"/>
  <c r="L100" i="7" s="1"/>
  <c r="G100" i="7"/>
  <c r="K100" i="7" s="1"/>
  <c r="F100" i="7"/>
  <c r="H76" i="7"/>
  <c r="G76" i="7"/>
  <c r="F76" i="7"/>
  <c r="J76" i="7" s="1"/>
  <c r="H73" i="7"/>
  <c r="F73" i="7"/>
  <c r="J73" i="7" s="1"/>
  <c r="E62" i="7"/>
  <c r="H62" i="7"/>
  <c r="G62" i="7"/>
  <c r="K62" i="7" s="1"/>
  <c r="H49" i="7"/>
  <c r="F49" i="7"/>
  <c r="G49" i="7"/>
  <c r="G44" i="7"/>
  <c r="F44" i="7"/>
  <c r="N44" i="7" s="1"/>
  <c r="H41" i="7"/>
  <c r="F41" i="7"/>
  <c r="P36" i="7"/>
  <c r="H15" i="7"/>
  <c r="P15" i="7" s="1"/>
  <c r="F15" i="7"/>
  <c r="P119" i="7"/>
  <c r="L95" i="7"/>
  <c r="L20" i="7"/>
  <c r="N183" i="7"/>
  <c r="N175" i="7"/>
  <c r="N171" i="7"/>
  <c r="N159" i="7"/>
  <c r="J57" i="7"/>
  <c r="N57" i="7"/>
  <c r="H104" i="7"/>
  <c r="L104" i="7" s="1"/>
  <c r="G104" i="7"/>
  <c r="K104" i="7" s="1"/>
  <c r="F104" i="7"/>
  <c r="H68" i="7"/>
  <c r="F68" i="7"/>
  <c r="J68" i="7" s="1"/>
  <c r="G68" i="7"/>
  <c r="H38" i="7"/>
  <c r="F38" i="7"/>
  <c r="G38" i="7"/>
  <c r="H12" i="7"/>
  <c r="P12" i="7" s="1"/>
  <c r="F12" i="7"/>
  <c r="N12" i="7" s="1"/>
  <c r="G83" i="7"/>
  <c r="J163" i="7"/>
  <c r="J43" i="7"/>
  <c r="J8" i="7"/>
  <c r="K56" i="7"/>
  <c r="L178" i="7"/>
  <c r="L170" i="7"/>
  <c r="L44" i="7"/>
  <c r="L32" i="7"/>
  <c r="E95" i="7"/>
  <c r="E89" i="7"/>
  <c r="E83" i="7"/>
  <c r="M83" i="7" s="1"/>
  <c r="J180" i="7"/>
  <c r="F178" i="7"/>
  <c r="N178" i="7" s="1"/>
  <c r="J172" i="7"/>
  <c r="F170" i="7"/>
  <c r="N170" i="7" s="1"/>
  <c r="J164" i="7"/>
  <c r="J156" i="7"/>
  <c r="J148" i="7"/>
  <c r="N148" i="7"/>
  <c r="J62" i="7"/>
  <c r="N62" i="7"/>
  <c r="H176" i="7"/>
  <c r="G176" i="7"/>
  <c r="H168" i="7"/>
  <c r="G168" i="7"/>
  <c r="H162" i="7"/>
  <c r="G162" i="7"/>
  <c r="H155" i="7"/>
  <c r="G155" i="7"/>
  <c r="F155" i="7"/>
  <c r="G151" i="7"/>
  <c r="F151" i="7"/>
  <c r="H136" i="7"/>
  <c r="G136" i="7"/>
  <c r="H134" i="7"/>
  <c r="L134" i="7" s="1"/>
  <c r="G134" i="7"/>
  <c r="O134" i="7" s="1"/>
  <c r="F134" i="7"/>
  <c r="L75" i="7"/>
  <c r="P75" i="7"/>
  <c r="E46" i="7"/>
  <c r="G46" i="7"/>
  <c r="K46" i="7" s="1"/>
  <c r="H28" i="7"/>
  <c r="P28" i="7" s="1"/>
  <c r="F28" i="7"/>
  <c r="N28" i="7" s="1"/>
  <c r="H22" i="7"/>
  <c r="F22" i="7"/>
  <c r="G22" i="7"/>
  <c r="K156" i="7"/>
  <c r="O156" i="7"/>
  <c r="O57" i="7"/>
  <c r="L183" i="7"/>
  <c r="P183" i="7"/>
  <c r="H144" i="7"/>
  <c r="G144" i="7"/>
  <c r="K144" i="7" s="1"/>
  <c r="H122" i="7"/>
  <c r="L122" i="7" s="1"/>
  <c r="G122" i="7"/>
  <c r="K122" i="7" s="1"/>
  <c r="H96" i="7"/>
  <c r="L96" i="7" s="1"/>
  <c r="G96" i="7"/>
  <c r="O96" i="7" s="1"/>
  <c r="N75" i="7"/>
  <c r="F67" i="7"/>
  <c r="N67" i="7" s="1"/>
  <c r="H67" i="7"/>
  <c r="L43" i="7"/>
  <c r="P43" i="7"/>
  <c r="P30" i="7"/>
  <c r="P24" i="7"/>
  <c r="P14" i="7"/>
  <c r="P8" i="7"/>
  <c r="G146" i="7"/>
  <c r="H146" i="7"/>
  <c r="H138" i="7"/>
  <c r="L138" i="7" s="1"/>
  <c r="G138" i="7"/>
  <c r="K138" i="7" s="1"/>
  <c r="H112" i="7"/>
  <c r="L112" i="7" s="1"/>
  <c r="G112" i="7"/>
  <c r="O112" i="7" s="1"/>
  <c r="P34" i="7"/>
  <c r="P133" i="7"/>
  <c r="P111" i="7"/>
  <c r="M14" i="6"/>
  <c r="I14" i="6"/>
  <c r="P38" i="6"/>
  <c r="L38" i="6"/>
  <c r="O72" i="6"/>
  <c r="K72" i="6"/>
  <c r="O84" i="6"/>
  <c r="K84" i="6"/>
  <c r="M88" i="6"/>
  <c r="I88" i="6"/>
  <c r="O100" i="6"/>
  <c r="K100" i="6"/>
  <c r="P62" i="6"/>
  <c r="L62" i="6"/>
  <c r="N225" i="6"/>
  <c r="J225" i="6"/>
  <c r="K149" i="6"/>
  <c r="O149" i="6"/>
  <c r="P145" i="6"/>
  <c r="L145" i="6"/>
  <c r="L219" i="6"/>
  <c r="P219" i="6"/>
  <c r="F7" i="6"/>
  <c r="G7" i="6"/>
  <c r="E7" i="6"/>
  <c r="F11" i="6"/>
  <c r="N11" i="6" s="1"/>
  <c r="H11" i="6"/>
  <c r="E11" i="6"/>
  <c r="G11" i="6"/>
  <c r="G15" i="6"/>
  <c r="H15" i="6"/>
  <c r="E15" i="6"/>
  <c r="F15" i="6"/>
  <c r="H19" i="6"/>
  <c r="F19" i="6"/>
  <c r="E19" i="6"/>
  <c r="G19" i="6"/>
  <c r="O19" i="6" s="1"/>
  <c r="F23" i="6"/>
  <c r="G23" i="6"/>
  <c r="O23" i="6" s="1"/>
  <c r="E23" i="6"/>
  <c r="E27" i="6"/>
  <c r="H27" i="6"/>
  <c r="P27" i="6" s="1"/>
  <c r="F27" i="6"/>
  <c r="G27" i="6"/>
  <c r="H31" i="6"/>
  <c r="L31" i="6" s="1"/>
  <c r="F31" i="6"/>
  <c r="E31" i="6"/>
  <c r="G31" i="6"/>
  <c r="G35" i="6"/>
  <c r="O35" i="6" s="1"/>
  <c r="F35" i="6"/>
  <c r="H35" i="6"/>
  <c r="E35" i="6"/>
  <c r="H39" i="6"/>
  <c r="E39" i="6"/>
  <c r="F39" i="6"/>
  <c r="G39" i="6"/>
  <c r="G43" i="6"/>
  <c r="F43" i="6"/>
  <c r="N43" i="6" s="1"/>
  <c r="H43" i="6"/>
  <c r="E43" i="6"/>
  <c r="G47" i="6"/>
  <c r="F47" i="6"/>
  <c r="H47" i="6"/>
  <c r="F51" i="6"/>
  <c r="N51" i="6" s="1"/>
  <c r="H51" i="6"/>
  <c r="E51" i="6"/>
  <c r="G51" i="6"/>
  <c r="O51" i="6" s="1"/>
  <c r="G55" i="6"/>
  <c r="F55" i="6"/>
  <c r="H55" i="6"/>
  <c r="G59" i="6"/>
  <c r="F59" i="6"/>
  <c r="N59" i="6" s="1"/>
  <c r="H59" i="6"/>
  <c r="E59" i="6"/>
  <c r="F63" i="6"/>
  <c r="G63" i="6"/>
  <c r="H63" i="6"/>
  <c r="E63" i="6"/>
  <c r="F67" i="6"/>
  <c r="G67" i="6"/>
  <c r="K67" i="6" s="1"/>
  <c r="H67" i="6"/>
  <c r="E67" i="6"/>
  <c r="G71" i="6"/>
  <c r="F71" i="6"/>
  <c r="H71" i="6"/>
  <c r="E71" i="6"/>
  <c r="G75" i="6"/>
  <c r="F75" i="6"/>
  <c r="N75" i="6" s="1"/>
  <c r="H75" i="6"/>
  <c r="E75" i="6"/>
  <c r="G79" i="6"/>
  <c r="F79" i="6"/>
  <c r="H79" i="6"/>
  <c r="E79" i="6"/>
  <c r="F83" i="6"/>
  <c r="J83" i="6" s="1"/>
  <c r="H83" i="6"/>
  <c r="G83" i="6"/>
  <c r="O83" i="6" s="1"/>
  <c r="G87" i="6"/>
  <c r="F87" i="6"/>
  <c r="H87" i="6"/>
  <c r="E87" i="6"/>
  <c r="G91" i="6"/>
  <c r="O91" i="6" s="1"/>
  <c r="F91" i="6"/>
  <c r="J91" i="6" s="1"/>
  <c r="H91" i="6"/>
  <c r="E91" i="6"/>
  <c r="F95" i="6"/>
  <c r="G95" i="6"/>
  <c r="H95" i="6"/>
  <c r="E95" i="6"/>
  <c r="F99" i="6"/>
  <c r="H99" i="6"/>
  <c r="E99" i="6"/>
  <c r="G99" i="6"/>
  <c r="F103" i="6"/>
  <c r="H103" i="6"/>
  <c r="E103" i="6"/>
  <c r="G103" i="6"/>
  <c r="H107" i="6"/>
  <c r="F107" i="6"/>
  <c r="G107" i="6"/>
  <c r="E107" i="6"/>
  <c r="G111" i="6"/>
  <c r="K111" i="6" s="1"/>
  <c r="F111" i="6"/>
  <c r="H111" i="6"/>
  <c r="E111" i="6"/>
  <c r="F115" i="6"/>
  <c r="G115" i="6"/>
  <c r="K115" i="6" s="1"/>
  <c r="H115" i="6"/>
  <c r="E115" i="6"/>
  <c r="G119" i="6"/>
  <c r="E119" i="6"/>
  <c r="F119" i="6"/>
  <c r="H119" i="6"/>
  <c r="G123" i="6"/>
  <c r="F123" i="6"/>
  <c r="E127" i="6"/>
  <c r="H127" i="6"/>
  <c r="F127" i="6"/>
  <c r="J127" i="6" s="1"/>
  <c r="F131" i="6"/>
  <c r="H131" i="6"/>
  <c r="G131" i="6"/>
  <c r="E131" i="6"/>
  <c r="H135" i="6"/>
  <c r="L135" i="6" s="1"/>
  <c r="F135" i="6"/>
  <c r="J135" i="6" s="1"/>
  <c r="G135" i="6"/>
  <c r="O135" i="6" s="1"/>
  <c r="G139" i="6"/>
  <c r="E139" i="6"/>
  <c r="H139" i="6"/>
  <c r="F139" i="6"/>
  <c r="F143" i="6"/>
  <c r="G143" i="6"/>
  <c r="O143" i="6" s="1"/>
  <c r="H143" i="6"/>
  <c r="L143" i="6" s="1"/>
  <c r="E143" i="6"/>
  <c r="H147" i="6"/>
  <c r="F147" i="6"/>
  <c r="E147" i="6"/>
  <c r="H151" i="6"/>
  <c r="F151" i="6"/>
  <c r="J151" i="6" s="1"/>
  <c r="G151" i="6"/>
  <c r="E151" i="6"/>
  <c r="G155" i="6"/>
  <c r="E155" i="6"/>
  <c r="H155" i="6"/>
  <c r="F155" i="6"/>
  <c r="F159" i="6"/>
  <c r="G159" i="6"/>
  <c r="K159" i="6" s="1"/>
  <c r="E159" i="6"/>
  <c r="E163" i="6"/>
  <c r="H163" i="6"/>
  <c r="P163" i="6" s="1"/>
  <c r="F163" i="6"/>
  <c r="G163" i="6"/>
  <c r="G167" i="6"/>
  <c r="K167" i="6" s="1"/>
  <c r="E167" i="6"/>
  <c r="H167" i="6"/>
  <c r="F167" i="6"/>
  <c r="G171" i="6"/>
  <c r="K171" i="6" s="1"/>
  <c r="E171" i="6"/>
  <c r="F171" i="6"/>
  <c r="F175" i="6"/>
  <c r="G175" i="6"/>
  <c r="E175" i="6"/>
  <c r="H175" i="6"/>
  <c r="H179" i="6"/>
  <c r="F179" i="6"/>
  <c r="G179" i="6"/>
  <c r="K179" i="6" s="1"/>
  <c r="E179" i="6"/>
  <c r="G183" i="6"/>
  <c r="O183" i="6" s="1"/>
  <c r="E183" i="6"/>
  <c r="H183" i="6"/>
  <c r="H187" i="6"/>
  <c r="F187" i="6"/>
  <c r="J187" i="6" s="1"/>
  <c r="G191" i="6"/>
  <c r="K191" i="6" s="1"/>
  <c r="E191" i="6"/>
  <c r="F191" i="6"/>
  <c r="G195" i="6"/>
  <c r="K195" i="6" s="1"/>
  <c r="F195" i="6"/>
  <c r="N195" i="6" s="1"/>
  <c r="E195" i="6"/>
  <c r="H203" i="6"/>
  <c r="G203" i="6"/>
  <c r="G207" i="6"/>
  <c r="K207" i="6" s="1"/>
  <c r="F207" i="6"/>
  <c r="H207" i="6"/>
  <c r="E207" i="6"/>
  <c r="H211" i="6"/>
  <c r="G211" i="6"/>
  <c r="K211" i="6" s="1"/>
  <c r="F211" i="6"/>
  <c r="E211" i="6"/>
  <c r="H215" i="6"/>
  <c r="L215" i="6" s="1"/>
  <c r="E215" i="6"/>
  <c r="G215" i="6"/>
  <c r="K215" i="6" s="1"/>
  <c r="E219" i="6"/>
  <c r="G219" i="6"/>
  <c r="K219" i="6" s="1"/>
  <c r="F219" i="6"/>
  <c r="E223" i="6"/>
  <c r="H223" i="6"/>
  <c r="F223" i="6"/>
  <c r="G223" i="6"/>
  <c r="O122" i="6"/>
  <c r="K90" i="6"/>
  <c r="L88" i="6"/>
  <c r="I64" i="6"/>
  <c r="J18" i="6"/>
  <c r="K196" i="6"/>
  <c r="K78" i="6"/>
  <c r="L34" i="6"/>
  <c r="J81" i="6"/>
  <c r="O209" i="6"/>
  <c r="F215" i="6"/>
  <c r="J215" i="6" s="1"/>
  <c r="F203" i="6"/>
  <c r="M222" i="6"/>
  <c r="I222" i="6"/>
  <c r="N214" i="6"/>
  <c r="J214" i="6"/>
  <c r="M206" i="6"/>
  <c r="I206" i="6"/>
  <c r="H195" i="6"/>
  <c r="I208" i="6"/>
  <c r="M208" i="6"/>
  <c r="I200" i="6"/>
  <c r="M200" i="6"/>
  <c r="H191" i="6"/>
  <c r="G187" i="6"/>
  <c r="L185" i="6"/>
  <c r="P185" i="6"/>
  <c r="F183" i="6"/>
  <c r="J183" i="6" s="1"/>
  <c r="M178" i="6"/>
  <c r="I178" i="6"/>
  <c r="I177" i="6"/>
  <c r="M177" i="6"/>
  <c r="M176" i="6"/>
  <c r="I176" i="6"/>
  <c r="H171" i="6"/>
  <c r="N105" i="6"/>
  <c r="J105" i="6"/>
  <c r="K161" i="6"/>
  <c r="O161" i="6"/>
  <c r="E135" i="6"/>
  <c r="H7" i="6"/>
  <c r="M132" i="6"/>
  <c r="M133" i="6"/>
  <c r="H199" i="6"/>
  <c r="O221" i="6"/>
  <c r="P182" i="6"/>
  <c r="J28" i="6"/>
  <c r="J20" i="6"/>
  <c r="M16" i="6"/>
  <c r="N60" i="6"/>
  <c r="K52" i="6"/>
  <c r="N102" i="6"/>
  <c r="M58" i="6"/>
  <c r="L50" i="6"/>
  <c r="P44" i="6"/>
  <c r="O18" i="6"/>
  <c r="K18" i="6"/>
  <c r="M22" i="6"/>
  <c r="I22" i="6"/>
  <c r="N44" i="6"/>
  <c r="J44" i="6"/>
  <c r="M68" i="6"/>
  <c r="I68" i="6"/>
  <c r="M96" i="6"/>
  <c r="I96" i="6"/>
  <c r="N97" i="6"/>
  <c r="O108" i="6"/>
  <c r="K108" i="6"/>
  <c r="P32" i="6"/>
  <c r="L32" i="6"/>
  <c r="M173" i="6"/>
  <c r="M221" i="6"/>
  <c r="G199" i="6"/>
  <c r="P214" i="6"/>
  <c r="L214" i="6"/>
  <c r="K178" i="6"/>
  <c r="O178" i="6"/>
  <c r="L172" i="6"/>
  <c r="P172" i="6"/>
  <c r="N170" i="6"/>
  <c r="J170" i="6"/>
  <c r="P109" i="6"/>
  <c r="L109" i="6"/>
  <c r="E47" i="6"/>
  <c r="K168" i="6"/>
  <c r="L166" i="6"/>
  <c r="P166" i="6"/>
  <c r="J164" i="6"/>
  <c r="N164" i="6"/>
  <c r="M156" i="6"/>
  <c r="I156" i="6"/>
  <c r="M154" i="6"/>
  <c r="I154" i="6"/>
  <c r="G127" i="6"/>
  <c r="O127" i="6" s="1"/>
  <c r="L89" i="6"/>
  <c r="P89" i="6"/>
  <c r="L57" i="6"/>
  <c r="P57" i="6"/>
  <c r="K137" i="6"/>
  <c r="O137" i="6"/>
  <c r="H23" i="6"/>
  <c r="L23" i="6" s="1"/>
  <c r="P54" i="6"/>
  <c r="L54" i="6"/>
  <c r="M199" i="6"/>
  <c r="I199" i="6"/>
  <c r="P216" i="6"/>
  <c r="L216" i="6"/>
  <c r="I193" i="6"/>
  <c r="M193" i="6"/>
  <c r="M180" i="6"/>
  <c r="I180" i="6"/>
  <c r="P123" i="6"/>
  <c r="L123" i="6"/>
  <c r="P146" i="6"/>
  <c r="L146" i="6"/>
  <c r="P132" i="6"/>
  <c r="L132" i="6"/>
  <c r="N57" i="6"/>
  <c r="J57" i="6"/>
  <c r="O147" i="6"/>
  <c r="K147" i="6"/>
  <c r="O200" i="6"/>
  <c r="K200" i="6"/>
  <c r="M188" i="6"/>
  <c r="I188" i="6"/>
  <c r="I185" i="6"/>
  <c r="M185" i="6"/>
  <c r="N109" i="6"/>
  <c r="J109" i="6"/>
  <c r="K49" i="6"/>
  <c r="O49" i="6"/>
  <c r="O216" i="6"/>
  <c r="K216" i="6"/>
  <c r="K212" i="6"/>
  <c r="O212" i="6"/>
  <c r="J200" i="6"/>
  <c r="K186" i="6"/>
  <c r="O186" i="6"/>
  <c r="M49" i="6"/>
  <c r="O150" i="6"/>
  <c r="K150" i="6"/>
  <c r="O138" i="6"/>
  <c r="K138" i="6"/>
  <c r="N136" i="6"/>
  <c r="J136" i="6"/>
  <c r="M38" i="6"/>
  <c r="M37" i="6"/>
  <c r="H10" i="6"/>
  <c r="F10" i="6"/>
  <c r="G10" i="6"/>
  <c r="E10" i="6"/>
  <c r="E42" i="6"/>
  <c r="H42" i="6"/>
  <c r="H46" i="6"/>
  <c r="F46" i="6"/>
  <c r="F50" i="6"/>
  <c r="G50" i="6"/>
  <c r="G54" i="6"/>
  <c r="E54" i="6"/>
  <c r="H58" i="6"/>
  <c r="F58" i="6"/>
  <c r="F62" i="6"/>
  <c r="G62" i="6"/>
  <c r="G66" i="6"/>
  <c r="E66" i="6"/>
  <c r="H70" i="6"/>
  <c r="F70" i="6"/>
  <c r="G74" i="6"/>
  <c r="E74" i="6"/>
  <c r="E78" i="6"/>
  <c r="H78" i="6"/>
  <c r="H82" i="6"/>
  <c r="F82" i="6"/>
  <c r="F86" i="6"/>
  <c r="G86" i="6"/>
  <c r="E90" i="6"/>
  <c r="H90" i="6"/>
  <c r="H94" i="6"/>
  <c r="F94" i="6"/>
  <c r="F98" i="6"/>
  <c r="G98" i="6"/>
  <c r="E102" i="6"/>
  <c r="G102" i="6"/>
  <c r="G106" i="6"/>
  <c r="E106" i="6"/>
  <c r="F110" i="6"/>
  <c r="G110" i="6"/>
  <c r="E114" i="6"/>
  <c r="H114" i="6"/>
  <c r="F118" i="6"/>
  <c r="G118" i="6"/>
  <c r="E122" i="6"/>
  <c r="H122" i="6"/>
  <c r="G126" i="6"/>
  <c r="E126" i="6"/>
  <c r="G130" i="6"/>
  <c r="H130" i="6"/>
  <c r="F130" i="6"/>
  <c r="J130" i="6" s="1"/>
  <c r="H134" i="6"/>
  <c r="F134" i="6"/>
  <c r="N134" i="6" s="1"/>
  <c r="G134" i="6"/>
  <c r="E134" i="6"/>
  <c r="H138" i="6"/>
  <c r="E138" i="6"/>
  <c r="G142" i="6"/>
  <c r="K142" i="6" s="1"/>
  <c r="E142" i="6"/>
  <c r="H142" i="6"/>
  <c r="F142" i="6"/>
  <c r="N142" i="6" s="1"/>
  <c r="F146" i="6"/>
  <c r="J146" i="6" s="1"/>
  <c r="G146" i="6"/>
  <c r="E146" i="6"/>
  <c r="E150" i="6"/>
  <c r="H150" i="6"/>
  <c r="G154" i="6"/>
  <c r="H154" i="6"/>
  <c r="H158" i="6"/>
  <c r="F158" i="6"/>
  <c r="N158" i="6" s="1"/>
  <c r="G158" i="6"/>
  <c r="O158" i="6" s="1"/>
  <c r="H162" i="6"/>
  <c r="L162" i="6" s="1"/>
  <c r="E162" i="6"/>
  <c r="G162" i="6"/>
  <c r="F166" i="6"/>
  <c r="N166" i="6" s="1"/>
  <c r="G166" i="6"/>
  <c r="K166" i="6" s="1"/>
  <c r="G170" i="6"/>
  <c r="E170" i="6"/>
  <c r="F174" i="6"/>
  <c r="J174" i="6" s="1"/>
  <c r="G174" i="6"/>
  <c r="H178" i="6"/>
  <c r="F178" i="6"/>
  <c r="J178" i="6" s="1"/>
  <c r="G182" i="6"/>
  <c r="E182" i="6"/>
  <c r="H186" i="6"/>
  <c r="F186" i="6"/>
  <c r="J186" i="6" s="1"/>
  <c r="G190" i="6"/>
  <c r="E190" i="6"/>
  <c r="G194" i="6"/>
  <c r="E194" i="6"/>
  <c r="F198" i="6"/>
  <c r="J198" i="6" s="1"/>
  <c r="G198" i="6"/>
  <c r="E202" i="6"/>
  <c r="H202" i="6"/>
  <c r="F206" i="6"/>
  <c r="G206" i="6"/>
  <c r="H210" i="6"/>
  <c r="F210" i="6"/>
  <c r="I214" i="6"/>
  <c r="M214" i="6"/>
  <c r="G218" i="6"/>
  <c r="K218" i="6" s="1"/>
  <c r="F218" i="6"/>
  <c r="J218" i="6" s="1"/>
  <c r="H222" i="6"/>
  <c r="F222" i="6"/>
  <c r="M197" i="6"/>
  <c r="K220" i="6"/>
  <c r="K208" i="6"/>
  <c r="I53" i="6"/>
  <c r="M98" i="6"/>
  <c r="M97" i="6"/>
  <c r="M105" i="6"/>
  <c r="N149" i="6"/>
  <c r="N192" i="6"/>
  <c r="J85" i="6"/>
  <c r="O89" i="6"/>
  <c r="K89" i="6"/>
  <c r="M108" i="6"/>
  <c r="J161" i="6"/>
  <c r="N7" i="6"/>
  <c r="N9" i="6"/>
  <c r="I17" i="6"/>
  <c r="M44" i="6"/>
  <c r="O45" i="6"/>
  <c r="K77" i="6"/>
  <c r="O77" i="6"/>
  <c r="I81" i="6"/>
  <c r="I140" i="6"/>
  <c r="J196" i="6"/>
  <c r="O214" i="6"/>
  <c r="O215" i="6"/>
  <c r="N217" i="6"/>
  <c r="M13" i="6"/>
  <c r="M12" i="6"/>
  <c r="K21" i="6"/>
  <c r="O21" i="6"/>
  <c r="M53" i="6"/>
  <c r="I61" i="6"/>
  <c r="M72" i="6"/>
  <c r="M77" i="6"/>
  <c r="M123" i="6"/>
  <c r="K125" i="6"/>
  <c r="O125" i="6"/>
  <c r="N137" i="6"/>
  <c r="M141" i="6"/>
  <c r="O168" i="6"/>
  <c r="N182" i="6"/>
  <c r="M20" i="6"/>
  <c r="M26" i="6"/>
  <c r="M34" i="6"/>
  <c r="M41" i="6"/>
  <c r="I45" i="6"/>
  <c r="M56" i="6"/>
  <c r="M64" i="6"/>
  <c r="P164" i="6"/>
  <c r="K169" i="6"/>
  <c r="J173" i="6"/>
  <c r="J177" i="6"/>
  <c r="N200" i="6"/>
  <c r="N216" i="6"/>
  <c r="M33" i="6"/>
  <c r="M45" i="6"/>
  <c r="M24" i="6"/>
  <c r="M30" i="6"/>
  <c r="I49" i="6"/>
  <c r="M73" i="6"/>
  <c r="I77" i="6"/>
  <c r="M94" i="6"/>
  <c r="M120" i="6"/>
  <c r="M124" i="6"/>
  <c r="P160" i="6"/>
  <c r="N173" i="6"/>
  <c r="N177" i="6"/>
  <c r="N202" i="6"/>
  <c r="K210" i="6"/>
  <c r="M57" i="23"/>
  <c r="I57" i="23"/>
  <c r="G7" i="1"/>
  <c r="E7" i="1"/>
  <c r="F7" i="1"/>
  <c r="H7" i="1"/>
  <c r="G47" i="1"/>
  <c r="F47" i="1"/>
  <c r="E47" i="1"/>
  <c r="H47" i="1"/>
  <c r="G55" i="1"/>
  <c r="F55" i="1"/>
  <c r="E55" i="1"/>
  <c r="H55" i="1"/>
  <c r="G71" i="1"/>
  <c r="F71" i="1"/>
  <c r="E71" i="1"/>
  <c r="H71" i="1"/>
  <c r="G119" i="1"/>
  <c r="F119" i="1"/>
  <c r="E119" i="1"/>
  <c r="H119" i="1"/>
  <c r="N30" i="1"/>
  <c r="N108" i="1"/>
  <c r="N52" i="2"/>
  <c r="G65" i="2"/>
  <c r="F65" i="2"/>
  <c r="E65" i="2"/>
  <c r="L112" i="2"/>
  <c r="P112" i="2"/>
  <c r="P106" i="2"/>
  <c r="L106" i="2"/>
  <c r="P82" i="2"/>
  <c r="L82" i="2"/>
  <c r="K112" i="2"/>
  <c r="O112" i="2"/>
  <c r="P206" i="6"/>
  <c r="L206" i="6"/>
  <c r="J140" i="6"/>
  <c r="N140" i="6"/>
  <c r="I92" i="4"/>
  <c r="N13" i="1"/>
  <c r="N61" i="1"/>
  <c r="J109" i="1"/>
  <c r="J125" i="1"/>
  <c r="M13" i="10"/>
  <c r="M21" i="10"/>
  <c r="M29" i="10"/>
  <c r="L40" i="10"/>
  <c r="I150" i="18"/>
  <c r="N53" i="14"/>
  <c r="N37" i="14"/>
  <c r="N21" i="14"/>
  <c r="K53" i="19"/>
  <c r="M96" i="21"/>
  <c r="M80" i="21"/>
  <c r="J96" i="21"/>
  <c r="N80" i="21"/>
  <c r="I87" i="23"/>
  <c r="I95" i="23"/>
  <c r="M153" i="18"/>
  <c r="I153" i="18"/>
  <c r="M177" i="18"/>
  <c r="I177" i="18"/>
  <c r="O9" i="18"/>
  <c r="I9" i="18"/>
  <c r="P220" i="6"/>
  <c r="I112" i="2"/>
  <c r="P8" i="16"/>
  <c r="M52" i="23"/>
  <c r="I52" i="23"/>
  <c r="N39" i="23"/>
  <c r="J39" i="23"/>
  <c r="N35" i="23"/>
  <c r="J35" i="23"/>
  <c r="N31" i="23"/>
  <c r="J31" i="23"/>
  <c r="N27" i="23"/>
  <c r="J27" i="23"/>
  <c r="N23" i="23"/>
  <c r="J23" i="23"/>
  <c r="N19" i="23"/>
  <c r="J19" i="23"/>
  <c r="N15" i="23"/>
  <c r="J15" i="23"/>
  <c r="N11" i="23"/>
  <c r="J11" i="23"/>
  <c r="N7" i="23"/>
  <c r="J7" i="23"/>
  <c r="P54" i="23"/>
  <c r="L54" i="23"/>
  <c r="P40" i="23"/>
  <c r="L40" i="23"/>
  <c r="O22" i="23"/>
  <c r="M105" i="23"/>
  <c r="I105" i="23"/>
  <c r="G13" i="1"/>
  <c r="H13" i="1"/>
  <c r="G21" i="1"/>
  <c r="H21" i="1"/>
  <c r="P26" i="1"/>
  <c r="L26" i="1"/>
  <c r="G29" i="1"/>
  <c r="H29" i="1"/>
  <c r="G37" i="1"/>
  <c r="H37" i="1"/>
  <c r="P42" i="1"/>
  <c r="L42" i="1"/>
  <c r="G45" i="1"/>
  <c r="H45" i="1"/>
  <c r="P50" i="1"/>
  <c r="G53" i="1"/>
  <c r="H53" i="1"/>
  <c r="G61" i="1"/>
  <c r="H61" i="1"/>
  <c r="P66" i="1"/>
  <c r="G69" i="1"/>
  <c r="H69" i="1"/>
  <c r="P74" i="1"/>
  <c r="L74" i="1"/>
  <c r="G77" i="1"/>
  <c r="H77" i="1"/>
  <c r="G85" i="1"/>
  <c r="H85" i="1"/>
  <c r="J90" i="1"/>
  <c r="N90" i="1"/>
  <c r="G93" i="1"/>
  <c r="H93" i="1"/>
  <c r="G101" i="1"/>
  <c r="H101" i="1"/>
  <c r="P106" i="1"/>
  <c r="L106" i="1"/>
  <c r="G109" i="1"/>
  <c r="H109" i="1"/>
  <c r="G117" i="1"/>
  <c r="H117" i="1"/>
  <c r="G125" i="1"/>
  <c r="H125" i="1"/>
  <c r="G133" i="1"/>
  <c r="H133" i="1"/>
  <c r="P100" i="1"/>
  <c r="L100" i="1"/>
  <c r="N110" i="1"/>
  <c r="J110" i="1"/>
  <c r="H65" i="2"/>
  <c r="J45" i="2"/>
  <c r="I45" i="2"/>
  <c r="M45" i="2"/>
  <c r="M30" i="2"/>
  <c r="M31" i="2"/>
  <c r="M12" i="2"/>
  <c r="M10" i="2"/>
  <c r="N33" i="2"/>
  <c r="J33" i="2"/>
  <c r="O45" i="2"/>
  <c r="K45" i="2"/>
  <c r="G13" i="2"/>
  <c r="F13" i="2"/>
  <c r="E13" i="2"/>
  <c r="H13" i="2"/>
  <c r="G8" i="2"/>
  <c r="H8" i="2"/>
  <c r="E8" i="2"/>
  <c r="F8" i="2"/>
  <c r="P130" i="2"/>
  <c r="P121" i="2"/>
  <c r="L121" i="2"/>
  <c r="P117" i="2"/>
  <c r="L117" i="2"/>
  <c r="N78" i="2"/>
  <c r="M50" i="4"/>
  <c r="I50" i="4"/>
  <c r="J106" i="5"/>
  <c r="N106" i="5"/>
  <c r="O149" i="5"/>
  <c r="K149" i="5"/>
  <c r="N34" i="6"/>
  <c r="J34" i="6"/>
  <c r="O38" i="6"/>
  <c r="K38" i="6"/>
  <c r="M79" i="23"/>
  <c r="M61" i="23"/>
  <c r="I61" i="23"/>
  <c r="O118" i="23"/>
  <c r="K118" i="23"/>
  <c r="O102" i="23"/>
  <c r="K102" i="23"/>
  <c r="G39" i="1"/>
  <c r="F39" i="1"/>
  <c r="E39" i="1"/>
  <c r="H39" i="1"/>
  <c r="G127" i="1"/>
  <c r="F127" i="1"/>
  <c r="E127" i="1"/>
  <c r="H127" i="1"/>
  <c r="G135" i="1"/>
  <c r="F135" i="1"/>
  <c r="E135" i="1"/>
  <c r="H135" i="1"/>
  <c r="G53" i="2"/>
  <c r="H53" i="2"/>
  <c r="F53" i="2"/>
  <c r="E53" i="2"/>
  <c r="G23" i="2"/>
  <c r="F23" i="2"/>
  <c r="E23" i="2"/>
  <c r="H23" i="2"/>
  <c r="L96" i="2"/>
  <c r="P96" i="2"/>
  <c r="G114" i="2"/>
  <c r="F114" i="2"/>
  <c r="E114" i="2"/>
  <c r="H114" i="2"/>
  <c r="O99" i="2"/>
  <c r="K99" i="2"/>
  <c r="P225" i="6"/>
  <c r="L225" i="6"/>
  <c r="L212" i="6"/>
  <c r="P212" i="6"/>
  <c r="L37" i="6"/>
  <c r="P37" i="6"/>
  <c r="L21" i="6"/>
  <c r="P21" i="6"/>
  <c r="L121" i="7"/>
  <c r="J121" i="7"/>
  <c r="J146" i="18"/>
  <c r="I124" i="18"/>
  <c r="N25" i="14"/>
  <c r="I85" i="23"/>
  <c r="I93" i="23"/>
  <c r="P61" i="23"/>
  <c r="L61" i="23"/>
  <c r="I11" i="23"/>
  <c r="M7" i="23"/>
  <c r="I7" i="23"/>
  <c r="M25" i="23"/>
  <c r="I25" i="23"/>
  <c r="O37" i="23"/>
  <c r="O110" i="23"/>
  <c r="K110" i="23"/>
  <c r="O117" i="23"/>
  <c r="G11" i="1"/>
  <c r="F11" i="1"/>
  <c r="E11" i="1"/>
  <c r="H11" i="1"/>
  <c r="L16" i="1"/>
  <c r="P16" i="1"/>
  <c r="G19" i="1"/>
  <c r="F19" i="1"/>
  <c r="E19" i="1"/>
  <c r="H19" i="1"/>
  <c r="L24" i="1"/>
  <c r="P24" i="1"/>
  <c r="G27" i="1"/>
  <c r="F27" i="1"/>
  <c r="E27" i="1"/>
  <c r="H27" i="1"/>
  <c r="L32" i="1"/>
  <c r="P32" i="1"/>
  <c r="G35" i="1"/>
  <c r="F35" i="1"/>
  <c r="E35" i="1"/>
  <c r="H35" i="1"/>
  <c r="G43" i="1"/>
  <c r="F43" i="1"/>
  <c r="E43" i="1"/>
  <c r="H43" i="1"/>
  <c r="L48" i="1"/>
  <c r="G51" i="1"/>
  <c r="F51" i="1"/>
  <c r="E51" i="1"/>
  <c r="H51" i="1"/>
  <c r="G59" i="1"/>
  <c r="F59" i="1"/>
  <c r="E59" i="1"/>
  <c r="H59" i="1"/>
  <c r="P64" i="1"/>
  <c r="G67" i="1"/>
  <c r="F67" i="1"/>
  <c r="E67" i="1"/>
  <c r="H67" i="1"/>
  <c r="G75" i="1"/>
  <c r="F75" i="1"/>
  <c r="E75" i="1"/>
  <c r="H75" i="1"/>
  <c r="L80" i="1"/>
  <c r="P80" i="1"/>
  <c r="G83" i="1"/>
  <c r="F83" i="1"/>
  <c r="E83" i="1"/>
  <c r="H83" i="1"/>
  <c r="G91" i="1"/>
  <c r="F91" i="1"/>
  <c r="E91" i="1"/>
  <c r="H91" i="1"/>
  <c r="G99" i="1"/>
  <c r="F99" i="1"/>
  <c r="E99" i="1"/>
  <c r="H99" i="1"/>
  <c r="G107" i="1"/>
  <c r="F107" i="1"/>
  <c r="E107" i="1"/>
  <c r="H107" i="1"/>
  <c r="G115" i="1"/>
  <c r="F115" i="1"/>
  <c r="E115" i="1"/>
  <c r="H115" i="1"/>
  <c r="G123" i="1"/>
  <c r="F123" i="1"/>
  <c r="E123" i="1"/>
  <c r="H123" i="1"/>
  <c r="G131" i="1"/>
  <c r="F131" i="1"/>
  <c r="E131" i="1"/>
  <c r="H131" i="1"/>
  <c r="J42" i="1"/>
  <c r="M50" i="2"/>
  <c r="M43" i="2"/>
  <c r="M25" i="2"/>
  <c r="O66" i="2"/>
  <c r="K66" i="2"/>
  <c r="G60" i="2"/>
  <c r="E60" i="2"/>
  <c r="F60" i="2"/>
  <c r="H60" i="2"/>
  <c r="O58" i="2"/>
  <c r="K58" i="2"/>
  <c r="G47" i="2"/>
  <c r="F47" i="2"/>
  <c r="E47" i="2"/>
  <c r="H47" i="2"/>
  <c r="G32" i="2"/>
  <c r="H32" i="2"/>
  <c r="F32" i="2"/>
  <c r="I116" i="2"/>
  <c r="M100" i="6"/>
  <c r="O220" i="6"/>
  <c r="P221" i="6"/>
  <c r="L221" i="6"/>
  <c r="J72" i="21"/>
  <c r="M65" i="23"/>
  <c r="I65" i="23"/>
  <c r="G15" i="1"/>
  <c r="F15" i="1"/>
  <c r="E15" i="1"/>
  <c r="H15" i="1"/>
  <c r="G23" i="1"/>
  <c r="F23" i="1"/>
  <c r="E23" i="1"/>
  <c r="H23" i="1"/>
  <c r="G31" i="1"/>
  <c r="F31" i="1"/>
  <c r="E31" i="1"/>
  <c r="H31" i="1"/>
  <c r="G63" i="1"/>
  <c r="F63" i="1"/>
  <c r="E63" i="1"/>
  <c r="H63" i="1"/>
  <c r="G79" i="1"/>
  <c r="F79" i="1"/>
  <c r="E79" i="1"/>
  <c r="H79" i="1"/>
  <c r="G87" i="1"/>
  <c r="F87" i="1"/>
  <c r="E87" i="1"/>
  <c r="H87" i="1"/>
  <c r="G95" i="1"/>
  <c r="F95" i="1"/>
  <c r="E95" i="1"/>
  <c r="H95" i="1"/>
  <c r="G103" i="1"/>
  <c r="F103" i="1"/>
  <c r="E103" i="1"/>
  <c r="H103" i="1"/>
  <c r="G111" i="1"/>
  <c r="F111" i="1"/>
  <c r="E111" i="1"/>
  <c r="H111" i="1"/>
  <c r="O39" i="2"/>
  <c r="K39" i="2"/>
  <c r="G26" i="2"/>
  <c r="E26" i="2"/>
  <c r="F26" i="2"/>
  <c r="P101" i="2"/>
  <c r="L101" i="2"/>
  <c r="P77" i="2"/>
  <c r="L77" i="2"/>
  <c r="N120" i="2"/>
  <c r="M136" i="6"/>
  <c r="I136" i="6"/>
  <c r="M65" i="1"/>
  <c r="M9" i="10"/>
  <c r="M17" i="10"/>
  <c r="M25" i="10"/>
  <c r="M33" i="10"/>
  <c r="K61" i="19"/>
  <c r="J88" i="21"/>
  <c r="P66" i="21"/>
  <c r="L66" i="21"/>
  <c r="P64" i="21"/>
  <c r="L64" i="21"/>
  <c r="P62" i="21"/>
  <c r="L62" i="21"/>
  <c r="P60" i="21"/>
  <c r="L60" i="21"/>
  <c r="P56" i="21"/>
  <c r="L56" i="21"/>
  <c r="P54" i="21"/>
  <c r="P50" i="21"/>
  <c r="L50" i="21"/>
  <c r="P48" i="21"/>
  <c r="L48" i="21"/>
  <c r="P44" i="21"/>
  <c r="L44" i="21"/>
  <c r="P42" i="21"/>
  <c r="L42" i="21"/>
  <c r="P40" i="21"/>
  <c r="L40" i="21"/>
  <c r="P38" i="21"/>
  <c r="L38" i="21"/>
  <c r="P34" i="21"/>
  <c r="L34" i="21"/>
  <c r="P32" i="21"/>
  <c r="L32" i="21"/>
  <c r="P28" i="21"/>
  <c r="L28" i="21"/>
  <c r="P26" i="21"/>
  <c r="L26" i="21"/>
  <c r="P24" i="21"/>
  <c r="L24" i="21"/>
  <c r="P22" i="21"/>
  <c r="L22" i="21"/>
  <c r="P18" i="21"/>
  <c r="L18" i="21"/>
  <c r="P16" i="21"/>
  <c r="L16" i="21"/>
  <c r="P14" i="21"/>
  <c r="L14" i="21"/>
  <c r="P12" i="21"/>
  <c r="L12" i="21"/>
  <c r="P10" i="21"/>
  <c r="L10" i="21"/>
  <c r="P8" i="21"/>
  <c r="L8" i="21"/>
  <c r="K43" i="2"/>
  <c r="N80" i="23"/>
  <c r="O30" i="23"/>
  <c r="M129" i="23"/>
  <c r="L9" i="2"/>
  <c r="G9" i="1"/>
  <c r="H9" i="1"/>
  <c r="G17" i="1"/>
  <c r="H17" i="1"/>
  <c r="P22" i="1"/>
  <c r="G25" i="1"/>
  <c r="H25" i="1"/>
  <c r="G33" i="1"/>
  <c r="H33" i="1"/>
  <c r="G41" i="1"/>
  <c r="H41" i="1"/>
  <c r="G49" i="1"/>
  <c r="H49" i="1"/>
  <c r="P54" i="1"/>
  <c r="L54" i="1"/>
  <c r="G57" i="1"/>
  <c r="H57" i="1"/>
  <c r="P62" i="1"/>
  <c r="G65" i="1"/>
  <c r="H65" i="1"/>
  <c r="J70" i="1"/>
  <c r="G73" i="1"/>
  <c r="H73" i="1"/>
  <c r="G81" i="1"/>
  <c r="H81" i="1"/>
  <c r="J86" i="1"/>
  <c r="G89" i="1"/>
  <c r="H89" i="1"/>
  <c r="G97" i="1"/>
  <c r="H97" i="1"/>
  <c r="J102" i="1"/>
  <c r="N102" i="1"/>
  <c r="G105" i="1"/>
  <c r="H105" i="1"/>
  <c r="G113" i="1"/>
  <c r="H113" i="1"/>
  <c r="P118" i="1"/>
  <c r="L118" i="1"/>
  <c r="G121" i="1"/>
  <c r="H121" i="1"/>
  <c r="G129" i="1"/>
  <c r="H129" i="1"/>
  <c r="P78" i="1"/>
  <c r="P132" i="1"/>
  <c r="L132" i="1"/>
  <c r="M39" i="2"/>
  <c r="M37" i="2"/>
  <c r="N49" i="2"/>
  <c r="J49" i="2"/>
  <c r="N41" i="2"/>
  <c r="J41" i="2"/>
  <c r="M33" i="2"/>
  <c r="G49" i="2"/>
  <c r="G34" i="2"/>
  <c r="E34" i="2"/>
  <c r="G21" i="2"/>
  <c r="F21" i="2"/>
  <c r="E21" i="2"/>
  <c r="H21" i="2"/>
  <c r="O18" i="2"/>
  <c r="L86" i="4"/>
  <c r="P86" i="4"/>
  <c r="H68" i="1"/>
  <c r="F72" i="1"/>
  <c r="H76" i="1"/>
  <c r="F80" i="1"/>
  <c r="H84" i="1"/>
  <c r="F106" i="1"/>
  <c r="H114" i="1"/>
  <c r="F118" i="1"/>
  <c r="F120" i="1"/>
  <c r="F122" i="1"/>
  <c r="F124" i="1"/>
  <c r="F126" i="1"/>
  <c r="H130" i="1"/>
  <c r="F134" i="1"/>
  <c r="M110" i="2"/>
  <c r="M90" i="2"/>
  <c r="N135" i="2"/>
  <c r="J135" i="2"/>
  <c r="F101" i="2"/>
  <c r="G101" i="2"/>
  <c r="E101" i="2"/>
  <c r="H7" i="4"/>
  <c r="L129" i="6"/>
  <c r="P129" i="6"/>
  <c r="P25" i="6"/>
  <c r="L25" i="6"/>
  <c r="I61" i="10"/>
  <c r="M61" i="10"/>
  <c r="O38" i="10"/>
  <c r="K38" i="10"/>
  <c r="G113" i="4"/>
  <c r="F110" i="4"/>
  <c r="H110" i="4"/>
  <c r="E110" i="4"/>
  <c r="G110" i="4"/>
  <c r="L102" i="4"/>
  <c r="P102" i="4"/>
  <c r="P96" i="4"/>
  <c r="L96" i="4"/>
  <c r="M128" i="2"/>
  <c r="N76" i="2"/>
  <c r="J76" i="2"/>
  <c r="G103" i="2"/>
  <c r="F103" i="2"/>
  <c r="E103" i="2"/>
  <c r="H103" i="2"/>
  <c r="G95" i="2"/>
  <c r="F95" i="2"/>
  <c r="E95" i="2"/>
  <c r="H95" i="2"/>
  <c r="G80" i="2"/>
  <c r="F80" i="2"/>
  <c r="M101" i="6"/>
  <c r="I101" i="6"/>
  <c r="L29" i="6"/>
  <c r="P29" i="6"/>
  <c r="O29" i="6"/>
  <c r="K29" i="6"/>
  <c r="K61" i="6"/>
  <c r="O61" i="6"/>
  <c r="M69" i="6"/>
  <c r="M70" i="6"/>
  <c r="I39" i="2"/>
  <c r="M121" i="2"/>
  <c r="I121" i="2"/>
  <c r="K97" i="2"/>
  <c r="O97" i="2"/>
  <c r="G86" i="2"/>
  <c r="F86" i="2"/>
  <c r="N25" i="4"/>
  <c r="H27" i="4"/>
  <c r="H29" i="4"/>
  <c r="M43" i="4"/>
  <c r="N44" i="4"/>
  <c r="N205" i="6"/>
  <c r="J205" i="6"/>
  <c r="M217" i="6"/>
  <c r="I217" i="6"/>
  <c r="I121" i="6"/>
  <c r="L159" i="6"/>
  <c r="P159" i="6"/>
  <c r="M153" i="6"/>
  <c r="I153" i="6"/>
  <c r="P149" i="6"/>
  <c r="L149" i="6"/>
  <c r="P17" i="6"/>
  <c r="L17" i="6"/>
  <c r="P13" i="6"/>
  <c r="L13" i="6"/>
  <c r="P8" i="6"/>
  <c r="L8" i="6"/>
  <c r="M116" i="7"/>
  <c r="I116" i="7"/>
  <c r="K25" i="6"/>
  <c r="O25" i="6"/>
  <c r="J42" i="10"/>
  <c r="N42" i="10"/>
  <c r="J38" i="10"/>
  <c r="N38" i="10"/>
  <c r="H43" i="10"/>
  <c r="F43" i="10"/>
  <c r="E43" i="10"/>
  <c r="G43" i="10"/>
  <c r="H54" i="10"/>
  <c r="F54" i="10"/>
  <c r="E54" i="10"/>
  <c r="F58" i="10"/>
  <c r="E58" i="10"/>
  <c r="G58" i="10"/>
  <c r="M124" i="17"/>
  <c r="I124" i="17"/>
  <c r="F72" i="15"/>
  <c r="H72" i="15"/>
  <c r="G72" i="15"/>
  <c r="E72" i="15"/>
  <c r="G51" i="15"/>
  <c r="E51" i="15"/>
  <c r="H51" i="15"/>
  <c r="F51" i="15"/>
  <c r="O22" i="17"/>
  <c r="K22" i="17"/>
  <c r="O25" i="17"/>
  <c r="M115" i="2"/>
  <c r="N107" i="2"/>
  <c r="G133" i="2"/>
  <c r="F133" i="2"/>
  <c r="G109" i="2"/>
  <c r="E109" i="2"/>
  <c r="F99" i="2"/>
  <c r="E99" i="2"/>
  <c r="H99" i="2"/>
  <c r="H28" i="4"/>
  <c r="G28" i="4"/>
  <c r="H30" i="4"/>
  <c r="E30" i="4"/>
  <c r="G30" i="4"/>
  <c r="F30" i="4"/>
  <c r="F50" i="4"/>
  <c r="E58" i="4"/>
  <c r="F58" i="4"/>
  <c r="H60" i="4"/>
  <c r="F60" i="4"/>
  <c r="G60" i="4"/>
  <c r="K225" i="6"/>
  <c r="I220" i="6"/>
  <c r="M220" i="6"/>
  <c r="J148" i="6"/>
  <c r="N148" i="6"/>
  <c r="M144" i="6"/>
  <c r="N153" i="6"/>
  <c r="M137" i="6"/>
  <c r="I137" i="6"/>
  <c r="P133" i="6"/>
  <c r="L133" i="6"/>
  <c r="M76" i="6"/>
  <c r="O208" i="6"/>
  <c r="O224" i="6"/>
  <c r="O225" i="6"/>
  <c r="F116" i="7"/>
  <c r="H116" i="7"/>
  <c r="G117" i="7"/>
  <c r="F117" i="7"/>
  <c r="M67" i="10"/>
  <c r="I67" i="10"/>
  <c r="J41" i="10"/>
  <c r="N41" i="10"/>
  <c r="J39" i="10"/>
  <c r="N39" i="10"/>
  <c r="F130" i="4"/>
  <c r="G130" i="4"/>
  <c r="F119" i="4"/>
  <c r="F117" i="4"/>
  <c r="P112" i="4"/>
  <c r="L112" i="4"/>
  <c r="G109" i="4"/>
  <c r="H104" i="4"/>
  <c r="G104" i="4"/>
  <c r="E104" i="4"/>
  <c r="F102" i="4"/>
  <c r="E102" i="4"/>
  <c r="G102" i="4"/>
  <c r="H44" i="10"/>
  <c r="G44" i="10"/>
  <c r="H47" i="10"/>
  <c r="F47" i="10"/>
  <c r="G47" i="10"/>
  <c r="E47" i="10"/>
  <c r="H52" i="10"/>
  <c r="G52" i="10"/>
  <c r="M135" i="2"/>
  <c r="I135" i="2"/>
  <c r="M127" i="2"/>
  <c r="I127" i="2"/>
  <c r="M116" i="2"/>
  <c r="I93" i="2"/>
  <c r="N113" i="2"/>
  <c r="F109" i="2"/>
  <c r="F88" i="2"/>
  <c r="G125" i="2"/>
  <c r="F125" i="2"/>
  <c r="G121" i="2"/>
  <c r="G111" i="2"/>
  <c r="H111" i="2"/>
  <c r="G93" i="2"/>
  <c r="M8" i="4"/>
  <c r="G26" i="4"/>
  <c r="F26" i="4"/>
  <c r="E26" i="4"/>
  <c r="E60" i="4"/>
  <c r="O70" i="5"/>
  <c r="M61" i="5"/>
  <c r="I61" i="5"/>
  <c r="G165" i="5"/>
  <c r="G153" i="5"/>
  <c r="G145" i="5"/>
  <c r="G141" i="5"/>
  <c r="G137" i="5"/>
  <c r="G111" i="5"/>
  <c r="G99" i="5"/>
  <c r="G83" i="5"/>
  <c r="G79" i="5"/>
  <c r="G71" i="5"/>
  <c r="G67" i="5"/>
  <c r="G51" i="5"/>
  <c r="G47" i="5"/>
  <c r="G43" i="5"/>
  <c r="G39" i="5"/>
  <c r="G35" i="5"/>
  <c r="G27" i="5"/>
  <c r="G15" i="5"/>
  <c r="G11" i="5"/>
  <c r="G7" i="5"/>
  <c r="J221" i="6"/>
  <c r="I201" i="6"/>
  <c r="M201" i="6"/>
  <c r="N224" i="6"/>
  <c r="J224" i="6"/>
  <c r="M186" i="6"/>
  <c r="I186" i="6"/>
  <c r="I57" i="6"/>
  <c r="J156" i="6"/>
  <c r="M152" i="6"/>
  <c r="I152" i="6"/>
  <c r="K127" i="6"/>
  <c r="J41" i="6"/>
  <c r="I145" i="6"/>
  <c r="J145" i="6"/>
  <c r="K143" i="6"/>
  <c r="P141" i="6"/>
  <c r="L141" i="6"/>
  <c r="I25" i="6"/>
  <c r="N85" i="6"/>
  <c r="P117" i="7"/>
  <c r="L117" i="7"/>
  <c r="M32" i="6"/>
  <c r="O57" i="6"/>
  <c r="K57" i="6"/>
  <c r="M121" i="6"/>
  <c r="M125" i="6"/>
  <c r="N184" i="6"/>
  <c r="G116" i="5"/>
  <c r="O116" i="5" s="1"/>
  <c r="E116" i="5"/>
  <c r="F116" i="5"/>
  <c r="G120" i="5"/>
  <c r="O120" i="5" s="1"/>
  <c r="E120" i="5"/>
  <c r="F120" i="5"/>
  <c r="N120" i="5" s="1"/>
  <c r="G124" i="5"/>
  <c r="O124" i="5" s="1"/>
  <c r="E124" i="5"/>
  <c r="F124" i="5"/>
  <c r="N124" i="5" s="1"/>
  <c r="G128" i="5"/>
  <c r="O128" i="5" s="1"/>
  <c r="E128" i="5"/>
  <c r="F128" i="5"/>
  <c r="N128" i="5" s="1"/>
  <c r="G132" i="5"/>
  <c r="O132" i="5" s="1"/>
  <c r="E132" i="5"/>
  <c r="F132" i="5"/>
  <c r="N132" i="5" s="1"/>
  <c r="G136" i="5"/>
  <c r="O136" i="5" s="1"/>
  <c r="E136" i="5"/>
  <c r="F136" i="5"/>
  <c r="N136" i="5" s="1"/>
  <c r="N53" i="10"/>
  <c r="J53" i="10"/>
  <c r="P39" i="10"/>
  <c r="L39" i="10"/>
  <c r="P120" i="4"/>
  <c r="P121" i="4"/>
  <c r="N98" i="4"/>
  <c r="J98" i="4"/>
  <c r="E41" i="10"/>
  <c r="G41" i="10"/>
  <c r="H41" i="10"/>
  <c r="G45" i="10"/>
  <c r="H45" i="10"/>
  <c r="F45" i="10"/>
  <c r="E45" i="10"/>
  <c r="H50" i="10"/>
  <c r="H53" i="10"/>
  <c r="G53" i="10"/>
  <c r="E53" i="10"/>
  <c r="I44" i="17"/>
  <c r="M44" i="17"/>
  <c r="M65" i="17"/>
  <c r="I65" i="17"/>
  <c r="N88" i="17"/>
  <c r="J88" i="17"/>
  <c r="P135" i="17"/>
  <c r="L135" i="17"/>
  <c r="H128" i="17"/>
  <c r="F128" i="17"/>
  <c r="E128" i="17"/>
  <c r="H34" i="17"/>
  <c r="E34" i="17"/>
  <c r="F34" i="17"/>
  <c r="G34" i="17"/>
  <c r="H22" i="17"/>
  <c r="E22" i="17"/>
  <c r="F22" i="17"/>
  <c r="L15" i="17"/>
  <c r="M62" i="14"/>
  <c r="I62" i="14"/>
  <c r="M46" i="14"/>
  <c r="I46" i="14"/>
  <c r="M14" i="14"/>
  <c r="I14" i="14"/>
  <c r="I111" i="2"/>
  <c r="G115" i="2"/>
  <c r="F115" i="2"/>
  <c r="H115" i="2"/>
  <c r="G75" i="2"/>
  <c r="H75" i="2"/>
  <c r="G18" i="4"/>
  <c r="E18" i="4"/>
  <c r="H18" i="4"/>
  <c r="H22" i="4"/>
  <c r="F22" i="4"/>
  <c r="E22" i="4"/>
  <c r="G22" i="4"/>
  <c r="N48" i="4"/>
  <c r="N49" i="4"/>
  <c r="G50" i="4"/>
  <c r="H50" i="4"/>
  <c r="G58" i="4"/>
  <c r="E61" i="4"/>
  <c r="G61" i="4"/>
  <c r="F61" i="4"/>
  <c r="N79" i="5"/>
  <c r="N73" i="5"/>
  <c r="O46" i="5"/>
  <c r="I101" i="5"/>
  <c r="M101" i="5"/>
  <c r="I93" i="5"/>
  <c r="M93" i="5"/>
  <c r="M77" i="5"/>
  <c r="I77" i="5"/>
  <c r="I33" i="5"/>
  <c r="M33" i="5"/>
  <c r="M13" i="5"/>
  <c r="I13" i="5"/>
  <c r="O94" i="5"/>
  <c r="K94" i="5"/>
  <c r="I174" i="6"/>
  <c r="M174" i="6"/>
  <c r="J132" i="6"/>
  <c r="N132" i="6"/>
  <c r="J77" i="6"/>
  <c r="N77" i="6"/>
  <c r="J45" i="6"/>
  <c r="N45" i="6"/>
  <c r="I129" i="6"/>
  <c r="K23" i="6"/>
  <c r="M89" i="6"/>
  <c r="M92" i="6"/>
  <c r="M93" i="6"/>
  <c r="O117" i="6"/>
  <c r="K117" i="6"/>
  <c r="H119" i="5"/>
  <c r="P119" i="5" s="1"/>
  <c r="H123" i="5"/>
  <c r="P123" i="5" s="1"/>
  <c r="H127" i="5"/>
  <c r="P127" i="5" s="1"/>
  <c r="H131" i="5"/>
  <c r="P131" i="5" s="1"/>
  <c r="H135" i="5"/>
  <c r="P135" i="5" s="1"/>
  <c r="K64" i="10"/>
  <c r="O64" i="10"/>
  <c r="M85" i="4"/>
  <c r="I76" i="4"/>
  <c r="M76" i="4"/>
  <c r="N106" i="4"/>
  <c r="N107" i="4"/>
  <c r="O117" i="4"/>
  <c r="G91" i="4"/>
  <c r="F37" i="10"/>
  <c r="G37" i="10"/>
  <c r="E37" i="10"/>
  <c r="H37" i="10"/>
  <c r="G57" i="10"/>
  <c r="H57" i="10"/>
  <c r="F57" i="10"/>
  <c r="E57" i="10"/>
  <c r="H63" i="10"/>
  <c r="E63" i="10"/>
  <c r="G63" i="10"/>
  <c r="F63" i="10"/>
  <c r="G66" i="10"/>
  <c r="H66" i="10"/>
  <c r="E66" i="10"/>
  <c r="H85" i="17"/>
  <c r="F85" i="17"/>
  <c r="G85" i="17"/>
  <c r="E85" i="17"/>
  <c r="L55" i="17"/>
  <c r="P55" i="17"/>
  <c r="H48" i="17"/>
  <c r="G48" i="17"/>
  <c r="F48" i="17"/>
  <c r="E48" i="17"/>
  <c r="P44" i="17"/>
  <c r="L44" i="17"/>
  <c r="M112" i="17"/>
  <c r="I112" i="17"/>
  <c r="I88" i="17"/>
  <c r="M88" i="17"/>
  <c r="O65" i="17"/>
  <c r="K65" i="17"/>
  <c r="N81" i="17"/>
  <c r="J81" i="17"/>
  <c r="H60" i="15"/>
  <c r="F60" i="15"/>
  <c r="G60" i="15"/>
  <c r="E60" i="15"/>
  <c r="G129" i="17"/>
  <c r="H129" i="17"/>
  <c r="F129" i="17"/>
  <c r="P123" i="17"/>
  <c r="L123" i="17"/>
  <c r="G108" i="17"/>
  <c r="H108" i="17"/>
  <c r="E108" i="17"/>
  <c r="F108" i="17"/>
  <c r="E49" i="17"/>
  <c r="F49" i="17"/>
  <c r="H49" i="17"/>
  <c r="G49" i="17"/>
  <c r="P45" i="17"/>
  <c r="L45" i="17"/>
  <c r="P41" i="17"/>
  <c r="L41" i="17"/>
  <c r="P36" i="17"/>
  <c r="L36" i="17"/>
  <c r="H29" i="17"/>
  <c r="G29" i="17"/>
  <c r="F29" i="17"/>
  <c r="E29" i="17"/>
  <c r="P15" i="17"/>
  <c r="O16" i="17"/>
  <c r="M104" i="7"/>
  <c r="I104" i="7"/>
  <c r="M98" i="7"/>
  <c r="I98" i="7"/>
  <c r="I85" i="7"/>
  <c r="M85" i="7"/>
  <c r="I77" i="7"/>
  <c r="M77" i="7"/>
  <c r="M97" i="21"/>
  <c r="I97" i="21"/>
  <c r="M77" i="21"/>
  <c r="I77" i="21"/>
  <c r="N97" i="21"/>
  <c r="J97" i="21"/>
  <c r="N77" i="21"/>
  <c r="J77" i="21"/>
  <c r="G99" i="21"/>
  <c r="F99" i="21"/>
  <c r="E99" i="21"/>
  <c r="H99" i="21"/>
  <c r="G94" i="21"/>
  <c r="H94" i="21"/>
  <c r="P89" i="21"/>
  <c r="L89" i="21"/>
  <c r="F10" i="22"/>
  <c r="H10" i="22"/>
  <c r="G10" i="22"/>
  <c r="E10" i="22"/>
  <c r="P25" i="9"/>
  <c r="J40" i="16"/>
  <c r="N40" i="16"/>
  <c r="J69" i="16"/>
  <c r="N69" i="16"/>
  <c r="L102" i="16"/>
  <c r="P102" i="16"/>
  <c r="K113" i="16"/>
  <c r="O113" i="16"/>
  <c r="H83" i="2"/>
  <c r="H79" i="2"/>
  <c r="E83" i="2"/>
  <c r="E79" i="2"/>
  <c r="E77" i="2"/>
  <c r="F83" i="2"/>
  <c r="F79" i="2"/>
  <c r="E20" i="4"/>
  <c r="H20" i="4"/>
  <c r="H34" i="4"/>
  <c r="N36" i="4"/>
  <c r="H38" i="4"/>
  <c r="F38" i="4"/>
  <c r="E38" i="4"/>
  <c r="H46" i="4"/>
  <c r="F46" i="4"/>
  <c r="E46" i="4"/>
  <c r="N51" i="4"/>
  <c r="H52" i="4"/>
  <c r="I113" i="5"/>
  <c r="N86" i="5"/>
  <c r="N82" i="5"/>
  <c r="N74" i="5"/>
  <c r="O21" i="5"/>
  <c r="O18" i="5"/>
  <c r="J164" i="5"/>
  <c r="N8" i="5"/>
  <c r="E159" i="5"/>
  <c r="E143" i="5"/>
  <c r="E109" i="5"/>
  <c r="M210" i="6"/>
  <c r="N213" i="6"/>
  <c r="J213" i="6"/>
  <c r="O202" i="6"/>
  <c r="K192" i="6"/>
  <c r="N190" i="6"/>
  <c r="N188" i="6"/>
  <c r="K188" i="6"/>
  <c r="K184" i="6"/>
  <c r="N180" i="6"/>
  <c r="K180" i="6"/>
  <c r="K176" i="6"/>
  <c r="K172" i="6"/>
  <c r="N162" i="6"/>
  <c r="N154" i="6"/>
  <c r="N150" i="6"/>
  <c r="N138" i="6"/>
  <c r="M130" i="6"/>
  <c r="K118" i="7"/>
  <c r="O118" i="7"/>
  <c r="M25" i="6"/>
  <c r="M36" i="6"/>
  <c r="M48" i="6"/>
  <c r="M57" i="6"/>
  <c r="M63" i="6"/>
  <c r="M80" i="6"/>
  <c r="O93" i="6"/>
  <c r="K93" i="6"/>
  <c r="O109" i="6"/>
  <c r="K109" i="6"/>
  <c r="M129" i="6"/>
  <c r="M145" i="6"/>
  <c r="P161" i="6"/>
  <c r="N189" i="6"/>
  <c r="N193" i="6"/>
  <c r="P217" i="6"/>
  <c r="L217" i="6"/>
  <c r="H117" i="5"/>
  <c r="H121" i="5"/>
  <c r="P121" i="5" s="1"/>
  <c r="H125" i="5"/>
  <c r="P125" i="5" s="1"/>
  <c r="H129" i="5"/>
  <c r="P129" i="5" s="1"/>
  <c r="H133" i="5"/>
  <c r="P133" i="5" s="1"/>
  <c r="M120" i="4"/>
  <c r="I120" i="4"/>
  <c r="J106" i="4"/>
  <c r="J76" i="4"/>
  <c r="F128" i="4"/>
  <c r="G128" i="4"/>
  <c r="H123" i="4"/>
  <c r="F123" i="4"/>
  <c r="G123" i="4"/>
  <c r="H106" i="4"/>
  <c r="G106" i="4"/>
  <c r="E106" i="4"/>
  <c r="E96" i="4"/>
  <c r="G96" i="4"/>
  <c r="G85" i="4"/>
  <c r="H78" i="4"/>
  <c r="F78" i="4"/>
  <c r="E78" i="4"/>
  <c r="G51" i="10"/>
  <c r="F51" i="10"/>
  <c r="E51" i="10"/>
  <c r="H62" i="10"/>
  <c r="E62" i="10"/>
  <c r="J24" i="16"/>
  <c r="M21" i="17"/>
  <c r="I21" i="17"/>
  <c r="N25" i="17"/>
  <c r="J25" i="17"/>
  <c r="J23" i="17"/>
  <c r="N23" i="17"/>
  <c r="N17" i="17"/>
  <c r="J17" i="17"/>
  <c r="P78" i="15"/>
  <c r="L78" i="15"/>
  <c r="H71" i="15"/>
  <c r="G71" i="15"/>
  <c r="E71" i="15"/>
  <c r="F71" i="15"/>
  <c r="O10" i="17"/>
  <c r="O11" i="17"/>
  <c r="K16" i="17"/>
  <c r="O31" i="17"/>
  <c r="M67" i="17"/>
  <c r="I67" i="17"/>
  <c r="J69" i="17"/>
  <c r="N69" i="17"/>
  <c r="K71" i="17"/>
  <c r="O71" i="17"/>
  <c r="O101" i="17"/>
  <c r="K101" i="17"/>
  <c r="H97" i="17"/>
  <c r="F97" i="17"/>
  <c r="G97" i="17"/>
  <c r="P91" i="17"/>
  <c r="L91" i="17"/>
  <c r="F60" i="17"/>
  <c r="H60" i="17"/>
  <c r="E60" i="17"/>
  <c r="G60" i="17"/>
  <c r="N14" i="18"/>
  <c r="H17" i="18"/>
  <c r="E17" i="18"/>
  <c r="F17" i="18"/>
  <c r="I168" i="18"/>
  <c r="M168" i="18"/>
  <c r="G10" i="4"/>
  <c r="E10" i="4"/>
  <c r="M11" i="4"/>
  <c r="H14" i="4"/>
  <c r="F14" i="4"/>
  <c r="N32" i="4"/>
  <c r="G42" i="4"/>
  <c r="E42" i="4"/>
  <c r="H54" i="4"/>
  <c r="F54" i="4"/>
  <c r="E54" i="4"/>
  <c r="O92" i="5"/>
  <c r="K92" i="5"/>
  <c r="I123" i="6"/>
  <c r="P113" i="6"/>
  <c r="L113" i="6"/>
  <c r="O9" i="6"/>
  <c r="K9" i="6"/>
  <c r="N8" i="6"/>
  <c r="M121" i="7"/>
  <c r="I121" i="7"/>
  <c r="O41" i="6"/>
  <c r="K41" i="6"/>
  <c r="M60" i="6"/>
  <c r="O73" i="6"/>
  <c r="K73" i="6"/>
  <c r="M112" i="6"/>
  <c r="M140" i="6"/>
  <c r="N156" i="6"/>
  <c r="G118" i="5"/>
  <c r="O118" i="5" s="1"/>
  <c r="E118" i="5"/>
  <c r="G122" i="5"/>
  <c r="O122" i="5" s="1"/>
  <c r="E122" i="5"/>
  <c r="G126" i="5"/>
  <c r="O126" i="5" s="1"/>
  <c r="E126" i="5"/>
  <c r="G130" i="5"/>
  <c r="O130" i="5" s="1"/>
  <c r="E130" i="5"/>
  <c r="G134" i="5"/>
  <c r="O134" i="5" s="1"/>
  <c r="E134" i="5"/>
  <c r="N65" i="10"/>
  <c r="J65" i="10"/>
  <c r="P55" i="10"/>
  <c r="L55" i="10"/>
  <c r="I125" i="4"/>
  <c r="M125" i="4"/>
  <c r="M97" i="4"/>
  <c r="M81" i="4"/>
  <c r="K125" i="4"/>
  <c r="O125" i="4"/>
  <c r="G129" i="4"/>
  <c r="H129" i="4"/>
  <c r="F129" i="4"/>
  <c r="L100" i="4"/>
  <c r="H98" i="4"/>
  <c r="G98" i="4"/>
  <c r="E98" i="4"/>
  <c r="G89" i="4"/>
  <c r="G77" i="4"/>
  <c r="G39" i="10"/>
  <c r="E39" i="10"/>
  <c r="F46" i="10"/>
  <c r="E46" i="10"/>
  <c r="H49" i="10"/>
  <c r="E49" i="10"/>
  <c r="G56" i="10"/>
  <c r="H56" i="10"/>
  <c r="J110" i="17"/>
  <c r="I72" i="16"/>
  <c r="I68" i="16"/>
  <c r="E129" i="17"/>
  <c r="M113" i="17"/>
  <c r="I113" i="17"/>
  <c r="N116" i="17"/>
  <c r="J116" i="17"/>
  <c r="M97" i="17"/>
  <c r="I97" i="17"/>
  <c r="I35" i="17"/>
  <c r="M35" i="17"/>
  <c r="M17" i="17"/>
  <c r="I17" i="17"/>
  <c r="G83" i="15"/>
  <c r="E83" i="15"/>
  <c r="H83" i="15"/>
  <c r="F83" i="15"/>
  <c r="K81" i="17"/>
  <c r="O81" i="17"/>
  <c r="O93" i="17"/>
  <c r="K93" i="17"/>
  <c r="H117" i="17"/>
  <c r="E117" i="17"/>
  <c r="F117" i="17"/>
  <c r="G117" i="17"/>
  <c r="P103" i="17"/>
  <c r="L103" i="17"/>
  <c r="H96" i="17"/>
  <c r="E96" i="17"/>
  <c r="F96" i="17"/>
  <c r="M114" i="7"/>
  <c r="I114" i="7"/>
  <c r="M75" i="7"/>
  <c r="I75" i="7"/>
  <c r="N36" i="7"/>
  <c r="J36" i="7"/>
  <c r="N20" i="7"/>
  <c r="J20" i="7"/>
  <c r="O159" i="7"/>
  <c r="K159" i="7"/>
  <c r="N133" i="6"/>
  <c r="N141" i="6"/>
  <c r="N157" i="6"/>
  <c r="N165" i="6"/>
  <c r="J150" i="6"/>
  <c r="J166" i="6"/>
  <c r="I168" i="6"/>
  <c r="I55" i="6"/>
  <c r="P49" i="6"/>
  <c r="P65" i="6"/>
  <c r="P81" i="6"/>
  <c r="P97" i="6"/>
  <c r="M187" i="6"/>
  <c r="M113" i="6"/>
  <c r="O204" i="6"/>
  <c r="K59" i="10"/>
  <c r="O61" i="10"/>
  <c r="I121" i="4"/>
  <c r="E112" i="4"/>
  <c r="M92" i="4"/>
  <c r="M87" i="4"/>
  <c r="N120" i="4"/>
  <c r="N94" i="4"/>
  <c r="G86" i="4"/>
  <c r="H90" i="4"/>
  <c r="G90" i="4"/>
  <c r="J126" i="17"/>
  <c r="J124" i="17"/>
  <c r="N124" i="17"/>
  <c r="I84" i="17"/>
  <c r="M84" i="17"/>
  <c r="M64" i="17"/>
  <c r="I64" i="17"/>
  <c r="M43" i="17"/>
  <c r="I43" i="17"/>
  <c r="K8" i="17"/>
  <c r="N104" i="17"/>
  <c r="J104" i="17"/>
  <c r="L62" i="15"/>
  <c r="H76" i="15"/>
  <c r="F76" i="15"/>
  <c r="G76" i="15"/>
  <c r="E76" i="15"/>
  <c r="F56" i="15"/>
  <c r="H56" i="15"/>
  <c r="G56" i="15"/>
  <c r="E56" i="15"/>
  <c r="H50" i="15"/>
  <c r="G50" i="15"/>
  <c r="E50" i="15"/>
  <c r="K40" i="17"/>
  <c r="O40" i="17"/>
  <c r="N67" i="17"/>
  <c r="J67" i="17"/>
  <c r="O69" i="17"/>
  <c r="K69" i="17"/>
  <c r="H133" i="17"/>
  <c r="E133" i="17"/>
  <c r="G133" i="17"/>
  <c r="F133" i="17"/>
  <c r="F113" i="17"/>
  <c r="H113" i="17"/>
  <c r="G113" i="17"/>
  <c r="H101" i="17"/>
  <c r="F101" i="17"/>
  <c r="F65" i="17"/>
  <c r="H65" i="17"/>
  <c r="P59" i="17"/>
  <c r="L59" i="17"/>
  <c r="H53" i="17"/>
  <c r="E53" i="17"/>
  <c r="F53" i="17"/>
  <c r="G53" i="17"/>
  <c r="H25" i="17"/>
  <c r="L10" i="17"/>
  <c r="P10" i="17"/>
  <c r="N52" i="7"/>
  <c r="J52" i="7"/>
  <c r="H17" i="13"/>
  <c r="E17" i="13"/>
  <c r="F17" i="13"/>
  <c r="G17" i="13"/>
  <c r="E14" i="13"/>
  <c r="F14" i="13"/>
  <c r="H14" i="13"/>
  <c r="G14" i="13"/>
  <c r="H51" i="18"/>
  <c r="M83" i="4"/>
  <c r="H114" i="4"/>
  <c r="G114" i="4"/>
  <c r="H82" i="4"/>
  <c r="G82" i="4"/>
  <c r="M56" i="17"/>
  <c r="I56" i="17"/>
  <c r="J37" i="17"/>
  <c r="J35" i="17"/>
  <c r="N35" i="17"/>
  <c r="K57" i="17"/>
  <c r="O57" i="17"/>
  <c r="I37" i="17"/>
  <c r="M37" i="17"/>
  <c r="M28" i="17"/>
  <c r="I28" i="17"/>
  <c r="J27" i="17"/>
  <c r="N27" i="17"/>
  <c r="G67" i="15"/>
  <c r="E67" i="15"/>
  <c r="H67" i="15"/>
  <c r="F67" i="15"/>
  <c r="H55" i="15"/>
  <c r="G55" i="15"/>
  <c r="E55" i="15"/>
  <c r="F55" i="15"/>
  <c r="H124" i="17"/>
  <c r="G124" i="17"/>
  <c r="H112" i="17"/>
  <c r="G112" i="17"/>
  <c r="F112" i="17"/>
  <c r="H92" i="17"/>
  <c r="F92" i="17"/>
  <c r="E92" i="17"/>
  <c r="L87" i="17"/>
  <c r="P87" i="17"/>
  <c r="H64" i="17"/>
  <c r="G64" i="17"/>
  <c r="F64" i="17"/>
  <c r="E30" i="17"/>
  <c r="H30" i="17"/>
  <c r="G30" i="17"/>
  <c r="F30" i="17"/>
  <c r="H8" i="17"/>
  <c r="E8" i="17"/>
  <c r="F8" i="17"/>
  <c r="K75" i="13"/>
  <c r="O75" i="13"/>
  <c r="K43" i="13"/>
  <c r="O43" i="13"/>
  <c r="M42" i="11"/>
  <c r="I42" i="11"/>
  <c r="I45" i="17"/>
  <c r="N75" i="17"/>
  <c r="M52" i="17"/>
  <c r="I69" i="17"/>
  <c r="J43" i="17"/>
  <c r="N43" i="17"/>
  <c r="N33" i="17"/>
  <c r="J33" i="17"/>
  <c r="N102" i="17"/>
  <c r="J102" i="17"/>
  <c r="N94" i="17"/>
  <c r="J94" i="17"/>
  <c r="N79" i="17"/>
  <c r="J79" i="17"/>
  <c r="F80" i="15"/>
  <c r="H80" i="15"/>
  <c r="G80" i="15"/>
  <c r="E80" i="15"/>
  <c r="G75" i="15"/>
  <c r="E75" i="15"/>
  <c r="H75" i="15"/>
  <c r="F75" i="15"/>
  <c r="F64" i="15"/>
  <c r="H64" i="15"/>
  <c r="G64" i="15"/>
  <c r="E64" i="15"/>
  <c r="G59" i="15"/>
  <c r="E59" i="15"/>
  <c r="H59" i="15"/>
  <c r="F59" i="15"/>
  <c r="O9" i="17"/>
  <c r="O24" i="17"/>
  <c r="K24" i="17"/>
  <c r="O62" i="17"/>
  <c r="K67" i="17"/>
  <c r="O67" i="17"/>
  <c r="G132" i="17"/>
  <c r="H132" i="17"/>
  <c r="E132" i="17"/>
  <c r="H121" i="17"/>
  <c r="H116" i="17"/>
  <c r="G116" i="17"/>
  <c r="E116" i="17"/>
  <c r="G105" i="17"/>
  <c r="F105" i="17"/>
  <c r="E105" i="17"/>
  <c r="H105" i="17"/>
  <c r="L95" i="17"/>
  <c r="P95" i="17"/>
  <c r="H89" i="17"/>
  <c r="F89" i="17"/>
  <c r="H84" i="17"/>
  <c r="F84" i="17"/>
  <c r="L63" i="17"/>
  <c r="P63" i="17"/>
  <c r="F57" i="17"/>
  <c r="H57" i="17"/>
  <c r="F52" i="17"/>
  <c r="H52" i="17"/>
  <c r="L47" i="17"/>
  <c r="P47" i="17"/>
  <c r="P43" i="17"/>
  <c r="L43" i="17"/>
  <c r="E38" i="17"/>
  <c r="F38" i="17"/>
  <c r="H38" i="17"/>
  <c r="G38" i="17"/>
  <c r="E33" i="17"/>
  <c r="H33" i="17"/>
  <c r="G33" i="17"/>
  <c r="H21" i="17"/>
  <c r="G21" i="17"/>
  <c r="H17" i="17"/>
  <c r="G17" i="17"/>
  <c r="H13" i="17"/>
  <c r="H12" i="17"/>
  <c r="F12" i="17"/>
  <c r="H7" i="17"/>
  <c r="G7" i="17"/>
  <c r="F7" i="17"/>
  <c r="L88" i="7"/>
  <c r="L56" i="7"/>
  <c r="L30" i="7"/>
  <c r="M180" i="7"/>
  <c r="I180" i="7"/>
  <c r="M164" i="7"/>
  <c r="I164" i="7"/>
  <c r="M158" i="7"/>
  <c r="I158" i="7"/>
  <c r="N47" i="13"/>
  <c r="J47" i="13"/>
  <c r="H91" i="13"/>
  <c r="E91" i="13"/>
  <c r="F91" i="13"/>
  <c r="H83" i="13"/>
  <c r="E83" i="13"/>
  <c r="F83" i="13"/>
  <c r="G83" i="13"/>
  <c r="H75" i="13"/>
  <c r="E75" i="13"/>
  <c r="F75" i="13"/>
  <c r="H67" i="13"/>
  <c r="E67" i="13"/>
  <c r="F67" i="13"/>
  <c r="G67" i="13"/>
  <c r="H59" i="13"/>
  <c r="E59" i="13"/>
  <c r="F59" i="13"/>
  <c r="H51" i="13"/>
  <c r="E51" i="13"/>
  <c r="F51" i="13"/>
  <c r="G51" i="13"/>
  <c r="H43" i="13"/>
  <c r="E43" i="13"/>
  <c r="F43" i="13"/>
  <c r="H35" i="13"/>
  <c r="E35" i="13"/>
  <c r="F35" i="13"/>
  <c r="G35" i="13"/>
  <c r="F70" i="18"/>
  <c r="H70" i="18"/>
  <c r="E70" i="18"/>
  <c r="F68" i="18"/>
  <c r="H68" i="18"/>
  <c r="E68" i="18"/>
  <c r="F55" i="18"/>
  <c r="H55" i="18"/>
  <c r="E55" i="18"/>
  <c r="E19" i="11"/>
  <c r="F19" i="11"/>
  <c r="G19" i="11"/>
  <c r="H19" i="11"/>
  <c r="E14" i="11"/>
  <c r="H14" i="11"/>
  <c r="F14" i="11"/>
  <c r="G14" i="11"/>
  <c r="N9" i="11"/>
  <c r="J9" i="11"/>
  <c r="N21" i="17"/>
  <c r="J21" i="17"/>
  <c r="J13" i="17"/>
  <c r="N13" i="17"/>
  <c r="H84" i="15"/>
  <c r="F84" i="15"/>
  <c r="G84" i="15"/>
  <c r="E84" i="15"/>
  <c r="H79" i="15"/>
  <c r="G79" i="15"/>
  <c r="E79" i="15"/>
  <c r="F79" i="15"/>
  <c r="H68" i="15"/>
  <c r="F68" i="15"/>
  <c r="G68" i="15"/>
  <c r="E68" i="15"/>
  <c r="H63" i="15"/>
  <c r="G63" i="15"/>
  <c r="E63" i="15"/>
  <c r="F63" i="15"/>
  <c r="H52" i="15"/>
  <c r="F52" i="15"/>
  <c r="G52" i="15"/>
  <c r="E52" i="15"/>
  <c r="N71" i="17"/>
  <c r="J71" i="17"/>
  <c r="H136" i="17"/>
  <c r="F136" i="17"/>
  <c r="E136" i="17"/>
  <c r="H125" i="17"/>
  <c r="G125" i="17"/>
  <c r="E125" i="17"/>
  <c r="H120" i="17"/>
  <c r="F120" i="17"/>
  <c r="G120" i="17"/>
  <c r="E120" i="17"/>
  <c r="H109" i="17"/>
  <c r="G109" i="17"/>
  <c r="E109" i="17"/>
  <c r="H93" i="17"/>
  <c r="F93" i="17"/>
  <c r="H61" i="17"/>
  <c r="G61" i="17"/>
  <c r="F61" i="17"/>
  <c r="E61" i="17"/>
  <c r="H56" i="17"/>
  <c r="F56" i="17"/>
  <c r="G56" i="17"/>
  <c r="P51" i="17"/>
  <c r="L51" i="17"/>
  <c r="H37" i="17"/>
  <c r="H26" i="17"/>
  <c r="G26" i="17"/>
  <c r="F26" i="17"/>
  <c r="E26" i="17"/>
  <c r="H16" i="17"/>
  <c r="F16" i="17"/>
  <c r="H11" i="17"/>
  <c r="E11" i="17"/>
  <c r="P36" i="9"/>
  <c r="P35" i="9"/>
  <c r="M148" i="7"/>
  <c r="I148" i="7"/>
  <c r="M142" i="7"/>
  <c r="I142" i="7"/>
  <c r="M136" i="7"/>
  <c r="I136" i="7"/>
  <c r="N90" i="7"/>
  <c r="J90" i="7"/>
  <c r="H185" i="7"/>
  <c r="F185" i="7"/>
  <c r="G185" i="7"/>
  <c r="E185" i="7"/>
  <c r="H169" i="7"/>
  <c r="F169" i="7"/>
  <c r="E169" i="7"/>
  <c r="G169" i="7"/>
  <c r="H153" i="7"/>
  <c r="F153" i="7"/>
  <c r="E153" i="7"/>
  <c r="G153" i="7"/>
  <c r="H139" i="7"/>
  <c r="G139" i="7"/>
  <c r="E139" i="7"/>
  <c r="F139" i="7"/>
  <c r="H123" i="7"/>
  <c r="G123" i="7"/>
  <c r="E123" i="7"/>
  <c r="F123" i="7"/>
  <c r="H101" i="7"/>
  <c r="G101" i="7"/>
  <c r="E101" i="7"/>
  <c r="F101" i="7"/>
  <c r="K86" i="7"/>
  <c r="O86" i="7"/>
  <c r="H82" i="7"/>
  <c r="G82" i="7"/>
  <c r="E82" i="7"/>
  <c r="F82" i="7"/>
  <c r="H77" i="7"/>
  <c r="F77" i="7"/>
  <c r="H71" i="7"/>
  <c r="F71" i="7"/>
  <c r="E71" i="7"/>
  <c r="H50" i="7"/>
  <c r="E50" i="7"/>
  <c r="G50" i="7"/>
  <c r="F50" i="7"/>
  <c r="H45" i="7"/>
  <c r="F45" i="7"/>
  <c r="E45" i="7"/>
  <c r="G45" i="7"/>
  <c r="P18" i="7"/>
  <c r="L18" i="7"/>
  <c r="P10" i="7"/>
  <c r="L10" i="7"/>
  <c r="P18" i="13"/>
  <c r="L18" i="13"/>
  <c r="K91" i="13"/>
  <c r="O91" i="13"/>
  <c r="K59" i="13"/>
  <c r="O59" i="13"/>
  <c r="H81" i="18"/>
  <c r="F81" i="18"/>
  <c r="E81" i="18"/>
  <c r="F75" i="18"/>
  <c r="E75" i="18"/>
  <c r="H75" i="18"/>
  <c r="O116" i="11"/>
  <c r="K116" i="11"/>
  <c r="M170" i="7"/>
  <c r="I170" i="7"/>
  <c r="M154" i="7"/>
  <c r="I154" i="7"/>
  <c r="M138" i="7"/>
  <c r="I138" i="7"/>
  <c r="M122" i="7"/>
  <c r="I122" i="7"/>
  <c r="M100" i="7"/>
  <c r="I100" i="7"/>
  <c r="M94" i="7"/>
  <c r="I94" i="7"/>
  <c r="M87" i="7"/>
  <c r="M81" i="7"/>
  <c r="M73" i="7"/>
  <c r="J80" i="7"/>
  <c r="N80" i="7"/>
  <c r="J64" i="7"/>
  <c r="N64" i="7"/>
  <c r="N59" i="7"/>
  <c r="K143" i="7"/>
  <c r="O143" i="7"/>
  <c r="O54" i="7"/>
  <c r="H181" i="7"/>
  <c r="F181" i="7"/>
  <c r="H165" i="7"/>
  <c r="F165" i="7"/>
  <c r="E165" i="7"/>
  <c r="H149" i="7"/>
  <c r="F149" i="7"/>
  <c r="E149" i="7"/>
  <c r="H142" i="7"/>
  <c r="G142" i="7"/>
  <c r="F142" i="7"/>
  <c r="H135" i="7"/>
  <c r="G135" i="7"/>
  <c r="E135" i="7"/>
  <c r="F135" i="7"/>
  <c r="H113" i="7"/>
  <c r="G113" i="7"/>
  <c r="E113" i="7"/>
  <c r="F113" i="7"/>
  <c r="H97" i="7"/>
  <c r="G97" i="7"/>
  <c r="E97" i="7"/>
  <c r="F97" i="7"/>
  <c r="H90" i="7"/>
  <c r="G90" i="7"/>
  <c r="H85" i="7"/>
  <c r="F85" i="7"/>
  <c r="H79" i="7"/>
  <c r="F79" i="7"/>
  <c r="H58" i="7"/>
  <c r="E58" i="7"/>
  <c r="G58" i="7"/>
  <c r="H53" i="7"/>
  <c r="F53" i="7"/>
  <c r="E53" i="7"/>
  <c r="H47" i="7"/>
  <c r="G47" i="7"/>
  <c r="F47" i="7"/>
  <c r="E47" i="7"/>
  <c r="L39" i="7"/>
  <c r="P39" i="7"/>
  <c r="L35" i="7"/>
  <c r="P35" i="7"/>
  <c r="L27" i="7"/>
  <c r="P27" i="7"/>
  <c r="L23" i="7"/>
  <c r="P23" i="7"/>
  <c r="L11" i="7"/>
  <c r="P11" i="7"/>
  <c r="L7" i="7"/>
  <c r="P7" i="7"/>
  <c r="H25" i="13"/>
  <c r="E25" i="13"/>
  <c r="F25" i="13"/>
  <c r="G25" i="13"/>
  <c r="E22" i="13"/>
  <c r="F22" i="13"/>
  <c r="H22" i="13"/>
  <c r="K79" i="13"/>
  <c r="O79" i="13"/>
  <c r="K63" i="13"/>
  <c r="O63" i="13"/>
  <c r="K47" i="13"/>
  <c r="O47" i="13"/>
  <c r="J52" i="13"/>
  <c r="F85" i="13"/>
  <c r="E85" i="13"/>
  <c r="G85" i="13"/>
  <c r="F77" i="13"/>
  <c r="E77" i="13"/>
  <c r="G77" i="13"/>
  <c r="H77" i="13"/>
  <c r="F69" i="13"/>
  <c r="E69" i="13"/>
  <c r="G69" i="13"/>
  <c r="F61" i="13"/>
  <c r="E61" i="13"/>
  <c r="G61" i="13"/>
  <c r="H61" i="13"/>
  <c r="F53" i="13"/>
  <c r="E53" i="13"/>
  <c r="G53" i="13"/>
  <c r="F45" i="13"/>
  <c r="E45" i="13"/>
  <c r="G45" i="13"/>
  <c r="H45" i="13"/>
  <c r="F37" i="13"/>
  <c r="E37" i="13"/>
  <c r="G37" i="13"/>
  <c r="I80" i="18"/>
  <c r="M80" i="18"/>
  <c r="I72" i="18"/>
  <c r="M72" i="18"/>
  <c r="I64" i="18"/>
  <c r="M64" i="18"/>
  <c r="O104" i="18"/>
  <c r="F80" i="18"/>
  <c r="H80" i="18"/>
  <c r="H74" i="18"/>
  <c r="F74" i="18"/>
  <c r="E74" i="18"/>
  <c r="H65" i="18"/>
  <c r="F65" i="18"/>
  <c r="E65" i="18"/>
  <c r="I54" i="18"/>
  <c r="M54" i="18"/>
  <c r="H43" i="18"/>
  <c r="F19" i="18"/>
  <c r="H19" i="18"/>
  <c r="M39" i="11"/>
  <c r="I39" i="11"/>
  <c r="M26" i="11"/>
  <c r="I26" i="11"/>
  <c r="O135" i="11"/>
  <c r="K135" i="11"/>
  <c r="K79" i="11"/>
  <c r="O79" i="11"/>
  <c r="P135" i="11"/>
  <c r="E128" i="11"/>
  <c r="H128" i="11"/>
  <c r="F128" i="11"/>
  <c r="G128" i="11"/>
  <c r="H113" i="11"/>
  <c r="F113" i="11"/>
  <c r="E113" i="11"/>
  <c r="G113" i="11"/>
  <c r="L107" i="11"/>
  <c r="P107" i="11"/>
  <c r="P103" i="11"/>
  <c r="L103" i="11"/>
  <c r="E96" i="11"/>
  <c r="H96" i="11"/>
  <c r="F96" i="11"/>
  <c r="G96" i="11"/>
  <c r="H81" i="11"/>
  <c r="F81" i="11"/>
  <c r="E81" i="11"/>
  <c r="G81" i="11"/>
  <c r="J182" i="7"/>
  <c r="N182" i="7"/>
  <c r="J176" i="7"/>
  <c r="J168" i="7"/>
  <c r="J166" i="7"/>
  <c r="N166" i="7"/>
  <c r="J162" i="7"/>
  <c r="N162" i="7"/>
  <c r="J160" i="7"/>
  <c r="J158" i="7"/>
  <c r="N158" i="7"/>
  <c r="J154" i="7"/>
  <c r="N154" i="7"/>
  <c r="J152" i="7"/>
  <c r="J150" i="7"/>
  <c r="N150" i="7"/>
  <c r="J84" i="7"/>
  <c r="N84" i="7"/>
  <c r="H177" i="7"/>
  <c r="F177" i="7"/>
  <c r="E177" i="7"/>
  <c r="H161" i="7"/>
  <c r="F161" i="7"/>
  <c r="E161" i="7"/>
  <c r="H145" i="7"/>
  <c r="G145" i="7"/>
  <c r="E145" i="7"/>
  <c r="F145" i="7"/>
  <c r="H131" i="7"/>
  <c r="G131" i="7"/>
  <c r="E131" i="7"/>
  <c r="F131" i="7"/>
  <c r="H109" i="7"/>
  <c r="G109" i="7"/>
  <c r="E109" i="7"/>
  <c r="F109" i="7"/>
  <c r="H93" i="7"/>
  <c r="G93" i="7"/>
  <c r="E93" i="7"/>
  <c r="F93" i="7"/>
  <c r="H87" i="7"/>
  <c r="F87" i="7"/>
  <c r="K70" i="7"/>
  <c r="O70" i="7"/>
  <c r="H66" i="7"/>
  <c r="G66" i="7"/>
  <c r="E66" i="7"/>
  <c r="F66" i="7"/>
  <c r="H61" i="7"/>
  <c r="F61" i="7"/>
  <c r="E61" i="7"/>
  <c r="H55" i="7"/>
  <c r="G55" i="7"/>
  <c r="F55" i="7"/>
  <c r="E55" i="7"/>
  <c r="E30" i="13"/>
  <c r="F30" i="13"/>
  <c r="H30" i="13"/>
  <c r="G30" i="13"/>
  <c r="J79" i="13"/>
  <c r="N79" i="13"/>
  <c r="H87" i="13"/>
  <c r="E87" i="13"/>
  <c r="F87" i="13"/>
  <c r="H79" i="13"/>
  <c r="E79" i="13"/>
  <c r="H71" i="13"/>
  <c r="E71" i="13"/>
  <c r="F71" i="13"/>
  <c r="H63" i="13"/>
  <c r="E63" i="13"/>
  <c r="H55" i="13"/>
  <c r="E55" i="13"/>
  <c r="F55" i="13"/>
  <c r="H47" i="13"/>
  <c r="E47" i="13"/>
  <c r="H39" i="13"/>
  <c r="E39" i="13"/>
  <c r="F39" i="13"/>
  <c r="F84" i="18"/>
  <c r="E84" i="18"/>
  <c r="F76" i="18"/>
  <c r="H76" i="18"/>
  <c r="E76" i="18"/>
  <c r="H73" i="18"/>
  <c r="F73" i="18"/>
  <c r="E73" i="18"/>
  <c r="F69" i="18"/>
  <c r="H69" i="18"/>
  <c r="F59" i="18"/>
  <c r="E59" i="18"/>
  <c r="H48" i="18"/>
  <c r="H42" i="18"/>
  <c r="H33" i="18"/>
  <c r="K152" i="18"/>
  <c r="H174" i="18"/>
  <c r="F174" i="18"/>
  <c r="E174" i="18"/>
  <c r="G174" i="18"/>
  <c r="H166" i="18"/>
  <c r="F166" i="18"/>
  <c r="E166" i="18"/>
  <c r="G166" i="18"/>
  <c r="H158" i="18"/>
  <c r="F158" i="18"/>
  <c r="E158" i="18"/>
  <c r="G158" i="18"/>
  <c r="J40" i="11"/>
  <c r="N40" i="11"/>
  <c r="J32" i="11"/>
  <c r="N32" i="11"/>
  <c r="J24" i="11"/>
  <c r="N24" i="11"/>
  <c r="M125" i="11"/>
  <c r="I125" i="11"/>
  <c r="O84" i="11"/>
  <c r="K84" i="11"/>
  <c r="M60" i="11"/>
  <c r="I60" i="11"/>
  <c r="P60" i="11"/>
  <c r="L60" i="11"/>
  <c r="I184" i="7"/>
  <c r="I132" i="7"/>
  <c r="J48" i="7"/>
  <c r="J32" i="7"/>
  <c r="K163" i="7"/>
  <c r="K147" i="7"/>
  <c r="K132" i="7"/>
  <c r="K110" i="7"/>
  <c r="E181" i="7"/>
  <c r="M178" i="7"/>
  <c r="I178" i="7"/>
  <c r="M162" i="7"/>
  <c r="I162" i="7"/>
  <c r="M146" i="7"/>
  <c r="I146" i="7"/>
  <c r="M130" i="7"/>
  <c r="I130" i="7"/>
  <c r="M108" i="7"/>
  <c r="I108" i="7"/>
  <c r="M90" i="7"/>
  <c r="I90" i="7"/>
  <c r="J86" i="7"/>
  <c r="N81" i="7"/>
  <c r="J72" i="7"/>
  <c r="N72" i="7"/>
  <c r="J70" i="7"/>
  <c r="N65" i="7"/>
  <c r="F58" i="7"/>
  <c r="G181" i="7"/>
  <c r="G165" i="7"/>
  <c r="G149" i="7"/>
  <c r="O130" i="7"/>
  <c r="K130" i="7"/>
  <c r="O108" i="7"/>
  <c r="K108" i="7"/>
  <c r="O104" i="7"/>
  <c r="G53" i="7"/>
  <c r="H173" i="7"/>
  <c r="F173" i="7"/>
  <c r="E173" i="7"/>
  <c r="H157" i="7"/>
  <c r="F157" i="7"/>
  <c r="E157" i="7"/>
  <c r="H127" i="7"/>
  <c r="G127" i="7"/>
  <c r="E127" i="7"/>
  <c r="F127" i="7"/>
  <c r="H105" i="7"/>
  <c r="G105" i="7"/>
  <c r="E105" i="7"/>
  <c r="F105" i="7"/>
  <c r="H74" i="7"/>
  <c r="G74" i="7"/>
  <c r="E74" i="7"/>
  <c r="F74" i="7"/>
  <c r="H69" i="7"/>
  <c r="F69" i="7"/>
  <c r="E69" i="7"/>
  <c r="H63" i="7"/>
  <c r="F63" i="7"/>
  <c r="E63" i="7"/>
  <c r="H42" i="7"/>
  <c r="E42" i="7"/>
  <c r="G42" i="7"/>
  <c r="L37" i="7"/>
  <c r="P37" i="7"/>
  <c r="L33" i="7"/>
  <c r="P33" i="7"/>
  <c r="L29" i="7"/>
  <c r="P29" i="7"/>
  <c r="L25" i="7"/>
  <c r="P25" i="7"/>
  <c r="L21" i="7"/>
  <c r="P21" i="7"/>
  <c r="L17" i="7"/>
  <c r="P17" i="7"/>
  <c r="L13" i="7"/>
  <c r="P13" i="7"/>
  <c r="L9" i="7"/>
  <c r="P9" i="7"/>
  <c r="H9" i="13"/>
  <c r="E9" i="13"/>
  <c r="F9" i="13"/>
  <c r="G9" i="13"/>
  <c r="H69" i="13"/>
  <c r="G87" i="13"/>
  <c r="G71" i="13"/>
  <c r="G55" i="13"/>
  <c r="G39" i="13"/>
  <c r="F63" i="13"/>
  <c r="F89" i="13"/>
  <c r="E89" i="13"/>
  <c r="G89" i="13"/>
  <c r="H89" i="13"/>
  <c r="F81" i="13"/>
  <c r="E81" i="13"/>
  <c r="H81" i="13"/>
  <c r="G81" i="13"/>
  <c r="F73" i="13"/>
  <c r="E73" i="13"/>
  <c r="G73" i="13"/>
  <c r="H73" i="13"/>
  <c r="F65" i="13"/>
  <c r="E65" i="13"/>
  <c r="H65" i="13"/>
  <c r="G65" i="13"/>
  <c r="F57" i="13"/>
  <c r="E57" i="13"/>
  <c r="G57" i="13"/>
  <c r="H57" i="13"/>
  <c r="F49" i="13"/>
  <c r="E49" i="13"/>
  <c r="H49" i="13"/>
  <c r="G49" i="13"/>
  <c r="F41" i="13"/>
  <c r="E41" i="13"/>
  <c r="G41" i="13"/>
  <c r="H41" i="13"/>
  <c r="F33" i="13"/>
  <c r="E33" i="13"/>
  <c r="H33" i="13"/>
  <c r="G33" i="13"/>
  <c r="E69" i="18"/>
  <c r="F83" i="18"/>
  <c r="H83" i="18"/>
  <c r="E83" i="18"/>
  <c r="P77" i="18"/>
  <c r="L77" i="18"/>
  <c r="N71" i="18"/>
  <c r="H66" i="18"/>
  <c r="F66" i="18"/>
  <c r="E66" i="18"/>
  <c r="H58" i="18"/>
  <c r="F58" i="18"/>
  <c r="E58" i="18"/>
  <c r="H41" i="18"/>
  <c r="H35" i="18"/>
  <c r="H22" i="18"/>
  <c r="J130" i="11"/>
  <c r="N130" i="11"/>
  <c r="O111" i="11"/>
  <c r="K111" i="11"/>
  <c r="O103" i="11"/>
  <c r="K103" i="11"/>
  <c r="O124" i="11"/>
  <c r="K124" i="11"/>
  <c r="N98" i="11"/>
  <c r="J98" i="11"/>
  <c r="O92" i="11"/>
  <c r="K92" i="11"/>
  <c r="P43" i="11"/>
  <c r="L43" i="11"/>
  <c r="P46" i="11"/>
  <c r="L46" i="11"/>
  <c r="N48" i="11"/>
  <c r="J48" i="11"/>
  <c r="N62" i="14"/>
  <c r="J62" i="14"/>
  <c r="N46" i="14"/>
  <c r="J46" i="14"/>
  <c r="N38" i="14"/>
  <c r="J38" i="14"/>
  <c r="N22" i="14"/>
  <c r="J22" i="14"/>
  <c r="N14" i="14"/>
  <c r="J14" i="14"/>
  <c r="M8" i="18"/>
  <c r="M7" i="18"/>
  <c r="J16" i="18"/>
  <c r="H92" i="18"/>
  <c r="H71" i="18"/>
  <c r="H67" i="18"/>
  <c r="H54" i="18"/>
  <c r="H53" i="18"/>
  <c r="H39" i="18"/>
  <c r="H27" i="18"/>
  <c r="H11" i="18"/>
  <c r="H179" i="18"/>
  <c r="F179" i="18"/>
  <c r="F172" i="18"/>
  <c r="H172" i="18"/>
  <c r="G172" i="18"/>
  <c r="F164" i="18"/>
  <c r="H164" i="18"/>
  <c r="G164" i="18"/>
  <c r="F156" i="18"/>
  <c r="H156" i="18"/>
  <c r="G156" i="18"/>
  <c r="E118" i="18"/>
  <c r="H118" i="18"/>
  <c r="L27" i="11"/>
  <c r="P27" i="11"/>
  <c r="L11" i="11"/>
  <c r="P11" i="11"/>
  <c r="K39" i="11"/>
  <c r="E38" i="11"/>
  <c r="F38" i="11"/>
  <c r="G38" i="11"/>
  <c r="H38" i="11"/>
  <c r="K36" i="11"/>
  <c r="O36" i="11"/>
  <c r="M18" i="11"/>
  <c r="I18" i="11"/>
  <c r="E11" i="11"/>
  <c r="F11" i="11"/>
  <c r="G11" i="11"/>
  <c r="M127" i="11"/>
  <c r="I127" i="11"/>
  <c r="N132" i="11"/>
  <c r="J132" i="11"/>
  <c r="N120" i="11"/>
  <c r="J120" i="11"/>
  <c r="O95" i="11"/>
  <c r="K95" i="11"/>
  <c r="N43" i="11"/>
  <c r="J43" i="11"/>
  <c r="M44" i="11"/>
  <c r="I44" i="11"/>
  <c r="P44" i="11"/>
  <c r="L44" i="11"/>
  <c r="O54" i="11"/>
  <c r="K54" i="11"/>
  <c r="K61" i="11"/>
  <c r="O61" i="11"/>
  <c r="M18" i="14"/>
  <c r="I18" i="14"/>
  <c r="E26" i="13"/>
  <c r="F26" i="13"/>
  <c r="E18" i="13"/>
  <c r="F18" i="13"/>
  <c r="E10" i="13"/>
  <c r="F10" i="13"/>
  <c r="I18" i="18"/>
  <c r="N21" i="18"/>
  <c r="H82" i="18"/>
  <c r="F82" i="18"/>
  <c r="F64" i="18"/>
  <c r="F60" i="18"/>
  <c r="H57" i="18"/>
  <c r="F57" i="18"/>
  <c r="H170" i="18"/>
  <c r="F170" i="18"/>
  <c r="G170" i="18"/>
  <c r="E170" i="18"/>
  <c r="H162" i="18"/>
  <c r="F162" i="18"/>
  <c r="G162" i="18"/>
  <c r="E162" i="18"/>
  <c r="H154" i="18"/>
  <c r="F154" i="18"/>
  <c r="E154" i="18"/>
  <c r="P8" i="11"/>
  <c r="E35" i="11"/>
  <c r="F35" i="11"/>
  <c r="E30" i="11"/>
  <c r="H30" i="11"/>
  <c r="F30" i="11"/>
  <c r="G30" i="11"/>
  <c r="M10" i="11"/>
  <c r="I10" i="11"/>
  <c r="M115" i="11"/>
  <c r="I115" i="11"/>
  <c r="M93" i="11"/>
  <c r="I93" i="11"/>
  <c r="O132" i="11"/>
  <c r="K132" i="11"/>
  <c r="O108" i="11"/>
  <c r="K108" i="11"/>
  <c r="O87" i="11"/>
  <c r="K87" i="11"/>
  <c r="E130" i="11"/>
  <c r="H130" i="11"/>
  <c r="G130" i="11"/>
  <c r="H124" i="11"/>
  <c r="E124" i="11"/>
  <c r="F124" i="11"/>
  <c r="F117" i="11"/>
  <c r="H117" i="11"/>
  <c r="G117" i="11"/>
  <c r="E117" i="11"/>
  <c r="F111" i="11"/>
  <c r="H111" i="11"/>
  <c r="E111" i="11"/>
  <c r="E98" i="11"/>
  <c r="H98" i="11"/>
  <c r="G98" i="11"/>
  <c r="H92" i="11"/>
  <c r="E92" i="11"/>
  <c r="F92" i="11"/>
  <c r="I90" i="11"/>
  <c r="F85" i="11"/>
  <c r="H85" i="11"/>
  <c r="G85" i="11"/>
  <c r="E85" i="11"/>
  <c r="F79" i="11"/>
  <c r="H79" i="11"/>
  <c r="E79" i="11"/>
  <c r="K56" i="11"/>
  <c r="O56" i="11"/>
  <c r="M58" i="11"/>
  <c r="I58" i="11"/>
  <c r="M61" i="11"/>
  <c r="I61" i="11"/>
  <c r="N72" i="11"/>
  <c r="J72" i="11"/>
  <c r="O73" i="11"/>
  <c r="K73" i="11"/>
  <c r="O74" i="11"/>
  <c r="K74" i="11"/>
  <c r="O75" i="11"/>
  <c r="K75" i="11"/>
  <c r="O76" i="11"/>
  <c r="K76" i="11"/>
  <c r="O77" i="11"/>
  <c r="K77" i="11"/>
  <c r="G65" i="14"/>
  <c r="E65" i="14"/>
  <c r="G57" i="14"/>
  <c r="E57" i="14"/>
  <c r="G49" i="14"/>
  <c r="E49" i="14"/>
  <c r="G41" i="14"/>
  <c r="E41" i="14"/>
  <c r="M70" i="20"/>
  <c r="I70" i="20"/>
  <c r="M66" i="20"/>
  <c r="I66" i="20"/>
  <c r="M62" i="20"/>
  <c r="I62" i="20"/>
  <c r="M58" i="20"/>
  <c r="I58" i="20"/>
  <c r="M46" i="20"/>
  <c r="I46" i="20"/>
  <c r="M42" i="20"/>
  <c r="I42" i="20"/>
  <c r="M35" i="20"/>
  <c r="I35" i="20"/>
  <c r="N71" i="20"/>
  <c r="J71" i="20"/>
  <c r="N67" i="20"/>
  <c r="J67" i="20"/>
  <c r="N63" i="20"/>
  <c r="J63" i="20"/>
  <c r="N59" i="20"/>
  <c r="J59" i="20"/>
  <c r="N55" i="20"/>
  <c r="J55" i="20"/>
  <c r="N43" i="20"/>
  <c r="J43" i="20"/>
  <c r="G25" i="20"/>
  <c r="F25" i="20"/>
  <c r="H25" i="20"/>
  <c r="E25" i="20"/>
  <c r="G20" i="20"/>
  <c r="F20" i="20"/>
  <c r="J59" i="7"/>
  <c r="K92" i="7"/>
  <c r="E86" i="7"/>
  <c r="E78" i="7"/>
  <c r="E70" i="7"/>
  <c r="F146" i="7"/>
  <c r="F140" i="7"/>
  <c r="F136" i="7"/>
  <c r="F132" i="7"/>
  <c r="F128" i="7"/>
  <c r="F124" i="7"/>
  <c r="F114" i="7"/>
  <c r="F110" i="7"/>
  <c r="F106" i="7"/>
  <c r="F102" i="7"/>
  <c r="F98" i="7"/>
  <c r="F94" i="7"/>
  <c r="H24" i="13"/>
  <c r="H19" i="13"/>
  <c r="H8" i="13"/>
  <c r="G29" i="13"/>
  <c r="G24" i="13"/>
  <c r="G18" i="13"/>
  <c r="G13" i="13"/>
  <c r="G8" i="13"/>
  <c r="F29" i="13"/>
  <c r="F24" i="13"/>
  <c r="F19" i="13"/>
  <c r="F13" i="13"/>
  <c r="F8" i="13"/>
  <c r="M160" i="18"/>
  <c r="E78" i="18"/>
  <c r="E67" i="18"/>
  <c r="N23" i="18"/>
  <c r="F72" i="18"/>
  <c r="E172" i="18"/>
  <c r="E156" i="18"/>
  <c r="K178" i="18"/>
  <c r="O178" i="18"/>
  <c r="F176" i="18"/>
  <c r="H176" i="18"/>
  <c r="G176" i="18"/>
  <c r="F168" i="18"/>
  <c r="H168" i="18"/>
  <c r="G168" i="18"/>
  <c r="F160" i="18"/>
  <c r="H160" i="18"/>
  <c r="G160" i="18"/>
  <c r="H153" i="18"/>
  <c r="G153" i="18"/>
  <c r="F153" i="18"/>
  <c r="N28" i="11"/>
  <c r="N20" i="11"/>
  <c r="H35" i="11"/>
  <c r="G35" i="11"/>
  <c r="E27" i="11"/>
  <c r="F27" i="11"/>
  <c r="G27" i="11"/>
  <c r="E22" i="11"/>
  <c r="H22" i="11"/>
  <c r="F22" i="11"/>
  <c r="G22" i="11"/>
  <c r="M95" i="11"/>
  <c r="I95" i="11"/>
  <c r="I49" i="11"/>
  <c r="N59" i="11"/>
  <c r="J59" i="11"/>
  <c r="O68" i="11"/>
  <c r="K68" i="11"/>
  <c r="M74" i="11"/>
  <c r="I74" i="11"/>
  <c r="M75" i="11"/>
  <c r="I75" i="11"/>
  <c r="M76" i="11"/>
  <c r="I76" i="11"/>
  <c r="M77" i="11"/>
  <c r="I77" i="11"/>
  <c r="P45" i="20"/>
  <c r="L45" i="20"/>
  <c r="P42" i="20"/>
  <c r="L42" i="20"/>
  <c r="L28" i="11"/>
  <c r="H34" i="11"/>
  <c r="H26" i="11"/>
  <c r="H18" i="11"/>
  <c r="H10" i="11"/>
  <c r="G31" i="11"/>
  <c r="G23" i="11"/>
  <c r="G15" i="11"/>
  <c r="F39" i="11"/>
  <c r="F31" i="11"/>
  <c r="F23" i="11"/>
  <c r="F15" i="11"/>
  <c r="F7" i="11"/>
  <c r="I89" i="11"/>
  <c r="J116" i="11"/>
  <c r="J82" i="11"/>
  <c r="E129" i="11"/>
  <c r="M121" i="11"/>
  <c r="M109" i="11"/>
  <c r="F112" i="11"/>
  <c r="O126" i="11"/>
  <c r="K126" i="11"/>
  <c r="O110" i="11"/>
  <c r="K110" i="11"/>
  <c r="O102" i="11"/>
  <c r="O94" i="11"/>
  <c r="K94" i="11"/>
  <c r="O86" i="11"/>
  <c r="H133" i="11"/>
  <c r="H127" i="11"/>
  <c r="P125" i="11"/>
  <c r="H116" i="11"/>
  <c r="E116" i="11"/>
  <c r="H114" i="11"/>
  <c r="H112" i="11"/>
  <c r="H105" i="11"/>
  <c r="F105" i="11"/>
  <c r="H101" i="11"/>
  <c r="H95" i="11"/>
  <c r="H84" i="11"/>
  <c r="E84" i="11"/>
  <c r="H82" i="11"/>
  <c r="H80" i="11"/>
  <c r="N44" i="11"/>
  <c r="J44" i="11"/>
  <c r="J51" i="11"/>
  <c r="M52" i="11"/>
  <c r="N60" i="11"/>
  <c r="J60" i="11"/>
  <c r="J63" i="11"/>
  <c r="M64" i="11"/>
  <c r="O63" i="14"/>
  <c r="K63" i="14"/>
  <c r="H34" i="14"/>
  <c r="G34" i="14"/>
  <c r="H18" i="14"/>
  <c r="G18" i="14"/>
  <c r="K15" i="14"/>
  <c r="H8" i="14"/>
  <c r="G8" i="14"/>
  <c r="F8" i="14"/>
  <c r="M11" i="20"/>
  <c r="I11" i="20"/>
  <c r="N27" i="20"/>
  <c r="J27" i="20"/>
  <c r="H57" i="19"/>
  <c r="E57" i="19"/>
  <c r="F57" i="19"/>
  <c r="H51" i="19"/>
  <c r="F51" i="19"/>
  <c r="P38" i="19"/>
  <c r="L38" i="19"/>
  <c r="P30" i="19"/>
  <c r="L30" i="19"/>
  <c r="L13" i="19"/>
  <c r="P13" i="19"/>
  <c r="P10" i="19"/>
  <c r="L10" i="19"/>
  <c r="P95" i="19"/>
  <c r="L95" i="19"/>
  <c r="L84" i="19"/>
  <c r="P84" i="19"/>
  <c r="P81" i="19"/>
  <c r="L81" i="19"/>
  <c r="M90" i="19"/>
  <c r="I90" i="19"/>
  <c r="O120" i="19"/>
  <c r="K120" i="19"/>
  <c r="O117" i="19"/>
  <c r="K117" i="19"/>
  <c r="O80" i="19"/>
  <c r="K80" i="19"/>
  <c r="H129" i="11"/>
  <c r="F129" i="11"/>
  <c r="H108" i="11"/>
  <c r="E108" i="11"/>
  <c r="H97" i="11"/>
  <c r="F97" i="11"/>
  <c r="N68" i="11"/>
  <c r="J68" i="11"/>
  <c r="N35" i="20"/>
  <c r="J35" i="20"/>
  <c r="N31" i="20"/>
  <c r="J31" i="20"/>
  <c r="N19" i="20"/>
  <c r="J19" i="20"/>
  <c r="N15" i="20"/>
  <c r="J15" i="20"/>
  <c r="G36" i="20"/>
  <c r="F36" i="20"/>
  <c r="G9" i="20"/>
  <c r="F9" i="20"/>
  <c r="E9" i="20"/>
  <c r="L78" i="21"/>
  <c r="L27" i="19"/>
  <c r="M77" i="19"/>
  <c r="I77" i="19"/>
  <c r="E51" i="19"/>
  <c r="M48" i="19"/>
  <c r="I48" i="19"/>
  <c r="F178" i="18"/>
  <c r="H36" i="11"/>
  <c r="H33" i="11"/>
  <c r="H25" i="11"/>
  <c r="H17" i="11"/>
  <c r="H9" i="11"/>
  <c r="G33" i="11"/>
  <c r="G25" i="11"/>
  <c r="G17" i="11"/>
  <c r="G9" i="11"/>
  <c r="J135" i="11"/>
  <c r="E135" i="11"/>
  <c r="E133" i="11"/>
  <c r="E103" i="11"/>
  <c r="E101" i="11"/>
  <c r="F108" i="11"/>
  <c r="G133" i="11"/>
  <c r="G122" i="11"/>
  <c r="G114" i="11"/>
  <c r="G109" i="11"/>
  <c r="G101" i="11"/>
  <c r="G90" i="11"/>
  <c r="G82" i="11"/>
  <c r="H132" i="11"/>
  <c r="E132" i="11"/>
  <c r="H121" i="11"/>
  <c r="F121" i="11"/>
  <c r="H100" i="11"/>
  <c r="E100" i="11"/>
  <c r="H89" i="11"/>
  <c r="F89" i="11"/>
  <c r="I50" i="11"/>
  <c r="L56" i="11"/>
  <c r="I62" i="11"/>
  <c r="N64" i="11"/>
  <c r="J64" i="11"/>
  <c r="I8" i="14"/>
  <c r="J34" i="14"/>
  <c r="E59" i="14"/>
  <c r="E51" i="14"/>
  <c r="E43" i="14"/>
  <c r="E31" i="14"/>
  <c r="I19" i="14"/>
  <c r="M19" i="14"/>
  <c r="E15" i="14"/>
  <c r="I11" i="14"/>
  <c r="M11" i="14"/>
  <c r="I7" i="14"/>
  <c r="M7" i="14"/>
  <c r="O61" i="14"/>
  <c r="O53" i="14"/>
  <c r="O15" i="14"/>
  <c r="K11" i="14"/>
  <c r="K7" i="14"/>
  <c r="H26" i="14"/>
  <c r="G26" i="14"/>
  <c r="H10" i="14"/>
  <c r="G10" i="14"/>
  <c r="M27" i="20"/>
  <c r="I27" i="20"/>
  <c r="N39" i="20"/>
  <c r="J39" i="20"/>
  <c r="N7" i="20"/>
  <c r="J7" i="20"/>
  <c r="O69" i="20"/>
  <c r="K69" i="20"/>
  <c r="O65" i="20"/>
  <c r="K65" i="20"/>
  <c r="O61" i="20"/>
  <c r="K61" i="20"/>
  <c r="O57" i="20"/>
  <c r="K57" i="20"/>
  <c r="O53" i="20"/>
  <c r="K53" i="20"/>
  <c r="O49" i="20"/>
  <c r="K49" i="20"/>
  <c r="O41" i="20"/>
  <c r="K41" i="20"/>
  <c r="P91" i="21"/>
  <c r="L91" i="21"/>
  <c r="N49" i="19"/>
  <c r="J49" i="19"/>
  <c r="N46" i="19"/>
  <c r="J46" i="19"/>
  <c r="K60" i="19"/>
  <c r="O60" i="19"/>
  <c r="N36" i="14"/>
  <c r="O17" i="20"/>
  <c r="M103" i="20"/>
  <c r="I103" i="20"/>
  <c r="O133" i="20"/>
  <c r="K133" i="20"/>
  <c r="O110" i="20"/>
  <c r="K110" i="20"/>
  <c r="O94" i="20"/>
  <c r="K94" i="20"/>
  <c r="O78" i="20"/>
  <c r="K78" i="20"/>
  <c r="L86" i="21"/>
  <c r="P86" i="21"/>
  <c r="M73" i="21"/>
  <c r="I73" i="21"/>
  <c r="N85" i="21"/>
  <c r="G91" i="21"/>
  <c r="F91" i="21"/>
  <c r="E91" i="21"/>
  <c r="L84" i="21"/>
  <c r="P84" i="21"/>
  <c r="I75" i="19"/>
  <c r="M75" i="19"/>
  <c r="M72" i="19"/>
  <c r="I72" i="19"/>
  <c r="I59" i="19"/>
  <c r="M59" i="19"/>
  <c r="M32" i="19"/>
  <c r="I32" i="19"/>
  <c r="I18" i="19"/>
  <c r="M18" i="19"/>
  <c r="M15" i="19"/>
  <c r="I15" i="19"/>
  <c r="N73" i="19"/>
  <c r="J73" i="19"/>
  <c r="N70" i="19"/>
  <c r="J70" i="19"/>
  <c r="J25" i="19"/>
  <c r="N25" i="19"/>
  <c r="N22" i="19"/>
  <c r="J22" i="19"/>
  <c r="J8" i="19"/>
  <c r="N8" i="19"/>
  <c r="P128" i="19"/>
  <c r="L128" i="19"/>
  <c r="L125" i="19"/>
  <c r="P125" i="19"/>
  <c r="M119" i="19"/>
  <c r="I119" i="19"/>
  <c r="M111" i="19"/>
  <c r="I111" i="19"/>
  <c r="I95" i="19"/>
  <c r="O136" i="19"/>
  <c r="K136" i="19"/>
  <c r="O133" i="19"/>
  <c r="K133" i="19"/>
  <c r="M72" i="20"/>
  <c r="I72" i="20"/>
  <c r="M68" i="20"/>
  <c r="I68" i="20"/>
  <c r="M64" i="20"/>
  <c r="I64" i="20"/>
  <c r="M60" i="20"/>
  <c r="I60" i="20"/>
  <c r="M56" i="20"/>
  <c r="I56" i="20"/>
  <c r="O51" i="20"/>
  <c r="O43" i="20"/>
  <c r="K43" i="20"/>
  <c r="P104" i="20"/>
  <c r="L104" i="20"/>
  <c r="I83" i="20"/>
  <c r="P75" i="21"/>
  <c r="L75" i="21"/>
  <c r="M81" i="21"/>
  <c r="G83" i="21"/>
  <c r="F83" i="21"/>
  <c r="E83" i="21"/>
  <c r="L76" i="21"/>
  <c r="P76" i="21"/>
  <c r="P73" i="21"/>
  <c r="L73" i="21"/>
  <c r="I43" i="19"/>
  <c r="M43" i="19"/>
  <c r="M40" i="19"/>
  <c r="I40" i="19"/>
  <c r="N41" i="19"/>
  <c r="J41" i="19"/>
  <c r="N38" i="19"/>
  <c r="J38" i="19"/>
  <c r="O10" i="19"/>
  <c r="K10" i="19"/>
  <c r="H55" i="19"/>
  <c r="F55" i="19"/>
  <c r="E55" i="19"/>
  <c r="P46" i="19"/>
  <c r="L46" i="19"/>
  <c r="P18" i="19"/>
  <c r="L18" i="19"/>
  <c r="L105" i="19"/>
  <c r="P105" i="19"/>
  <c r="P90" i="19"/>
  <c r="L90" i="19"/>
  <c r="G38" i="14"/>
  <c r="G36" i="14"/>
  <c r="G30" i="14"/>
  <c r="G28" i="14"/>
  <c r="G22" i="14"/>
  <c r="G20" i="14"/>
  <c r="G14" i="14"/>
  <c r="G12" i="14"/>
  <c r="I65" i="20"/>
  <c r="I53" i="20"/>
  <c r="J45" i="20"/>
  <c r="J13" i="20"/>
  <c r="K71" i="20"/>
  <c r="K60" i="20"/>
  <c r="K56" i="20"/>
  <c r="K52" i="20"/>
  <c r="I51" i="20"/>
  <c r="M51" i="20"/>
  <c r="I43" i="20"/>
  <c r="M43" i="20"/>
  <c r="I37" i="20"/>
  <c r="M37" i="20"/>
  <c r="E29" i="20"/>
  <c r="I21" i="20"/>
  <c r="M21" i="20"/>
  <c r="E13" i="20"/>
  <c r="F40" i="20"/>
  <c r="F28" i="20"/>
  <c r="F24" i="20"/>
  <c r="F12" i="20"/>
  <c r="F8" i="20"/>
  <c r="G37" i="20"/>
  <c r="G32" i="20"/>
  <c r="I123" i="20"/>
  <c r="I107" i="20"/>
  <c r="M117" i="20"/>
  <c r="I117" i="20"/>
  <c r="I113" i="20"/>
  <c r="M109" i="20"/>
  <c r="I109" i="20"/>
  <c r="M101" i="20"/>
  <c r="I101" i="20"/>
  <c r="M93" i="20"/>
  <c r="I93" i="20"/>
  <c r="M89" i="20"/>
  <c r="I89" i="20"/>
  <c r="J119" i="20"/>
  <c r="J113" i="20"/>
  <c r="J111" i="20"/>
  <c r="O102" i="20"/>
  <c r="K102" i="20"/>
  <c r="O86" i="20"/>
  <c r="K86" i="20"/>
  <c r="P102" i="21"/>
  <c r="L102" i="21"/>
  <c r="H83" i="21"/>
  <c r="J81" i="21"/>
  <c r="M101" i="21"/>
  <c r="I101" i="21"/>
  <c r="J101" i="21"/>
  <c r="G75" i="21"/>
  <c r="F75" i="21"/>
  <c r="E75" i="21"/>
  <c r="I67" i="19"/>
  <c r="M67" i="19"/>
  <c r="M64" i="19"/>
  <c r="I64" i="19"/>
  <c r="M56" i="19"/>
  <c r="I56" i="19"/>
  <c r="I35" i="19"/>
  <c r="M35" i="19"/>
  <c r="I27" i="19"/>
  <c r="M27" i="19"/>
  <c r="M24" i="19"/>
  <c r="I24" i="19"/>
  <c r="I10" i="19"/>
  <c r="M10" i="19"/>
  <c r="M7" i="19"/>
  <c r="I7" i="19"/>
  <c r="N65" i="19"/>
  <c r="J65" i="19"/>
  <c r="N54" i="19"/>
  <c r="J54" i="19"/>
  <c r="J33" i="19"/>
  <c r="N33" i="19"/>
  <c r="N30" i="19"/>
  <c r="J30" i="19"/>
  <c r="J16" i="19"/>
  <c r="N16" i="19"/>
  <c r="N13" i="19"/>
  <c r="J13" i="19"/>
  <c r="K56" i="19"/>
  <c r="O56" i="19"/>
  <c r="O12" i="19"/>
  <c r="K12" i="19"/>
  <c r="P77" i="19"/>
  <c r="L77" i="19"/>
  <c r="P35" i="19"/>
  <c r="L35" i="19"/>
  <c r="P119" i="19"/>
  <c r="L119" i="19"/>
  <c r="N125" i="19"/>
  <c r="J125" i="19"/>
  <c r="N122" i="19"/>
  <c r="J122" i="19"/>
  <c r="H33" i="19"/>
  <c r="G33" i="19"/>
  <c r="E33" i="19"/>
  <c r="G37" i="19"/>
  <c r="F37" i="19"/>
  <c r="H37" i="19"/>
  <c r="E37" i="19"/>
  <c r="H76" i="19"/>
  <c r="G76" i="19"/>
  <c r="F76" i="19"/>
  <c r="E76" i="19"/>
  <c r="F80" i="19"/>
  <c r="E80" i="19"/>
  <c r="H80" i="19"/>
  <c r="G84" i="19"/>
  <c r="F84" i="19"/>
  <c r="E84" i="19"/>
  <c r="F88" i="19"/>
  <c r="E88" i="19"/>
  <c r="G88" i="19"/>
  <c r="H88" i="19"/>
  <c r="G92" i="19"/>
  <c r="F92" i="19"/>
  <c r="E92" i="19"/>
  <c r="H92" i="19"/>
  <c r="F96" i="19"/>
  <c r="E96" i="19"/>
  <c r="H96" i="19"/>
  <c r="G96" i="19"/>
  <c r="G99" i="19"/>
  <c r="F99" i="19"/>
  <c r="H99" i="19"/>
  <c r="E99" i="19"/>
  <c r="F104" i="19"/>
  <c r="E104" i="19"/>
  <c r="G104" i="19"/>
  <c r="H104" i="19"/>
  <c r="E109" i="19"/>
  <c r="F109" i="19"/>
  <c r="H109" i="19"/>
  <c r="G109" i="19"/>
  <c r="G113" i="19"/>
  <c r="F113" i="19"/>
  <c r="E113" i="19"/>
  <c r="H113" i="19"/>
  <c r="E117" i="19"/>
  <c r="H117" i="19"/>
  <c r="F117" i="19"/>
  <c r="G121" i="19"/>
  <c r="F121" i="19"/>
  <c r="E121" i="19"/>
  <c r="H121" i="19"/>
  <c r="E125" i="19"/>
  <c r="G125" i="19"/>
  <c r="G129" i="19"/>
  <c r="F129" i="19"/>
  <c r="E129" i="19"/>
  <c r="H129" i="19"/>
  <c r="E133" i="19"/>
  <c r="F133" i="19"/>
  <c r="H133" i="19"/>
  <c r="M83" i="20"/>
  <c r="P98" i="21"/>
  <c r="J79" i="21"/>
  <c r="M87" i="21"/>
  <c r="G98" i="21"/>
  <c r="M71" i="19"/>
  <c r="M63" i="19"/>
  <c r="M47" i="19"/>
  <c r="M39" i="19"/>
  <c r="M31" i="19"/>
  <c r="M23" i="19"/>
  <c r="M14" i="19"/>
  <c r="N72" i="19"/>
  <c r="J72" i="19"/>
  <c r="N56" i="19"/>
  <c r="J56" i="19"/>
  <c r="N53" i="19"/>
  <c r="N48" i="19"/>
  <c r="J48" i="19"/>
  <c r="N45" i="19"/>
  <c r="N29" i="19"/>
  <c r="N21" i="19"/>
  <c r="N12" i="19"/>
  <c r="O77" i="19"/>
  <c r="P56" i="19"/>
  <c r="H54" i="19"/>
  <c r="P45" i="19"/>
  <c r="L45" i="19"/>
  <c r="P29" i="19"/>
  <c r="L29" i="19"/>
  <c r="P21" i="19"/>
  <c r="L21" i="19"/>
  <c r="P17" i="19"/>
  <c r="P9" i="19"/>
  <c r="P136" i="19"/>
  <c r="L136" i="19"/>
  <c r="P124" i="19"/>
  <c r="N98" i="19"/>
  <c r="J98" i="19"/>
  <c r="N90" i="19"/>
  <c r="J90" i="19"/>
  <c r="K112" i="19"/>
  <c r="O101" i="19"/>
  <c r="K101" i="19"/>
  <c r="K30" i="19"/>
  <c r="M93" i="19"/>
  <c r="I93" i="19"/>
  <c r="P46" i="22"/>
  <c r="L46" i="22"/>
  <c r="P43" i="22"/>
  <c r="L43" i="22"/>
  <c r="M101" i="22"/>
  <c r="I101" i="22"/>
  <c r="L112" i="19"/>
  <c r="N106" i="19"/>
  <c r="J106" i="19"/>
  <c r="N82" i="19"/>
  <c r="J82" i="19"/>
  <c r="O128" i="19"/>
  <c r="K128" i="19"/>
  <c r="O93" i="19"/>
  <c r="K93" i="19"/>
  <c r="P57" i="22"/>
  <c r="L52" i="22"/>
  <c r="P52" i="22"/>
  <c r="N68" i="19"/>
  <c r="J68" i="19"/>
  <c r="N60" i="19"/>
  <c r="P49" i="19"/>
  <c r="L49" i="19"/>
  <c r="P41" i="19"/>
  <c r="L41" i="19"/>
  <c r="P25" i="19"/>
  <c r="L25" i="19"/>
  <c r="N130" i="19"/>
  <c r="N101" i="19"/>
  <c r="J101" i="19"/>
  <c r="N85" i="19"/>
  <c r="J85" i="19"/>
  <c r="O85" i="19"/>
  <c r="K85" i="19"/>
  <c r="K13" i="19"/>
  <c r="L67" i="22"/>
  <c r="P67" i="22"/>
  <c r="N72" i="22"/>
  <c r="J72" i="22"/>
  <c r="N43" i="22"/>
  <c r="J43" i="22"/>
  <c r="N40" i="22"/>
  <c r="J40" i="22"/>
  <c r="O100" i="19"/>
  <c r="N78" i="22"/>
  <c r="J78" i="22"/>
  <c r="O130" i="22"/>
  <c r="K130" i="22"/>
  <c r="O94" i="22"/>
  <c r="K94" i="22"/>
  <c r="J120" i="22"/>
  <c r="N120" i="22"/>
  <c r="N93" i="22"/>
  <c r="J93" i="22"/>
  <c r="H114" i="22"/>
  <c r="G114" i="22"/>
  <c r="F114" i="22"/>
  <c r="E114" i="22"/>
  <c r="K100" i="22"/>
  <c r="O100" i="22"/>
  <c r="H93" i="22"/>
  <c r="E93" i="22"/>
  <c r="G93" i="22"/>
  <c r="E39" i="22"/>
  <c r="H39" i="22"/>
  <c r="F39" i="22"/>
  <c r="G39" i="22"/>
  <c r="P62" i="22"/>
  <c r="L62" i="22"/>
  <c r="N48" i="22"/>
  <c r="J48" i="22"/>
  <c r="O13" i="22"/>
  <c r="K13" i="22"/>
  <c r="I97" i="19"/>
  <c r="I89" i="19"/>
  <c r="J132" i="19"/>
  <c r="J124" i="19"/>
  <c r="J116" i="19"/>
  <c r="J108" i="19"/>
  <c r="J100" i="19"/>
  <c r="L58" i="22"/>
  <c r="P58" i="22"/>
  <c r="N44" i="22"/>
  <c r="J44" i="22"/>
  <c r="G127" i="22"/>
  <c r="H127" i="22"/>
  <c r="F127" i="22"/>
  <c r="E127" i="22"/>
  <c r="F130" i="22"/>
  <c r="E130" i="22"/>
  <c r="H130" i="22"/>
  <c r="N136" i="22"/>
  <c r="L129" i="22"/>
  <c r="I14" i="22"/>
  <c r="J50" i="22"/>
  <c r="K37" i="22"/>
  <c r="K33" i="22"/>
  <c r="K29" i="22"/>
  <c r="O134" i="22"/>
  <c r="K134" i="22"/>
  <c r="O74" i="22"/>
  <c r="K74" i="22"/>
  <c r="J128" i="22"/>
  <c r="N128" i="22"/>
  <c r="K116" i="22"/>
  <c r="O116" i="22"/>
  <c r="O98" i="22"/>
  <c r="K98" i="22"/>
  <c r="P123" i="22"/>
  <c r="L123" i="22"/>
  <c r="P119" i="22"/>
  <c r="L119" i="22"/>
  <c r="H97" i="22"/>
  <c r="E97" i="22"/>
  <c r="G97" i="22"/>
  <c r="P87" i="22"/>
  <c r="L87" i="22"/>
  <c r="P83" i="22"/>
  <c r="L83" i="22"/>
  <c r="P16" i="22"/>
  <c r="L16" i="22"/>
  <c r="F7" i="9"/>
  <c r="E7" i="9"/>
  <c r="G7" i="9"/>
  <c r="H7" i="9"/>
  <c r="N134" i="22"/>
  <c r="J134" i="22"/>
  <c r="K80" i="22"/>
  <c r="O80" i="22"/>
  <c r="N110" i="22"/>
  <c r="J110" i="22"/>
  <c r="H37" i="22"/>
  <c r="F37" i="22"/>
  <c r="H33" i="22"/>
  <c r="F33" i="22"/>
  <c r="H21" i="22"/>
  <c r="F21" i="22"/>
  <c r="E21" i="22"/>
  <c r="F85" i="16"/>
  <c r="E85" i="16"/>
  <c r="F88" i="16"/>
  <c r="G88" i="16"/>
  <c r="H88" i="16"/>
  <c r="E88" i="16"/>
  <c r="F101" i="16"/>
  <c r="E101" i="16"/>
  <c r="F104" i="16"/>
  <c r="G104" i="16"/>
  <c r="H104" i="16"/>
  <c r="E104" i="16"/>
  <c r="E117" i="16"/>
  <c r="F117" i="16"/>
  <c r="H117" i="16"/>
  <c r="G117" i="16"/>
  <c r="E120" i="16"/>
  <c r="F120" i="16"/>
  <c r="G120" i="16"/>
  <c r="H120" i="16"/>
  <c r="E133" i="16"/>
  <c r="G133" i="16"/>
  <c r="F133" i="16"/>
  <c r="H133" i="16"/>
  <c r="E136" i="16"/>
  <c r="F136" i="16"/>
  <c r="G136" i="16"/>
  <c r="H136" i="16"/>
  <c r="P136" i="20"/>
  <c r="L136" i="20"/>
  <c r="N66" i="22"/>
  <c r="J66" i="22"/>
  <c r="K76" i="22"/>
  <c r="M78" i="22"/>
  <c r="I78" i="22"/>
  <c r="N84" i="22"/>
  <c r="G135" i="22"/>
  <c r="H135" i="22"/>
  <c r="F135" i="22"/>
  <c r="E135" i="22"/>
  <c r="K112" i="22"/>
  <c r="O112" i="22"/>
  <c r="I118" i="22"/>
  <c r="M118" i="22"/>
  <c r="I96" i="22"/>
  <c r="M82" i="22"/>
  <c r="I82" i="22"/>
  <c r="H112" i="22"/>
  <c r="F112" i="22"/>
  <c r="E112" i="22"/>
  <c r="H108" i="22"/>
  <c r="G108" i="22"/>
  <c r="F108" i="22"/>
  <c r="E108" i="22"/>
  <c r="E91" i="22"/>
  <c r="F91" i="22"/>
  <c r="G91" i="22"/>
  <c r="H91" i="22"/>
  <c r="F26" i="22"/>
  <c r="H26" i="22"/>
  <c r="G26" i="22"/>
  <c r="E26" i="22"/>
  <c r="G60" i="9"/>
  <c r="H60" i="9"/>
  <c r="G56" i="9"/>
  <c r="H56" i="9"/>
  <c r="G48" i="9"/>
  <c r="H48" i="9"/>
  <c r="G44" i="9"/>
  <c r="H44" i="9"/>
  <c r="E119" i="22"/>
  <c r="F119" i="22"/>
  <c r="G119" i="22"/>
  <c r="P111" i="22"/>
  <c r="L111" i="22"/>
  <c r="E83" i="22"/>
  <c r="F83" i="22"/>
  <c r="G83" i="22"/>
  <c r="P36" i="22"/>
  <c r="L36" i="22"/>
  <c r="P20" i="22"/>
  <c r="L20" i="22"/>
  <c r="H14" i="22"/>
  <c r="F14" i="22"/>
  <c r="H9" i="22"/>
  <c r="G9" i="22"/>
  <c r="E63" i="16"/>
  <c r="G63" i="16"/>
  <c r="F63" i="16"/>
  <c r="E59" i="16"/>
  <c r="G59" i="16"/>
  <c r="E55" i="16"/>
  <c r="G55" i="16"/>
  <c r="F55" i="16"/>
  <c r="E7" i="15"/>
  <c r="G7" i="15"/>
  <c r="F7" i="15"/>
  <c r="H7" i="15"/>
  <c r="E11" i="15"/>
  <c r="G11" i="15"/>
  <c r="F11" i="15"/>
  <c r="H11" i="15"/>
  <c r="E15" i="15"/>
  <c r="G15" i="15"/>
  <c r="F15" i="15"/>
  <c r="H15" i="15"/>
  <c r="E19" i="15"/>
  <c r="G19" i="15"/>
  <c r="F19" i="15"/>
  <c r="H19" i="15"/>
  <c r="E23" i="15"/>
  <c r="G23" i="15"/>
  <c r="F23" i="15"/>
  <c r="H23" i="15"/>
  <c r="F27" i="15"/>
  <c r="G27" i="15"/>
  <c r="H27" i="15"/>
  <c r="E27" i="15"/>
  <c r="F31" i="15"/>
  <c r="G31" i="15"/>
  <c r="H31" i="15"/>
  <c r="E31" i="15"/>
  <c r="F35" i="15"/>
  <c r="G35" i="15"/>
  <c r="H35" i="15"/>
  <c r="F39" i="15"/>
  <c r="G39" i="15"/>
  <c r="H39" i="15"/>
  <c r="F43" i="15"/>
  <c r="G43" i="15"/>
  <c r="H43" i="15"/>
  <c r="F47" i="15"/>
  <c r="G47" i="15"/>
  <c r="H47" i="15"/>
  <c r="G136" i="22"/>
  <c r="G128" i="22"/>
  <c r="E125" i="22"/>
  <c r="E121" i="22"/>
  <c r="E89" i="22"/>
  <c r="E85" i="22"/>
  <c r="E111" i="22"/>
  <c r="F111" i="22"/>
  <c r="G111" i="22"/>
  <c r="P99" i="22"/>
  <c r="L99" i="22"/>
  <c r="H38" i="22"/>
  <c r="F38" i="22"/>
  <c r="P28" i="22"/>
  <c r="L28" i="22"/>
  <c r="F18" i="22"/>
  <c r="H18" i="22"/>
  <c r="H58" i="9"/>
  <c r="G58" i="9"/>
  <c r="G54" i="9"/>
  <c r="H54" i="9"/>
  <c r="H50" i="9"/>
  <c r="G50" i="9"/>
  <c r="G46" i="9"/>
  <c r="H46" i="9"/>
  <c r="H42" i="9"/>
  <c r="G42" i="9"/>
  <c r="F80" i="16"/>
  <c r="G80" i="16"/>
  <c r="H80" i="16"/>
  <c r="E80" i="16"/>
  <c r="F93" i="16"/>
  <c r="E93" i="16"/>
  <c r="F96" i="16"/>
  <c r="G96" i="16"/>
  <c r="H96" i="16"/>
  <c r="E96" i="16"/>
  <c r="F109" i="16"/>
  <c r="E109" i="16"/>
  <c r="E112" i="16"/>
  <c r="F112" i="16"/>
  <c r="G112" i="16"/>
  <c r="H112" i="16"/>
  <c r="E128" i="16"/>
  <c r="F128" i="16"/>
  <c r="G128" i="16"/>
  <c r="H128" i="16"/>
  <c r="P120" i="20"/>
  <c r="L120" i="20"/>
  <c r="H134" i="22"/>
  <c r="E136" i="22"/>
  <c r="E134" i="22"/>
  <c r="E128" i="22"/>
  <c r="G14" i="22"/>
  <c r="E38" i="22"/>
  <c r="E25" i="22"/>
  <c r="G113" i="22"/>
  <c r="F121" i="22"/>
  <c r="F85" i="22"/>
  <c r="E124" i="22"/>
  <c r="E88" i="22"/>
  <c r="E99" i="22"/>
  <c r="F99" i="22"/>
  <c r="G99" i="22"/>
  <c r="H30" i="22"/>
  <c r="F30" i="22"/>
  <c r="H22" i="22"/>
  <c r="F22" i="22"/>
  <c r="P12" i="22"/>
  <c r="L12" i="22"/>
  <c r="F59" i="16"/>
  <c r="E65" i="16"/>
  <c r="G65" i="16"/>
  <c r="F65" i="16"/>
  <c r="E61" i="16"/>
  <c r="F61" i="16"/>
  <c r="E57" i="16"/>
  <c r="G57" i="16"/>
  <c r="F57" i="16"/>
  <c r="E53" i="16"/>
  <c r="F53" i="16"/>
  <c r="P126" i="20"/>
  <c r="L126" i="20"/>
  <c r="E47" i="15"/>
  <c r="E43" i="15"/>
  <c r="E39" i="15"/>
  <c r="E35" i="15"/>
  <c r="H62" i="16"/>
  <c r="H54" i="16"/>
  <c r="E58" i="16"/>
  <c r="H108" i="16"/>
  <c r="H100" i="16"/>
  <c r="H92" i="16"/>
  <c r="H84" i="16"/>
  <c r="H132" i="16"/>
  <c r="H124" i="16"/>
  <c r="H116" i="16"/>
  <c r="G108" i="16"/>
  <c r="G100" i="16"/>
  <c r="G92" i="16"/>
  <c r="G84" i="16"/>
  <c r="G132" i="16"/>
  <c r="G124" i="16"/>
  <c r="G116" i="16"/>
  <c r="F132" i="16"/>
  <c r="F124" i="16"/>
  <c r="F116" i="16"/>
  <c r="E105" i="16"/>
  <c r="E97" i="16"/>
  <c r="E89" i="16"/>
  <c r="E81" i="16"/>
  <c r="P134" i="20"/>
  <c r="L134" i="20"/>
  <c r="P83" i="20"/>
  <c r="L83" i="20"/>
  <c r="H126" i="16"/>
  <c r="H118" i="16"/>
  <c r="G134" i="16"/>
  <c r="G126" i="16"/>
  <c r="G118" i="16"/>
  <c r="L114" i="20"/>
  <c r="G49" i="15"/>
  <c r="J178" i="7" l="1"/>
  <c r="M126" i="5"/>
  <c r="M128" i="5"/>
  <c r="M121" i="5"/>
  <c r="M134" i="5"/>
  <c r="M130" i="5"/>
  <c r="M122" i="5"/>
  <c r="M132" i="5"/>
  <c r="M116" i="5"/>
  <c r="M118" i="5"/>
  <c r="M124" i="5"/>
  <c r="M136" i="5"/>
  <c r="M120" i="5"/>
  <c r="I33" i="1"/>
  <c r="I56" i="1"/>
  <c r="I32" i="1"/>
  <c r="M118" i="1"/>
  <c r="I89" i="1"/>
  <c r="I17" i="1"/>
  <c r="I30" i="1"/>
  <c r="I37" i="1"/>
  <c r="I22" i="1"/>
  <c r="I48" i="1"/>
  <c r="I61" i="1"/>
  <c r="I42" i="1"/>
  <c r="I16" i="1"/>
  <c r="I90" i="1"/>
  <c r="I94" i="1"/>
  <c r="I18" i="1"/>
  <c r="I100" i="1"/>
  <c r="M10" i="1"/>
  <c r="I96" i="1"/>
  <c r="I24" i="1"/>
  <c r="I21" i="1"/>
  <c r="I73" i="1"/>
  <c r="N74" i="1"/>
  <c r="M54" i="1"/>
  <c r="I26" i="1"/>
  <c r="M112" i="1"/>
  <c r="I14" i="1"/>
  <c r="I49" i="1"/>
  <c r="I29" i="1"/>
  <c r="I66" i="1"/>
  <c r="F140" i="22"/>
  <c r="M106" i="22"/>
  <c r="I85" i="2"/>
  <c r="M89" i="2"/>
  <c r="I17" i="2"/>
  <c r="I18" i="2"/>
  <c r="I20" i="2"/>
  <c r="M81" i="2"/>
  <c r="I14" i="2"/>
  <c r="I28" i="2"/>
  <c r="I131" i="2"/>
  <c r="I51" i="2"/>
  <c r="M106" i="2"/>
  <c r="I16" i="2"/>
  <c r="I37" i="2"/>
  <c r="I15" i="2"/>
  <c r="M132" i="2"/>
  <c r="I100" i="17"/>
  <c r="M98" i="17"/>
  <c r="G140" i="17"/>
  <c r="G36" i="31" s="1"/>
  <c r="M103" i="17"/>
  <c r="E140" i="17"/>
  <c r="I114" i="17"/>
  <c r="H140" i="17"/>
  <c r="F140" i="17"/>
  <c r="F36" i="31" s="1"/>
  <c r="I20" i="17"/>
  <c r="M101" i="17"/>
  <c r="M32" i="17"/>
  <c r="M23" i="14"/>
  <c r="M95" i="19"/>
  <c r="M63" i="14"/>
  <c r="M98" i="19"/>
  <c r="M53" i="14"/>
  <c r="M24" i="14"/>
  <c r="I87" i="19"/>
  <c r="M79" i="19"/>
  <c r="I26" i="14"/>
  <c r="M13" i="14"/>
  <c r="M10" i="14"/>
  <c r="M83" i="19"/>
  <c r="M58" i="19"/>
  <c r="M97" i="19"/>
  <c r="I16" i="14"/>
  <c r="M27" i="14"/>
  <c r="M54" i="14"/>
  <c r="I148" i="18"/>
  <c r="I152" i="18"/>
  <c r="I10" i="18"/>
  <c r="I138" i="18"/>
  <c r="I165" i="18"/>
  <c r="I56" i="18"/>
  <c r="M101" i="18"/>
  <c r="M151" i="18"/>
  <c r="I53" i="18"/>
  <c r="I136" i="18"/>
  <c r="I132" i="18"/>
  <c r="M167" i="18"/>
  <c r="M13" i="18"/>
  <c r="I97" i="18"/>
  <c r="M137" i="18"/>
  <c r="M169" i="18"/>
  <c r="M161" i="18"/>
  <c r="M105" i="18"/>
  <c r="M92" i="18"/>
  <c r="M100" i="18"/>
  <c r="M11" i="13"/>
  <c r="I33" i="23"/>
  <c r="M91" i="23"/>
  <c r="I129" i="23"/>
  <c r="I121" i="23"/>
  <c r="I17" i="23"/>
  <c r="M83" i="23"/>
  <c r="O125" i="23"/>
  <c r="M113" i="23"/>
  <c r="L120" i="19"/>
  <c r="J64" i="19"/>
  <c r="O108" i="19"/>
  <c r="K24" i="19"/>
  <c r="E36" i="31"/>
  <c r="H36" i="31"/>
  <c r="H36" i="8"/>
  <c r="H36" i="35"/>
  <c r="F36" i="8"/>
  <c r="F36" i="35"/>
  <c r="G36" i="35"/>
  <c r="O39" i="17"/>
  <c r="P40" i="17"/>
  <c r="F34" i="31"/>
  <c r="F34" i="35"/>
  <c r="F34" i="8"/>
  <c r="H140" i="22"/>
  <c r="G140" i="22"/>
  <c r="E140" i="22"/>
  <c r="I106" i="6"/>
  <c r="I74" i="6"/>
  <c r="I179" i="6"/>
  <c r="I131" i="6"/>
  <c r="I79" i="6"/>
  <c r="I75" i="6"/>
  <c r="M71" i="6"/>
  <c r="I63" i="6"/>
  <c r="M59" i="6"/>
  <c r="N151" i="6"/>
  <c r="I90" i="6"/>
  <c r="I42" i="6"/>
  <c r="M47" i="6"/>
  <c r="I191" i="6"/>
  <c r="I175" i="6"/>
  <c r="I171" i="6"/>
  <c r="I143" i="6"/>
  <c r="I115" i="6"/>
  <c r="I111" i="6"/>
  <c r="I107" i="6"/>
  <c r="I95" i="6"/>
  <c r="M87" i="6"/>
  <c r="I27" i="6"/>
  <c r="K19" i="6"/>
  <c r="I190" i="6"/>
  <c r="I182" i="6"/>
  <c r="I146" i="6"/>
  <c r="I126" i="6"/>
  <c r="I10" i="6"/>
  <c r="I183" i="6"/>
  <c r="I147" i="6"/>
  <c r="I127" i="6"/>
  <c r="I103" i="6"/>
  <c r="I99" i="6"/>
  <c r="I43" i="6"/>
  <c r="I35" i="6"/>
  <c r="I23" i="6"/>
  <c r="I19" i="6"/>
  <c r="I15" i="6"/>
  <c r="M11" i="6"/>
  <c r="I39" i="6"/>
  <c r="J195" i="6"/>
  <c r="I142" i="6"/>
  <c r="I134" i="6"/>
  <c r="I219" i="6"/>
  <c r="I119" i="6"/>
  <c r="I31" i="6"/>
  <c r="G227" i="6"/>
  <c r="F227" i="6"/>
  <c r="M142" i="6"/>
  <c r="M190" i="6"/>
  <c r="H227" i="6"/>
  <c r="E227" i="6"/>
  <c r="N29" i="1"/>
  <c r="O42" i="1"/>
  <c r="M133" i="20"/>
  <c r="P24" i="11"/>
  <c r="O127" i="11"/>
  <c r="L152" i="18"/>
  <c r="I11" i="6"/>
  <c r="P32" i="5"/>
  <c r="K73" i="2"/>
  <c r="J51" i="6"/>
  <c r="O67" i="6"/>
  <c r="M182" i="6"/>
  <c r="K63" i="2"/>
  <c r="P46" i="21"/>
  <c r="L10" i="1"/>
  <c r="M42" i="1"/>
  <c r="N167" i="18"/>
  <c r="I106" i="2"/>
  <c r="K36" i="16"/>
  <c r="I21" i="21"/>
  <c r="M7" i="6"/>
  <c r="J48" i="1"/>
  <c r="P52" i="5"/>
  <c r="I54" i="20"/>
  <c r="M126" i="7"/>
  <c r="M146" i="6"/>
  <c r="K91" i="6"/>
  <c r="L134" i="1"/>
  <c r="M17" i="23"/>
  <c r="N62" i="1"/>
  <c r="N45" i="1"/>
  <c r="K93" i="9"/>
  <c r="J7" i="6"/>
  <c r="M66" i="1"/>
  <c r="O110" i="1"/>
  <c r="M21" i="1"/>
  <c r="M89" i="1"/>
  <c r="O134" i="1"/>
  <c r="N104" i="5"/>
  <c r="K118" i="4"/>
  <c r="J42" i="4"/>
  <c r="M32" i="11"/>
  <c r="L120" i="11"/>
  <c r="M111" i="20"/>
  <c r="M79" i="21"/>
  <c r="M20" i="17"/>
  <c r="K111" i="17"/>
  <c r="J122" i="17"/>
  <c r="L48" i="10"/>
  <c r="M27" i="10"/>
  <c r="I38" i="15"/>
  <c r="J65" i="15"/>
  <c r="K10" i="15"/>
  <c r="L70" i="15"/>
  <c r="I29" i="15"/>
  <c r="O107" i="5"/>
  <c r="G187" i="7"/>
  <c r="G6" i="29" s="1"/>
  <c r="E187" i="7"/>
  <c r="N80" i="4"/>
  <c r="O9" i="4"/>
  <c r="M95" i="4"/>
  <c r="M88" i="4"/>
  <c r="P53" i="9"/>
  <c r="K14" i="9"/>
  <c r="L52" i="9"/>
  <c r="K36" i="9"/>
  <c r="P49" i="9"/>
  <c r="I57" i="9"/>
  <c r="O20" i="9"/>
  <c r="O34" i="9"/>
  <c r="P57" i="9"/>
  <c r="I42" i="9"/>
  <c r="P51" i="9"/>
  <c r="P16" i="9"/>
  <c r="P22" i="9"/>
  <c r="P97" i="9"/>
  <c r="N93" i="9"/>
  <c r="P19" i="9"/>
  <c r="M20" i="9"/>
  <c r="J109" i="9"/>
  <c r="J100" i="9"/>
  <c r="P28" i="9"/>
  <c r="O109" i="9"/>
  <c r="O28" i="9"/>
  <c r="I109" i="9"/>
  <c r="I45" i="9"/>
  <c r="I43" i="9"/>
  <c r="P21" i="9"/>
  <c r="J94" i="9"/>
  <c r="M34" i="9"/>
  <c r="O18" i="9"/>
  <c r="O8" i="9"/>
  <c r="N47" i="9"/>
  <c r="I94" i="9"/>
  <c r="I23" i="9"/>
  <c r="P33" i="9"/>
  <c r="N107" i="9"/>
  <c r="J107" i="9"/>
  <c r="I61" i="9"/>
  <c r="P24" i="9"/>
  <c r="L20" i="9"/>
  <c r="O103" i="9"/>
  <c r="K103" i="9"/>
  <c r="N55" i="9"/>
  <c r="J55" i="9"/>
  <c r="M95" i="9"/>
  <c r="I95" i="9"/>
  <c r="O115" i="9"/>
  <c r="K115" i="9"/>
  <c r="P105" i="9"/>
  <c r="M28" i="9"/>
  <c r="M14" i="9"/>
  <c r="I31" i="9"/>
  <c r="P14" i="9"/>
  <c r="I49" i="9"/>
  <c r="M25" i="9"/>
  <c r="I25" i="9"/>
  <c r="I99" i="9"/>
  <c r="F187" i="7"/>
  <c r="H187" i="7"/>
  <c r="N73" i="7"/>
  <c r="L15" i="7"/>
  <c r="I10" i="14"/>
  <c r="H116" i="14"/>
  <c r="E116" i="14"/>
  <c r="F118" i="14"/>
  <c r="G116" i="14"/>
  <c r="F116" i="14"/>
  <c r="J10" i="14"/>
  <c r="I53" i="14"/>
  <c r="H118" i="14"/>
  <c r="M56" i="14"/>
  <c r="E118" i="14"/>
  <c r="G118" i="14"/>
  <c r="N44" i="14"/>
  <c r="I24" i="14"/>
  <c r="N54" i="14"/>
  <c r="J16" i="14"/>
  <c r="N174" i="7"/>
  <c r="O144" i="7"/>
  <c r="J16" i="7"/>
  <c r="P31" i="7"/>
  <c r="L16" i="7"/>
  <c r="K78" i="7"/>
  <c r="O100" i="7"/>
  <c r="K112" i="7"/>
  <c r="J44" i="7"/>
  <c r="P126" i="7"/>
  <c r="N68" i="7"/>
  <c r="O62" i="7"/>
  <c r="J83" i="7"/>
  <c r="O138" i="7"/>
  <c r="K16" i="14"/>
  <c r="N45" i="14"/>
  <c r="P54" i="14"/>
  <c r="J30" i="14"/>
  <c r="K25" i="14"/>
  <c r="J24" i="14"/>
  <c r="P58" i="14"/>
  <c r="N60" i="14"/>
  <c r="O45" i="14"/>
  <c r="I27" i="14"/>
  <c r="J12" i="14"/>
  <c r="O47" i="14"/>
  <c r="M26" i="14"/>
  <c r="N41" i="14"/>
  <c r="M16" i="14"/>
  <c r="I56" i="14"/>
  <c r="K102" i="19"/>
  <c r="O116" i="19"/>
  <c r="I79" i="19"/>
  <c r="M87" i="19"/>
  <c r="J62" i="19"/>
  <c r="M132" i="18"/>
  <c r="J124" i="18"/>
  <c r="N101" i="18"/>
  <c r="P128" i="18"/>
  <c r="L178" i="18"/>
  <c r="K151" i="18"/>
  <c r="M148" i="18"/>
  <c r="I169" i="18"/>
  <c r="O161" i="18"/>
  <c r="M56" i="18"/>
  <c r="O105" i="18"/>
  <c r="O120" i="18"/>
  <c r="I161" i="18"/>
  <c r="I167" i="18"/>
  <c r="L124" i="18"/>
  <c r="N120" i="18"/>
  <c r="M152" i="18"/>
  <c r="K97" i="18"/>
  <c r="I151" i="18"/>
  <c r="M165" i="18"/>
  <c r="L106" i="18"/>
  <c r="N108" i="18"/>
  <c r="I100" i="18"/>
  <c r="M97" i="18"/>
  <c r="L104" i="18"/>
  <c r="I92" i="18"/>
  <c r="O140" i="18"/>
  <c r="K140" i="18"/>
  <c r="I98" i="18"/>
  <c r="M98" i="18"/>
  <c r="L45" i="18"/>
  <c r="P120" i="18"/>
  <c r="N136" i="18"/>
  <c r="P94" i="18"/>
  <c r="P132" i="18"/>
  <c r="L132" i="18"/>
  <c r="J106" i="18"/>
  <c r="N106" i="18"/>
  <c r="O130" i="18"/>
  <c r="M138" i="18"/>
  <c r="P159" i="18"/>
  <c r="P100" i="18"/>
  <c r="N144" i="18"/>
  <c r="J144" i="18"/>
  <c r="I105" i="18"/>
  <c r="I101" i="18"/>
  <c r="O179" i="18"/>
  <c r="O128" i="18"/>
  <c r="N95" i="18"/>
  <c r="I128" i="18"/>
  <c r="M128" i="18"/>
  <c r="J105" i="18"/>
  <c r="O121" i="18"/>
  <c r="N140" i="18"/>
  <c r="J159" i="18"/>
  <c r="M136" i="18"/>
  <c r="O125" i="18"/>
  <c r="N13" i="18"/>
  <c r="J173" i="18"/>
  <c r="J175" i="18"/>
  <c r="J180" i="18"/>
  <c r="N180" i="18"/>
  <c r="N145" i="18"/>
  <c r="K180" i="18"/>
  <c r="O180" i="18"/>
  <c r="P148" i="18"/>
  <c r="L148" i="18"/>
  <c r="P177" i="18"/>
  <c r="L177" i="18"/>
  <c r="I140" i="18"/>
  <c r="M140" i="18"/>
  <c r="O133" i="18"/>
  <c r="O127" i="18"/>
  <c r="P93" i="18"/>
  <c r="I137" i="18"/>
  <c r="L108" i="18"/>
  <c r="O144" i="18"/>
  <c r="K144" i="18"/>
  <c r="I178" i="18"/>
  <c r="M178" i="18"/>
  <c r="O129" i="18"/>
  <c r="O131" i="18"/>
  <c r="J138" i="18"/>
  <c r="O122" i="18"/>
  <c r="P175" i="18"/>
  <c r="J141" i="18"/>
  <c r="I94" i="18"/>
  <c r="M94" i="18"/>
  <c r="P105" i="18"/>
  <c r="L105" i="18"/>
  <c r="O103" i="18"/>
  <c r="N148" i="18"/>
  <c r="N137" i="18"/>
  <c r="L144" i="18"/>
  <c r="P144" i="18"/>
  <c r="M95" i="18"/>
  <c r="I95" i="18"/>
  <c r="N135" i="18"/>
  <c r="O109" i="18"/>
  <c r="M10" i="18"/>
  <c r="O132" i="18"/>
  <c r="J165" i="18"/>
  <c r="O165" i="18"/>
  <c r="K165" i="18"/>
  <c r="O94" i="18"/>
  <c r="K94" i="18"/>
  <c r="M145" i="18"/>
  <c r="I145" i="18"/>
  <c r="K175" i="18"/>
  <c r="O175" i="18"/>
  <c r="I121" i="18"/>
  <c r="M121" i="18"/>
  <c r="K146" i="18"/>
  <c r="O146" i="18"/>
  <c r="M109" i="18"/>
  <c r="I109" i="18"/>
  <c r="I155" i="18"/>
  <c r="M155" i="18"/>
  <c r="K101" i="18"/>
  <c r="O101" i="18"/>
  <c r="N133" i="18"/>
  <c r="J133" i="18"/>
  <c r="J127" i="18"/>
  <c r="N127" i="18"/>
  <c r="M171" i="18"/>
  <c r="I171" i="18"/>
  <c r="I175" i="18"/>
  <c r="M175" i="18"/>
  <c r="J137" i="18"/>
  <c r="P97" i="18"/>
  <c r="L97" i="18"/>
  <c r="K141" i="18"/>
  <c r="O141" i="18"/>
  <c r="J125" i="18"/>
  <c r="N125" i="18"/>
  <c r="M146" i="18"/>
  <c r="I146" i="18"/>
  <c r="M130" i="18"/>
  <c r="I130" i="18"/>
  <c r="M141" i="18"/>
  <c r="I141" i="18"/>
  <c r="L157" i="18"/>
  <c r="P157" i="18"/>
  <c r="K138" i="18"/>
  <c r="O138" i="18"/>
  <c r="L173" i="18"/>
  <c r="P173" i="18"/>
  <c r="M135" i="18"/>
  <c r="I135" i="18"/>
  <c r="L141" i="18"/>
  <c r="P141" i="18"/>
  <c r="J143" i="18"/>
  <c r="N143" i="18"/>
  <c r="O123" i="18"/>
  <c r="P167" i="18"/>
  <c r="P161" i="18"/>
  <c r="L161" i="18"/>
  <c r="K149" i="18"/>
  <c r="O149" i="18"/>
  <c r="J171" i="18"/>
  <c r="N171" i="18"/>
  <c r="K135" i="18"/>
  <c r="O135" i="18"/>
  <c r="P103" i="18"/>
  <c r="L103" i="18"/>
  <c r="P109" i="18"/>
  <c r="L109" i="18"/>
  <c r="N130" i="18"/>
  <c r="J130" i="18"/>
  <c r="P122" i="18"/>
  <c r="L122" i="18"/>
  <c r="P129" i="18"/>
  <c r="L129" i="18"/>
  <c r="P143" i="18"/>
  <c r="L143" i="18"/>
  <c r="K157" i="18"/>
  <c r="O157" i="18"/>
  <c r="M149" i="18"/>
  <c r="I149" i="18"/>
  <c r="M119" i="18"/>
  <c r="I119" i="18"/>
  <c r="J129" i="18"/>
  <c r="N129" i="18"/>
  <c r="I104" i="18"/>
  <c r="M104" i="18"/>
  <c r="P127" i="18"/>
  <c r="L127" i="18"/>
  <c r="P145" i="18"/>
  <c r="L145" i="18"/>
  <c r="L149" i="18"/>
  <c r="P149" i="18"/>
  <c r="I173" i="18"/>
  <c r="M173" i="18"/>
  <c r="J145" i="18"/>
  <c r="P119" i="18"/>
  <c r="L119" i="18"/>
  <c r="O137" i="18"/>
  <c r="K137" i="18"/>
  <c r="P121" i="18"/>
  <c r="L121" i="18"/>
  <c r="P125" i="18"/>
  <c r="L125" i="18"/>
  <c r="P146" i="18"/>
  <c r="L146" i="18"/>
  <c r="N103" i="18"/>
  <c r="J103" i="18"/>
  <c r="P130" i="18"/>
  <c r="L130" i="18"/>
  <c r="N155" i="18"/>
  <c r="J155" i="18"/>
  <c r="K159" i="18"/>
  <c r="O159" i="18"/>
  <c r="P101" i="18"/>
  <c r="L101" i="18"/>
  <c r="J122" i="18"/>
  <c r="N122" i="18"/>
  <c r="I133" i="18"/>
  <c r="M133" i="18"/>
  <c r="I143" i="18"/>
  <c r="M143" i="18"/>
  <c r="N104" i="18"/>
  <c r="J104" i="18"/>
  <c r="I157" i="18"/>
  <c r="M157" i="18"/>
  <c r="M53" i="18"/>
  <c r="I13" i="18"/>
  <c r="N62" i="18"/>
  <c r="L15" i="18"/>
  <c r="N10" i="18"/>
  <c r="N78" i="18"/>
  <c r="N79" i="18"/>
  <c r="K20" i="13"/>
  <c r="I11" i="13"/>
  <c r="N86" i="13"/>
  <c r="K19" i="13"/>
  <c r="J60" i="13"/>
  <c r="M33" i="23"/>
  <c r="I113" i="23"/>
  <c r="K14" i="23"/>
  <c r="E138" i="23"/>
  <c r="G140" i="23"/>
  <c r="H138" i="23"/>
  <c r="I83" i="23"/>
  <c r="M121" i="23"/>
  <c r="J93" i="21"/>
  <c r="O101" i="21"/>
  <c r="M95" i="21"/>
  <c r="P20" i="21"/>
  <c r="I41" i="21"/>
  <c r="M76" i="21"/>
  <c r="L52" i="21"/>
  <c r="P90" i="21"/>
  <c r="K53" i="21"/>
  <c r="I89" i="21"/>
  <c r="L58" i="21"/>
  <c r="M82" i="21"/>
  <c r="L29" i="21"/>
  <c r="N82" i="21"/>
  <c r="P70" i="21"/>
  <c r="L100" i="21"/>
  <c r="L30" i="21"/>
  <c r="I97" i="20"/>
  <c r="I50" i="20"/>
  <c r="J94" i="20"/>
  <c r="L19" i="20"/>
  <c r="O118" i="20"/>
  <c r="J109" i="20"/>
  <c r="L110" i="20"/>
  <c r="J23" i="20"/>
  <c r="J112" i="20"/>
  <c r="I19" i="20"/>
  <c r="J51" i="20"/>
  <c r="N85" i="20"/>
  <c r="N107" i="20"/>
  <c r="L17" i="20"/>
  <c r="N89" i="20"/>
  <c r="N132" i="20"/>
  <c r="L97" i="20"/>
  <c r="M121" i="20"/>
  <c r="J57" i="20"/>
  <c r="K47" i="20"/>
  <c r="I91" i="20"/>
  <c r="N78" i="20"/>
  <c r="I23" i="20"/>
  <c r="L33" i="20"/>
  <c r="J47" i="20"/>
  <c r="I88" i="20"/>
  <c r="M105" i="20"/>
  <c r="I125" i="20"/>
  <c r="I129" i="20"/>
  <c r="J118" i="20"/>
  <c r="P88" i="20"/>
  <c r="P85" i="20"/>
  <c r="J108" i="20"/>
  <c r="G140" i="20"/>
  <c r="L15" i="20"/>
  <c r="P86" i="16"/>
  <c r="P99" i="16"/>
  <c r="M19" i="10"/>
  <c r="I7" i="10"/>
  <c r="M35" i="10"/>
  <c r="O62" i="10"/>
  <c r="N49" i="10"/>
  <c r="M11" i="10"/>
  <c r="M50" i="10"/>
  <c r="K49" i="10"/>
  <c r="J36" i="10"/>
  <c r="N36" i="10"/>
  <c r="O23" i="10"/>
  <c r="K23" i="10"/>
  <c r="L14" i="10"/>
  <c r="P14" i="10"/>
  <c r="I32" i="10"/>
  <c r="M32" i="10"/>
  <c r="O50" i="10"/>
  <c r="K50" i="10"/>
  <c r="P32" i="10"/>
  <c r="L32" i="10"/>
  <c r="K19" i="10"/>
  <c r="O19" i="10"/>
  <c r="L10" i="10"/>
  <c r="P10" i="10"/>
  <c r="I64" i="10"/>
  <c r="M64" i="10"/>
  <c r="J59" i="10"/>
  <c r="N59" i="10"/>
  <c r="I31" i="10"/>
  <c r="M31" i="10"/>
  <c r="N22" i="10"/>
  <c r="J22" i="10"/>
  <c r="N12" i="10"/>
  <c r="J12" i="10"/>
  <c r="J11" i="10"/>
  <c r="N11" i="10"/>
  <c r="O46" i="10"/>
  <c r="K46" i="10"/>
  <c r="L34" i="10"/>
  <c r="P34" i="10"/>
  <c r="P24" i="10"/>
  <c r="L24" i="10"/>
  <c r="O11" i="10"/>
  <c r="K11" i="10"/>
  <c r="L36" i="10"/>
  <c r="P36" i="10"/>
  <c r="I23" i="10"/>
  <c r="M23" i="10"/>
  <c r="N14" i="10"/>
  <c r="J14" i="10"/>
  <c r="I8" i="10"/>
  <c r="M8" i="10"/>
  <c r="N32" i="10"/>
  <c r="J32" i="10"/>
  <c r="N10" i="10"/>
  <c r="J10" i="10"/>
  <c r="J64" i="10"/>
  <c r="N64" i="10"/>
  <c r="P28" i="10"/>
  <c r="L28" i="10"/>
  <c r="K15" i="10"/>
  <c r="O15" i="10"/>
  <c r="O48" i="10"/>
  <c r="K48" i="10"/>
  <c r="J27" i="10"/>
  <c r="N27" i="10"/>
  <c r="M18" i="10"/>
  <c r="I18" i="10"/>
  <c r="N34" i="10"/>
  <c r="J34" i="10"/>
  <c r="N24" i="10"/>
  <c r="J24" i="10"/>
  <c r="L30" i="10"/>
  <c r="P30" i="10"/>
  <c r="P20" i="10"/>
  <c r="L20" i="10"/>
  <c r="O7" i="10"/>
  <c r="K7" i="10"/>
  <c r="I16" i="10"/>
  <c r="M16" i="10"/>
  <c r="K35" i="10"/>
  <c r="O35" i="10"/>
  <c r="L26" i="10"/>
  <c r="P26" i="10"/>
  <c r="P16" i="10"/>
  <c r="L16" i="10"/>
  <c r="M59" i="10"/>
  <c r="I59" i="10"/>
  <c r="N28" i="10"/>
  <c r="J28" i="10"/>
  <c r="I15" i="10"/>
  <c r="M15" i="10"/>
  <c r="I48" i="10"/>
  <c r="M48" i="10"/>
  <c r="M34" i="10"/>
  <c r="I34" i="10"/>
  <c r="J60" i="10"/>
  <c r="N60" i="10"/>
  <c r="K40" i="10"/>
  <c r="O40" i="10"/>
  <c r="O27" i="10"/>
  <c r="K27" i="10"/>
  <c r="L18" i="10"/>
  <c r="P18" i="10"/>
  <c r="P8" i="10"/>
  <c r="L8" i="10"/>
  <c r="L60" i="10"/>
  <c r="P60" i="10"/>
  <c r="N30" i="10"/>
  <c r="J30" i="10"/>
  <c r="N20" i="10"/>
  <c r="J20" i="10"/>
  <c r="I40" i="10"/>
  <c r="M40" i="10"/>
  <c r="I24" i="10"/>
  <c r="M24" i="10"/>
  <c r="N26" i="10"/>
  <c r="J26" i="10"/>
  <c r="N16" i="10"/>
  <c r="J16" i="10"/>
  <c r="P59" i="10"/>
  <c r="L59" i="10"/>
  <c r="K31" i="10"/>
  <c r="O31" i="10"/>
  <c r="L22" i="10"/>
  <c r="P22" i="10"/>
  <c r="P12" i="10"/>
  <c r="L12" i="10"/>
  <c r="M60" i="10"/>
  <c r="I60" i="10"/>
  <c r="J40" i="10"/>
  <c r="N40" i="10"/>
  <c r="N18" i="10"/>
  <c r="J18" i="10"/>
  <c r="N8" i="10"/>
  <c r="J8" i="10"/>
  <c r="L16" i="11"/>
  <c r="N8" i="11"/>
  <c r="J134" i="11"/>
  <c r="K91" i="11"/>
  <c r="P15" i="11"/>
  <c r="L109" i="11"/>
  <c r="J106" i="11"/>
  <c r="L39" i="11"/>
  <c r="J16" i="11"/>
  <c r="I9" i="11"/>
  <c r="M34" i="11"/>
  <c r="P31" i="11"/>
  <c r="L32" i="11"/>
  <c r="L20" i="11"/>
  <c r="P123" i="11"/>
  <c r="J104" i="11"/>
  <c r="N84" i="11"/>
  <c r="J115" i="11"/>
  <c r="L29" i="11"/>
  <c r="N110" i="11"/>
  <c r="M33" i="11"/>
  <c r="K107" i="11"/>
  <c r="I103" i="17"/>
  <c r="P124" i="4"/>
  <c r="M108" i="4"/>
  <c r="O119" i="4"/>
  <c r="N28" i="4"/>
  <c r="I123" i="4"/>
  <c r="P127" i="4"/>
  <c r="I100" i="4"/>
  <c r="P88" i="4"/>
  <c r="J82" i="4"/>
  <c r="P94" i="4"/>
  <c r="K30" i="15"/>
  <c r="L22" i="15"/>
  <c r="L17" i="15"/>
  <c r="J13" i="15"/>
  <c r="N21" i="15"/>
  <c r="J21" i="15"/>
  <c r="K17" i="15"/>
  <c r="O17" i="15"/>
  <c r="L66" i="15"/>
  <c r="L13" i="15"/>
  <c r="I18" i="15"/>
  <c r="K26" i="15"/>
  <c r="O26" i="15"/>
  <c r="J73" i="15"/>
  <c r="N73" i="15"/>
  <c r="J26" i="15"/>
  <c r="N26" i="15"/>
  <c r="N36" i="17"/>
  <c r="L20" i="17"/>
  <c r="N100" i="17"/>
  <c r="J114" i="17"/>
  <c r="O106" i="17"/>
  <c r="M114" i="17"/>
  <c r="O32" i="17"/>
  <c r="I98" i="17"/>
  <c r="N98" i="17"/>
  <c r="M85" i="2"/>
  <c r="O105" i="2"/>
  <c r="M18" i="2"/>
  <c r="L126" i="2"/>
  <c r="M28" i="2"/>
  <c r="N104" i="2"/>
  <c r="O89" i="2"/>
  <c r="J105" i="2"/>
  <c r="M131" i="2"/>
  <c r="M14" i="2"/>
  <c r="M51" i="2"/>
  <c r="I89" i="2"/>
  <c r="M16" i="2"/>
  <c r="P76" i="2"/>
  <c r="L76" i="2"/>
  <c r="K90" i="2"/>
  <c r="O90" i="2"/>
  <c r="K106" i="2"/>
  <c r="O106" i="2"/>
  <c r="O123" i="2"/>
  <c r="K123" i="2"/>
  <c r="O12" i="2"/>
  <c r="K12" i="2"/>
  <c r="O30" i="2"/>
  <c r="K30" i="2"/>
  <c r="M73" i="2"/>
  <c r="I73" i="2"/>
  <c r="P84" i="2"/>
  <c r="L84" i="2"/>
  <c r="N100" i="2"/>
  <c r="J100" i="2"/>
  <c r="K120" i="2"/>
  <c r="O120" i="2"/>
  <c r="O31" i="2"/>
  <c r="K31" i="2"/>
  <c r="N18" i="2"/>
  <c r="J18" i="2"/>
  <c r="O35" i="2"/>
  <c r="K35" i="2"/>
  <c r="K74" i="2"/>
  <c r="O74" i="2"/>
  <c r="O85" i="2"/>
  <c r="K85" i="2"/>
  <c r="K94" i="2"/>
  <c r="O94" i="2"/>
  <c r="K104" i="2"/>
  <c r="O104" i="2"/>
  <c r="O131" i="2"/>
  <c r="K131" i="2"/>
  <c r="O15" i="2"/>
  <c r="K15" i="2"/>
  <c r="N51" i="2"/>
  <c r="J51" i="2"/>
  <c r="J89" i="2"/>
  <c r="N89" i="2"/>
  <c r="I105" i="2"/>
  <c r="M105" i="2"/>
  <c r="M20" i="2"/>
  <c r="K76" i="2"/>
  <c r="O76" i="2"/>
  <c r="N96" i="2"/>
  <c r="J96" i="2"/>
  <c r="P123" i="2"/>
  <c r="L123" i="2"/>
  <c r="J9" i="2"/>
  <c r="N9" i="2"/>
  <c r="N20" i="2"/>
  <c r="J20" i="2"/>
  <c r="N64" i="2"/>
  <c r="J64" i="2"/>
  <c r="N77" i="2"/>
  <c r="J77" i="2"/>
  <c r="J81" i="2"/>
  <c r="N81" i="2"/>
  <c r="N84" i="2"/>
  <c r="J84" i="2"/>
  <c r="K113" i="2"/>
  <c r="O113" i="2"/>
  <c r="P124" i="2"/>
  <c r="L124" i="2"/>
  <c r="J17" i="2"/>
  <c r="N17" i="2"/>
  <c r="K37" i="2"/>
  <c r="O37" i="2"/>
  <c r="M62" i="2"/>
  <c r="I62" i="2"/>
  <c r="L18" i="2"/>
  <c r="P18" i="2"/>
  <c r="N14" i="2"/>
  <c r="J14" i="2"/>
  <c r="N28" i="2"/>
  <c r="J28" i="2"/>
  <c r="J63" i="2"/>
  <c r="N63" i="2"/>
  <c r="L85" i="2"/>
  <c r="P85" i="2"/>
  <c r="P104" i="2"/>
  <c r="L104" i="2"/>
  <c r="P110" i="2"/>
  <c r="L110" i="2"/>
  <c r="P128" i="2"/>
  <c r="L128" i="2"/>
  <c r="P19" i="2"/>
  <c r="L19" i="2"/>
  <c r="K126" i="2"/>
  <c r="O126" i="2"/>
  <c r="L90" i="2"/>
  <c r="P90" i="2"/>
  <c r="K96" i="2"/>
  <c r="O96" i="2"/>
  <c r="O9" i="2"/>
  <c r="K9" i="2"/>
  <c r="N16" i="2"/>
  <c r="J16" i="2"/>
  <c r="K20" i="2"/>
  <c r="O20" i="2"/>
  <c r="K64" i="2"/>
  <c r="O64" i="2"/>
  <c r="O77" i="2"/>
  <c r="K77" i="2"/>
  <c r="K81" i="2"/>
  <c r="O81" i="2"/>
  <c r="L100" i="2"/>
  <c r="P100" i="2"/>
  <c r="L113" i="2"/>
  <c r="P113" i="2"/>
  <c r="K124" i="2"/>
  <c r="O124" i="2"/>
  <c r="K130" i="2"/>
  <c r="O130" i="2"/>
  <c r="N10" i="2"/>
  <c r="J10" i="2"/>
  <c r="O17" i="2"/>
  <c r="K17" i="2"/>
  <c r="N62" i="2"/>
  <c r="J62" i="2"/>
  <c r="M35" i="2"/>
  <c r="I35" i="2"/>
  <c r="K14" i="2"/>
  <c r="O14" i="2"/>
  <c r="N22" i="2"/>
  <c r="J22" i="2"/>
  <c r="K28" i="2"/>
  <c r="O28" i="2"/>
  <c r="N85" i="2"/>
  <c r="J85" i="2"/>
  <c r="M104" i="2"/>
  <c r="I104" i="2"/>
  <c r="K110" i="2"/>
  <c r="O110" i="2"/>
  <c r="K128" i="2"/>
  <c r="O128" i="2"/>
  <c r="L131" i="2"/>
  <c r="P131" i="2"/>
  <c r="N19" i="2"/>
  <c r="J19" i="2"/>
  <c r="O51" i="2"/>
  <c r="K51" i="2"/>
  <c r="L89" i="2"/>
  <c r="P89" i="2"/>
  <c r="P105" i="2"/>
  <c r="L105" i="2"/>
  <c r="L122" i="2"/>
  <c r="P122" i="2"/>
  <c r="L132" i="2"/>
  <c r="P132" i="2"/>
  <c r="I81" i="2"/>
  <c r="N90" i="2"/>
  <c r="J90" i="2"/>
  <c r="M123" i="2"/>
  <c r="I123" i="2"/>
  <c r="N12" i="2"/>
  <c r="J12" i="2"/>
  <c r="K16" i="2"/>
  <c r="O16" i="2"/>
  <c r="N30" i="2"/>
  <c r="J30" i="2"/>
  <c r="P73" i="2"/>
  <c r="L73" i="2"/>
  <c r="P81" i="2"/>
  <c r="L81" i="2"/>
  <c r="K84" i="2"/>
  <c r="O84" i="2"/>
  <c r="K100" i="2"/>
  <c r="O100" i="2"/>
  <c r="O10" i="2"/>
  <c r="K10" i="2"/>
  <c r="J31" i="2"/>
  <c r="N31" i="2"/>
  <c r="M17" i="2"/>
  <c r="I132" i="2"/>
  <c r="O62" i="2"/>
  <c r="K62" i="2"/>
  <c r="K22" i="2"/>
  <c r="O22" i="2"/>
  <c r="N35" i="2"/>
  <c r="J35" i="2"/>
  <c r="M15" i="2"/>
  <c r="P74" i="2"/>
  <c r="L74" i="2"/>
  <c r="L94" i="2"/>
  <c r="P94" i="2"/>
  <c r="N131" i="2"/>
  <c r="J131" i="2"/>
  <c r="N15" i="2"/>
  <c r="J15" i="2"/>
  <c r="O19" i="2"/>
  <c r="K19" i="2"/>
  <c r="J132" i="2"/>
  <c r="N132" i="2"/>
  <c r="K122" i="2"/>
  <c r="O122" i="2"/>
  <c r="K132" i="2"/>
  <c r="O132" i="2"/>
  <c r="N127" i="6"/>
  <c r="I59" i="6"/>
  <c r="J11" i="6"/>
  <c r="O142" i="6"/>
  <c r="M179" i="6"/>
  <c r="O159" i="6"/>
  <c r="O111" i="6"/>
  <c r="J43" i="6"/>
  <c r="M75" i="6"/>
  <c r="M79" i="6"/>
  <c r="I71" i="6"/>
  <c r="L27" i="6"/>
  <c r="P120" i="1"/>
  <c r="P56" i="1"/>
  <c r="M18" i="1"/>
  <c r="M96" i="1"/>
  <c r="M32" i="1"/>
  <c r="M61" i="1"/>
  <c r="P126" i="1"/>
  <c r="N16" i="1"/>
  <c r="L125" i="22"/>
  <c r="N125" i="22"/>
  <c r="O104" i="22"/>
  <c r="I106" i="22"/>
  <c r="L89" i="22"/>
  <c r="O106" i="22"/>
  <c r="J34" i="22"/>
  <c r="M77" i="22"/>
  <c r="I77" i="22"/>
  <c r="N94" i="22"/>
  <c r="J94" i="22"/>
  <c r="N115" i="22"/>
  <c r="J115" i="22"/>
  <c r="K131" i="22"/>
  <c r="O131" i="22"/>
  <c r="L95" i="22"/>
  <c r="P95" i="22"/>
  <c r="I126" i="22"/>
  <c r="M126" i="22"/>
  <c r="L136" i="22"/>
  <c r="P136" i="22"/>
  <c r="P106" i="22"/>
  <c r="L106" i="22"/>
  <c r="L31" i="22"/>
  <c r="P31" i="22"/>
  <c r="K32" i="22"/>
  <c r="L77" i="22"/>
  <c r="P77" i="22"/>
  <c r="N90" i="22"/>
  <c r="J90" i="22"/>
  <c r="J126" i="22"/>
  <c r="N126" i="22"/>
  <c r="J104" i="22"/>
  <c r="N104" i="22"/>
  <c r="O95" i="22"/>
  <c r="K95" i="22"/>
  <c r="L117" i="22"/>
  <c r="P117" i="22"/>
  <c r="L126" i="22"/>
  <c r="P126" i="22"/>
  <c r="M90" i="22"/>
  <c r="I90" i="22"/>
  <c r="I18" i="22"/>
  <c r="M18" i="22"/>
  <c r="J106" i="22"/>
  <c r="N106" i="22"/>
  <c r="M31" i="22"/>
  <c r="I31" i="22"/>
  <c r="L81" i="22"/>
  <c r="P81" i="22"/>
  <c r="O77" i="22"/>
  <c r="K77" i="22"/>
  <c r="O90" i="22"/>
  <c r="K90" i="22"/>
  <c r="L104" i="22"/>
  <c r="P104" i="22"/>
  <c r="N95" i="22"/>
  <c r="J95" i="22"/>
  <c r="K117" i="22"/>
  <c r="O117" i="22"/>
  <c r="I115" i="22"/>
  <c r="M115" i="22"/>
  <c r="K89" i="22"/>
  <c r="O89" i="22"/>
  <c r="N81" i="22"/>
  <c r="J81" i="22"/>
  <c r="O34" i="22"/>
  <c r="K34" i="22"/>
  <c r="M81" i="22"/>
  <c r="I81" i="22"/>
  <c r="L32" i="22"/>
  <c r="P32" i="22"/>
  <c r="L94" i="22"/>
  <c r="P94" i="22"/>
  <c r="N131" i="22"/>
  <c r="J131" i="22"/>
  <c r="M95" i="22"/>
  <c r="I95" i="22"/>
  <c r="O126" i="22"/>
  <c r="K126" i="22"/>
  <c r="O31" i="22"/>
  <c r="K31" i="22"/>
  <c r="N89" i="22"/>
  <c r="J89" i="22"/>
  <c r="N31" i="22"/>
  <c r="J31" i="22"/>
  <c r="P34" i="22"/>
  <c r="L34" i="22"/>
  <c r="K81" i="22"/>
  <c r="O81" i="22"/>
  <c r="N76" i="5"/>
  <c r="O96" i="5"/>
  <c r="M49" i="1"/>
  <c r="P58" i="1"/>
  <c r="L38" i="1"/>
  <c r="J41" i="1"/>
  <c r="L14" i="1"/>
  <c r="L124" i="1"/>
  <c r="L44" i="1"/>
  <c r="P116" i="1"/>
  <c r="N54" i="1"/>
  <c r="N69" i="1"/>
  <c r="I87" i="6"/>
  <c r="M10" i="6"/>
  <c r="M111" i="6"/>
  <c r="O167" i="6"/>
  <c r="J75" i="6"/>
  <c r="P143" i="6"/>
  <c r="O171" i="6"/>
  <c r="K35" i="6"/>
  <c r="N183" i="6"/>
  <c r="M191" i="6"/>
  <c r="N135" i="6"/>
  <c r="P215" i="6"/>
  <c r="O191" i="6"/>
  <c r="K83" i="6"/>
  <c r="M27" i="6"/>
  <c r="K158" i="6"/>
  <c r="K135" i="6"/>
  <c r="H229" i="6"/>
  <c r="M175" i="6"/>
  <c r="M219" i="6"/>
  <c r="O211" i="6"/>
  <c r="M115" i="6"/>
  <c r="P31" i="6"/>
  <c r="O179" i="6"/>
  <c r="K183" i="6"/>
  <c r="O195" i="6"/>
  <c r="G229" i="6"/>
  <c r="M183" i="6"/>
  <c r="J158" i="6"/>
  <c r="M106" i="6"/>
  <c r="M74" i="6"/>
  <c r="N146" i="6"/>
  <c r="O207" i="6"/>
  <c r="M99" i="6"/>
  <c r="M19" i="6"/>
  <c r="M127" i="6"/>
  <c r="M23" i="6"/>
  <c r="M103" i="6"/>
  <c r="M43" i="6"/>
  <c r="N218" i="6"/>
  <c r="M90" i="6"/>
  <c r="P23" i="6"/>
  <c r="J59" i="6"/>
  <c r="N83" i="6"/>
  <c r="N215" i="6"/>
  <c r="M15" i="6"/>
  <c r="O219" i="6"/>
  <c r="N178" i="6"/>
  <c r="M35" i="6"/>
  <c r="J134" i="6"/>
  <c r="O115" i="6"/>
  <c r="K51" i="6"/>
  <c r="M126" i="6"/>
  <c r="O166" i="6"/>
  <c r="N91" i="6"/>
  <c r="N186" i="6"/>
  <c r="P135" i="6"/>
  <c r="P162" i="6"/>
  <c r="I7" i="6"/>
  <c r="P100" i="7"/>
  <c r="O122" i="7"/>
  <c r="K179" i="7"/>
  <c r="K141" i="7"/>
  <c r="I83" i="7"/>
  <c r="P104" i="7"/>
  <c r="O46" i="7"/>
  <c r="P19" i="7"/>
  <c r="L28" i="7"/>
  <c r="J67" i="7"/>
  <c r="K96" i="7"/>
  <c r="J170" i="7"/>
  <c r="J184" i="7"/>
  <c r="J28" i="7"/>
  <c r="M174" i="7"/>
  <c r="J15" i="9"/>
  <c r="N15" i="9"/>
  <c r="K30" i="9"/>
  <c r="I46" i="9"/>
  <c r="I53" i="9"/>
  <c r="I59" i="9"/>
  <c r="I11" i="9"/>
  <c r="M11" i="9"/>
  <c r="N59" i="9"/>
  <c r="J59" i="9"/>
  <c r="N33" i="9"/>
  <c r="J33" i="9"/>
  <c r="N43" i="9"/>
  <c r="I17" i="9"/>
  <c r="M17" i="9"/>
  <c r="I55" i="9"/>
  <c r="M55" i="9"/>
  <c r="M27" i="9"/>
  <c r="I27" i="9"/>
  <c r="P23" i="9"/>
  <c r="E136" i="9"/>
  <c r="M21" i="9"/>
  <c r="M33" i="9"/>
  <c r="I33" i="9"/>
  <c r="P11" i="9"/>
  <c r="M26" i="9"/>
  <c r="I26" i="9"/>
  <c r="J112" i="9"/>
  <c r="N112" i="9"/>
  <c r="I50" i="9"/>
  <c r="M50" i="9"/>
  <c r="J16" i="9"/>
  <c r="N16" i="9"/>
  <c r="M29" i="9"/>
  <c r="I29" i="9"/>
  <c r="J101" i="9"/>
  <c r="N101" i="9"/>
  <c r="O22" i="9"/>
  <c r="K22" i="9"/>
  <c r="I10" i="9"/>
  <c r="J10" i="9"/>
  <c r="N10" i="9"/>
  <c r="J27" i="9"/>
  <c r="N27" i="9"/>
  <c r="J42" i="9"/>
  <c r="N42" i="9"/>
  <c r="N58" i="9"/>
  <c r="J58" i="9"/>
  <c r="I13" i="9"/>
  <c r="M13" i="9"/>
  <c r="J22" i="9"/>
  <c r="N22" i="9"/>
  <c r="P9" i="9"/>
  <c r="P30" i="9"/>
  <c r="P13" i="9"/>
  <c r="I30" i="9"/>
  <c r="M58" i="9"/>
  <c r="M32" i="9"/>
  <c r="N34" i="9"/>
  <c r="J34" i="9"/>
  <c r="I52" i="9"/>
  <c r="M52" i="9"/>
  <c r="M18" i="9"/>
  <c r="I18" i="9"/>
  <c r="N19" i="9"/>
  <c r="J19" i="9"/>
  <c r="O108" i="9"/>
  <c r="K108" i="9"/>
  <c r="P96" i="9"/>
  <c r="L96" i="9"/>
  <c r="O105" i="9"/>
  <c r="K105" i="9"/>
  <c r="N14" i="9"/>
  <c r="J14" i="9"/>
  <c r="M54" i="9"/>
  <c r="I54" i="9"/>
  <c r="N57" i="9"/>
  <c r="J57" i="9"/>
  <c r="I105" i="9"/>
  <c r="M105" i="9"/>
  <c r="N18" i="9"/>
  <c r="J18" i="9"/>
  <c r="L104" i="9"/>
  <c r="P104" i="9"/>
  <c r="I19" i="9"/>
  <c r="M19" i="9"/>
  <c r="J13" i="9"/>
  <c r="N13" i="9"/>
  <c r="O101" i="9"/>
  <c r="K101" i="9"/>
  <c r="P109" i="9"/>
  <c r="L109" i="9"/>
  <c r="N8" i="9"/>
  <c r="J8" i="9"/>
  <c r="J52" i="9"/>
  <c r="N52" i="9"/>
  <c r="M56" i="9"/>
  <c r="I56" i="9"/>
  <c r="I36" i="9"/>
  <c r="M36" i="9"/>
  <c r="N108" i="9"/>
  <c r="J108" i="9"/>
  <c r="M96" i="9"/>
  <c r="I96" i="9"/>
  <c r="N32" i="9"/>
  <c r="J32" i="9"/>
  <c r="J50" i="9"/>
  <c r="N50" i="9"/>
  <c r="P101" i="9"/>
  <c r="L101" i="9"/>
  <c r="O97" i="9"/>
  <c r="K97" i="9"/>
  <c r="J105" i="9"/>
  <c r="M60" i="9"/>
  <c r="M44" i="9"/>
  <c r="I24" i="9"/>
  <c r="N26" i="9"/>
  <c r="J26" i="9"/>
  <c r="I48" i="9"/>
  <c r="M48" i="9"/>
  <c r="M12" i="9"/>
  <c r="I12" i="9"/>
  <c r="M112" i="9"/>
  <c r="I112" i="9"/>
  <c r="K104" i="9"/>
  <c r="O104" i="9"/>
  <c r="M35" i="9"/>
  <c r="I35" i="9"/>
  <c r="J24" i="9"/>
  <c r="N24" i="9"/>
  <c r="J46" i="9"/>
  <c r="N46" i="9"/>
  <c r="N54" i="9"/>
  <c r="J54" i="9"/>
  <c r="N49" i="9"/>
  <c r="J49" i="9"/>
  <c r="M97" i="9"/>
  <c r="I97" i="9"/>
  <c r="I16" i="9"/>
  <c r="M16" i="9"/>
  <c r="J30" i="9"/>
  <c r="N30" i="9"/>
  <c r="I101" i="9"/>
  <c r="M101" i="9"/>
  <c r="I22" i="9"/>
  <c r="M22" i="9"/>
  <c r="M17" i="14"/>
  <c r="I17" i="14"/>
  <c r="O56" i="14"/>
  <c r="K56" i="14"/>
  <c r="L63" i="14"/>
  <c r="P63" i="14"/>
  <c r="P31" i="14"/>
  <c r="L31" i="14"/>
  <c r="O17" i="14"/>
  <c r="K17" i="14"/>
  <c r="N28" i="14"/>
  <c r="I23" i="14"/>
  <c r="N61" i="14"/>
  <c r="N57" i="14"/>
  <c r="J27" i="14"/>
  <c r="I63" i="14"/>
  <c r="L15" i="14"/>
  <c r="P15" i="14"/>
  <c r="O21" i="14"/>
  <c r="K21" i="14"/>
  <c r="M25" i="14"/>
  <c r="I25" i="14"/>
  <c r="P28" i="14"/>
  <c r="L28" i="14"/>
  <c r="M21" i="14"/>
  <c r="I21" i="14"/>
  <c r="M28" i="14"/>
  <c r="I28" i="14"/>
  <c r="P56" i="14"/>
  <c r="L56" i="14"/>
  <c r="L47" i="14"/>
  <c r="P47" i="14"/>
  <c r="P42" i="14"/>
  <c r="I13" i="14"/>
  <c r="L64" i="14"/>
  <c r="I54" i="14"/>
  <c r="P21" i="14"/>
  <c r="L21" i="14"/>
  <c r="M60" i="14"/>
  <c r="I60" i="14"/>
  <c r="O60" i="14"/>
  <c r="K60" i="14"/>
  <c r="M48" i="14"/>
  <c r="I48" i="14"/>
  <c r="N64" i="14"/>
  <c r="J64" i="14"/>
  <c r="O54" i="14"/>
  <c r="K54" i="14"/>
  <c r="L61" i="14"/>
  <c r="P61" i="14"/>
  <c r="M45" i="14"/>
  <c r="I45" i="14"/>
  <c r="N13" i="14"/>
  <c r="N56" i="14"/>
  <c r="J56" i="14"/>
  <c r="L27" i="14"/>
  <c r="P27" i="14"/>
  <c r="K48" i="14"/>
  <c r="O48" i="14"/>
  <c r="M30" i="14"/>
  <c r="I30" i="14"/>
  <c r="M64" i="14"/>
  <c r="I64" i="14"/>
  <c r="P24" i="14"/>
  <c r="L24" i="14"/>
  <c r="P48" i="14"/>
  <c r="L48" i="14"/>
  <c r="P30" i="14"/>
  <c r="L30" i="14"/>
  <c r="P45" i="14"/>
  <c r="L45" i="14"/>
  <c r="K23" i="14"/>
  <c r="O23" i="14"/>
  <c r="M44" i="14"/>
  <c r="I44" i="14"/>
  <c r="N58" i="14"/>
  <c r="J58" i="14"/>
  <c r="J49" i="14"/>
  <c r="N49" i="14"/>
  <c r="K9" i="14"/>
  <c r="O9" i="14"/>
  <c r="L19" i="14"/>
  <c r="P19" i="14"/>
  <c r="P50" i="14"/>
  <c r="M50" i="14"/>
  <c r="I50" i="14"/>
  <c r="M22" i="14"/>
  <c r="I22" i="14"/>
  <c r="L32" i="14"/>
  <c r="P32" i="14"/>
  <c r="K39" i="14"/>
  <c r="O39" i="14"/>
  <c r="P60" i="14"/>
  <c r="L60" i="14"/>
  <c r="P29" i="14"/>
  <c r="L29" i="14"/>
  <c r="P36" i="14"/>
  <c r="L36" i="14"/>
  <c r="O58" i="14"/>
  <c r="K58" i="14"/>
  <c r="P9" i="14"/>
  <c r="L9" i="14"/>
  <c r="L55" i="14"/>
  <c r="P55" i="14"/>
  <c r="K13" i="14"/>
  <c r="O13" i="14"/>
  <c r="M38" i="14"/>
  <c r="I38" i="14"/>
  <c r="K32" i="14"/>
  <c r="O32" i="14"/>
  <c r="K35" i="14"/>
  <c r="O35" i="14"/>
  <c r="O42" i="14"/>
  <c r="K42" i="14"/>
  <c r="L16" i="14"/>
  <c r="P16" i="14"/>
  <c r="P44" i="14"/>
  <c r="L44" i="14"/>
  <c r="M58" i="14"/>
  <c r="I58" i="14"/>
  <c r="M9" i="14"/>
  <c r="I9" i="14"/>
  <c r="K19" i="14"/>
  <c r="O19" i="14"/>
  <c r="N26" i="14"/>
  <c r="J26" i="14"/>
  <c r="K55" i="14"/>
  <c r="O55" i="14"/>
  <c r="P38" i="14"/>
  <c r="L38" i="14"/>
  <c r="N32" i="14"/>
  <c r="J32" i="14"/>
  <c r="M39" i="14"/>
  <c r="I39" i="14"/>
  <c r="L49" i="14"/>
  <c r="P49" i="14"/>
  <c r="J23" i="14"/>
  <c r="N23" i="14"/>
  <c r="M36" i="14"/>
  <c r="I36" i="14"/>
  <c r="O52" i="14"/>
  <c r="K52" i="14"/>
  <c r="J55" i="14"/>
  <c r="N55" i="14"/>
  <c r="P20" i="14"/>
  <c r="L20" i="14"/>
  <c r="N20" i="14"/>
  <c r="N52" i="14"/>
  <c r="N29" i="14"/>
  <c r="N50" i="14"/>
  <c r="J50" i="14"/>
  <c r="P22" i="14"/>
  <c r="L22" i="14"/>
  <c r="M35" i="14"/>
  <c r="I35" i="14"/>
  <c r="N42" i="14"/>
  <c r="J42" i="14"/>
  <c r="P13" i="14"/>
  <c r="L13" i="14"/>
  <c r="P23" i="14"/>
  <c r="L23" i="14"/>
  <c r="M29" i="14"/>
  <c r="I29" i="14"/>
  <c r="O44" i="14"/>
  <c r="K44" i="14"/>
  <c r="M52" i="14"/>
  <c r="I52" i="14"/>
  <c r="J9" i="14"/>
  <c r="N9" i="14"/>
  <c r="N19" i="14"/>
  <c r="J19" i="14"/>
  <c r="M55" i="14"/>
  <c r="I55" i="14"/>
  <c r="M116" i="19"/>
  <c r="I116" i="19"/>
  <c r="M101" i="19"/>
  <c r="I101" i="19"/>
  <c r="J135" i="19"/>
  <c r="N135" i="19"/>
  <c r="M85" i="19"/>
  <c r="I85" i="19"/>
  <c r="P87" i="19"/>
  <c r="L87" i="19"/>
  <c r="P83" i="19"/>
  <c r="L83" i="19"/>
  <c r="N79" i="19"/>
  <c r="J79" i="19"/>
  <c r="N36" i="19"/>
  <c r="J36" i="19"/>
  <c r="M20" i="19"/>
  <c r="I20" i="19"/>
  <c r="K58" i="19"/>
  <c r="O58" i="19"/>
  <c r="P134" i="19"/>
  <c r="L134" i="19"/>
  <c r="O130" i="19"/>
  <c r="K130" i="19"/>
  <c r="N105" i="19"/>
  <c r="J105" i="19"/>
  <c r="P97" i="19"/>
  <c r="L97" i="19"/>
  <c r="O64" i="19"/>
  <c r="K64" i="19"/>
  <c r="N97" i="19"/>
  <c r="J97" i="19"/>
  <c r="I98" i="19"/>
  <c r="M124" i="19"/>
  <c r="I124" i="19"/>
  <c r="P127" i="19"/>
  <c r="L127" i="19"/>
  <c r="O94" i="19"/>
  <c r="K94" i="19"/>
  <c r="N95" i="19"/>
  <c r="J95" i="19"/>
  <c r="N83" i="19"/>
  <c r="J83" i="19"/>
  <c r="N24" i="19"/>
  <c r="J24" i="19"/>
  <c r="N20" i="19"/>
  <c r="J20" i="19"/>
  <c r="P15" i="19"/>
  <c r="L15" i="19"/>
  <c r="M103" i="19"/>
  <c r="I103" i="19"/>
  <c r="M60" i="19"/>
  <c r="I60" i="19"/>
  <c r="L60" i="19"/>
  <c r="P60" i="19"/>
  <c r="N134" i="19"/>
  <c r="J134" i="19"/>
  <c r="M130" i="19"/>
  <c r="I130" i="19"/>
  <c r="N52" i="19"/>
  <c r="J52" i="19"/>
  <c r="L64" i="19"/>
  <c r="P64" i="19"/>
  <c r="J114" i="19"/>
  <c r="P108" i="19"/>
  <c r="L114" i="19"/>
  <c r="P135" i="19"/>
  <c r="L135" i="19"/>
  <c r="J127" i="19"/>
  <c r="N127" i="19"/>
  <c r="M102" i="19"/>
  <c r="I102" i="19"/>
  <c r="N87" i="19"/>
  <c r="J87" i="19"/>
  <c r="O83" i="19"/>
  <c r="K83" i="19"/>
  <c r="O79" i="19"/>
  <c r="K79" i="19"/>
  <c r="L24" i="19"/>
  <c r="P24" i="19"/>
  <c r="N7" i="19"/>
  <c r="J7" i="19"/>
  <c r="O97" i="19"/>
  <c r="K97" i="19"/>
  <c r="K20" i="19"/>
  <c r="P130" i="19"/>
  <c r="L130" i="19"/>
  <c r="K122" i="19"/>
  <c r="O122" i="19"/>
  <c r="P110" i="19"/>
  <c r="L110" i="19"/>
  <c r="M105" i="19"/>
  <c r="I105" i="19"/>
  <c r="O98" i="19"/>
  <c r="K98" i="19"/>
  <c r="O52" i="19"/>
  <c r="K52" i="19"/>
  <c r="K7" i="19"/>
  <c r="K15" i="19"/>
  <c r="N103" i="19"/>
  <c r="J103" i="19"/>
  <c r="E140" i="19"/>
  <c r="M120" i="19"/>
  <c r="I120" i="19"/>
  <c r="M112" i="19"/>
  <c r="I112" i="19"/>
  <c r="P101" i="19"/>
  <c r="L101" i="19"/>
  <c r="M135" i="19"/>
  <c r="I135" i="19"/>
  <c r="P85" i="19"/>
  <c r="L85" i="19"/>
  <c r="O87" i="19"/>
  <c r="K87" i="19"/>
  <c r="P20" i="19"/>
  <c r="L20" i="19"/>
  <c r="N58" i="19"/>
  <c r="J58" i="19"/>
  <c r="K134" i="19"/>
  <c r="O134" i="19"/>
  <c r="M122" i="19"/>
  <c r="I122" i="19"/>
  <c r="N110" i="19"/>
  <c r="J110" i="19"/>
  <c r="O105" i="19"/>
  <c r="K105" i="19"/>
  <c r="P98" i="19"/>
  <c r="L98" i="19"/>
  <c r="K36" i="19"/>
  <c r="P103" i="19"/>
  <c r="L103" i="19"/>
  <c r="I58" i="19"/>
  <c r="P63" i="18"/>
  <c r="L63" i="18"/>
  <c r="N30" i="18"/>
  <c r="J30" i="18"/>
  <c r="L126" i="18"/>
  <c r="P126" i="18"/>
  <c r="J134" i="18"/>
  <c r="N134" i="18"/>
  <c r="L142" i="18"/>
  <c r="P142" i="18"/>
  <c r="L163" i="18"/>
  <c r="P163" i="18"/>
  <c r="L13" i="18"/>
  <c r="P13" i="18"/>
  <c r="N56" i="18"/>
  <c r="J56" i="18"/>
  <c r="N93" i="18"/>
  <c r="J93" i="18"/>
  <c r="M96" i="18"/>
  <c r="I96" i="18"/>
  <c r="P102" i="18"/>
  <c r="L102" i="18"/>
  <c r="L10" i="18"/>
  <c r="P10" i="18"/>
  <c r="I30" i="18"/>
  <c r="M30" i="18"/>
  <c r="N36" i="18"/>
  <c r="J36" i="18"/>
  <c r="P50" i="18"/>
  <c r="L50" i="18"/>
  <c r="O150" i="18"/>
  <c r="L155" i="18"/>
  <c r="P155" i="18"/>
  <c r="J152" i="18"/>
  <c r="N152" i="18"/>
  <c r="J169" i="18"/>
  <c r="N169" i="18"/>
  <c r="J15" i="18"/>
  <c r="L123" i="18"/>
  <c r="P123" i="18"/>
  <c r="K126" i="18"/>
  <c r="O126" i="18"/>
  <c r="L139" i="18"/>
  <c r="P139" i="18"/>
  <c r="N142" i="18"/>
  <c r="J142" i="18"/>
  <c r="O147" i="18"/>
  <c r="K147" i="18"/>
  <c r="I163" i="18"/>
  <c r="M163" i="18"/>
  <c r="I38" i="18"/>
  <c r="M38" i="18"/>
  <c r="I82" i="18"/>
  <c r="M82" i="18"/>
  <c r="O45" i="18"/>
  <c r="K45" i="18"/>
  <c r="P56" i="18"/>
  <c r="L56" i="18"/>
  <c r="O93" i="18"/>
  <c r="K93" i="18"/>
  <c r="O96" i="18"/>
  <c r="K96" i="18"/>
  <c r="P99" i="18"/>
  <c r="L99" i="18"/>
  <c r="J107" i="18"/>
  <c r="N107" i="18"/>
  <c r="J110" i="18"/>
  <c r="N110" i="18"/>
  <c r="O30" i="18"/>
  <c r="K30" i="18"/>
  <c r="M36" i="18"/>
  <c r="I36" i="18"/>
  <c r="I50" i="18"/>
  <c r="M50" i="18"/>
  <c r="N123" i="18"/>
  <c r="J123" i="18"/>
  <c r="J139" i="18"/>
  <c r="N139" i="18"/>
  <c r="P38" i="18"/>
  <c r="L38" i="18"/>
  <c r="I45" i="18"/>
  <c r="M45" i="18"/>
  <c r="O107" i="18"/>
  <c r="L171" i="18"/>
  <c r="P171" i="18"/>
  <c r="N177" i="18"/>
  <c r="J177" i="18"/>
  <c r="L78" i="18"/>
  <c r="P78" i="18"/>
  <c r="P62" i="18"/>
  <c r="L62" i="18"/>
  <c r="N47" i="18"/>
  <c r="J47" i="18"/>
  <c r="P79" i="18"/>
  <c r="L79" i="18"/>
  <c r="L131" i="18"/>
  <c r="P131" i="18"/>
  <c r="K134" i="18"/>
  <c r="O134" i="18"/>
  <c r="O139" i="18"/>
  <c r="K139" i="18"/>
  <c r="L147" i="18"/>
  <c r="P147" i="18"/>
  <c r="N150" i="18"/>
  <c r="J150" i="18"/>
  <c r="K163" i="18"/>
  <c r="O163" i="18"/>
  <c r="I27" i="18"/>
  <c r="M27" i="18"/>
  <c r="O19" i="18"/>
  <c r="K19" i="18"/>
  <c r="J45" i="18"/>
  <c r="N45" i="18"/>
  <c r="K56" i="18"/>
  <c r="O56" i="18"/>
  <c r="O99" i="18"/>
  <c r="K99" i="18"/>
  <c r="O102" i="18"/>
  <c r="K102" i="18"/>
  <c r="P107" i="18"/>
  <c r="L107" i="18"/>
  <c r="O10" i="18"/>
  <c r="K10" i="18"/>
  <c r="P30" i="18"/>
  <c r="L30" i="18"/>
  <c r="L36" i="18"/>
  <c r="P36" i="18"/>
  <c r="J53" i="18"/>
  <c r="N53" i="18"/>
  <c r="K155" i="18"/>
  <c r="O155" i="18"/>
  <c r="K177" i="18"/>
  <c r="O177" i="18"/>
  <c r="K169" i="18"/>
  <c r="O169" i="18"/>
  <c r="M110" i="18"/>
  <c r="I110" i="18"/>
  <c r="K171" i="18"/>
  <c r="O171" i="18"/>
  <c r="P47" i="18"/>
  <c r="L47" i="18"/>
  <c r="M79" i="18"/>
  <c r="I79" i="18"/>
  <c r="J126" i="18"/>
  <c r="N126" i="18"/>
  <c r="N131" i="18"/>
  <c r="J131" i="18"/>
  <c r="L134" i="18"/>
  <c r="P134" i="18"/>
  <c r="K142" i="18"/>
  <c r="O142" i="18"/>
  <c r="J147" i="18"/>
  <c r="N147" i="18"/>
  <c r="P150" i="18"/>
  <c r="L150" i="18"/>
  <c r="O38" i="18"/>
  <c r="K38" i="18"/>
  <c r="O27" i="18"/>
  <c r="K27" i="18"/>
  <c r="O13" i="18"/>
  <c r="K13" i="18"/>
  <c r="N96" i="18"/>
  <c r="J96" i="18"/>
  <c r="N99" i="18"/>
  <c r="J99" i="18"/>
  <c r="M102" i="18"/>
  <c r="I102" i="18"/>
  <c r="O110" i="18"/>
  <c r="K110" i="18"/>
  <c r="K36" i="18"/>
  <c r="O36" i="18"/>
  <c r="O50" i="18"/>
  <c r="K50" i="18"/>
  <c r="O53" i="18"/>
  <c r="K53" i="18"/>
  <c r="M15" i="13"/>
  <c r="I15" i="13"/>
  <c r="N82" i="13"/>
  <c r="J82" i="13"/>
  <c r="L7" i="13"/>
  <c r="P7" i="13"/>
  <c r="P23" i="13"/>
  <c r="L23" i="13"/>
  <c r="J7" i="13"/>
  <c r="J70" i="13"/>
  <c r="N70" i="13"/>
  <c r="O86" i="13"/>
  <c r="K86" i="13"/>
  <c r="M29" i="13"/>
  <c r="I29" i="13"/>
  <c r="L86" i="13"/>
  <c r="P86" i="13"/>
  <c r="N20" i="13"/>
  <c r="J20" i="13"/>
  <c r="K58" i="13"/>
  <c r="O58" i="13"/>
  <c r="M23" i="13"/>
  <c r="I23" i="13"/>
  <c r="J58" i="13"/>
  <c r="J32" i="13"/>
  <c r="L60" i="13"/>
  <c r="P60" i="13"/>
  <c r="P27" i="13"/>
  <c r="L27" i="13"/>
  <c r="P38" i="13"/>
  <c r="L38" i="13"/>
  <c r="O90" i="13"/>
  <c r="K90" i="13"/>
  <c r="P16" i="13"/>
  <c r="L16" i="13"/>
  <c r="N84" i="13"/>
  <c r="J84" i="13"/>
  <c r="P62" i="13"/>
  <c r="L62" i="13"/>
  <c r="K52" i="13"/>
  <c r="O52" i="13"/>
  <c r="P32" i="13"/>
  <c r="L32" i="13"/>
  <c r="N21" i="13"/>
  <c r="J21" i="13"/>
  <c r="O62" i="13"/>
  <c r="K62" i="13"/>
  <c r="M88" i="13"/>
  <c r="I88" i="13"/>
  <c r="K16" i="13"/>
  <c r="H93" i="13"/>
  <c r="P84" i="13"/>
  <c r="L84" i="13"/>
  <c r="N31" i="13"/>
  <c r="J31" i="13"/>
  <c r="N27" i="13"/>
  <c r="J27" i="13"/>
  <c r="J68" i="13"/>
  <c r="N68" i="13"/>
  <c r="L36" i="13"/>
  <c r="P36" i="13"/>
  <c r="N28" i="13"/>
  <c r="J28" i="13"/>
  <c r="J12" i="13"/>
  <c r="N12" i="13"/>
  <c r="L44" i="13"/>
  <c r="P44" i="13"/>
  <c r="J76" i="13"/>
  <c r="N76" i="13"/>
  <c r="K88" i="13"/>
  <c r="O88" i="13"/>
  <c r="N88" i="13"/>
  <c r="J88" i="13"/>
  <c r="N62" i="13"/>
  <c r="J62" i="13"/>
  <c r="M31" i="13"/>
  <c r="I31" i="13"/>
  <c r="O12" i="13"/>
  <c r="K12" i="13"/>
  <c r="P54" i="13"/>
  <c r="L54" i="13"/>
  <c r="K11" i="13"/>
  <c r="O11" i="13"/>
  <c r="K28" i="13"/>
  <c r="O28" i="13"/>
  <c r="I12" i="13"/>
  <c r="M12" i="13"/>
  <c r="K44" i="13"/>
  <c r="O44" i="13"/>
  <c r="P76" i="13"/>
  <c r="L76" i="13"/>
  <c r="J36" i="13"/>
  <c r="N36" i="13"/>
  <c r="O31" i="13"/>
  <c r="K31" i="13"/>
  <c r="M80" i="13"/>
  <c r="I80" i="13"/>
  <c r="P70" i="13"/>
  <c r="L70" i="13"/>
  <c r="P12" i="13"/>
  <c r="L12" i="13"/>
  <c r="P52" i="13"/>
  <c r="L52" i="13"/>
  <c r="M13" i="13"/>
  <c r="I13" i="13"/>
  <c r="O76" i="13"/>
  <c r="K76" i="13"/>
  <c r="M56" i="13"/>
  <c r="I56" i="13"/>
  <c r="I36" i="13"/>
  <c r="M36" i="13"/>
  <c r="M16" i="13"/>
  <c r="I16" i="13"/>
  <c r="J15" i="13"/>
  <c r="N15" i="13"/>
  <c r="K80" i="13"/>
  <c r="O80" i="13"/>
  <c r="M7" i="13"/>
  <c r="I7" i="13"/>
  <c r="M32" i="13"/>
  <c r="I32" i="13"/>
  <c r="J44" i="13"/>
  <c r="I52" i="13"/>
  <c r="M52" i="13"/>
  <c r="P21" i="13"/>
  <c r="L21" i="13"/>
  <c r="P13" i="13"/>
  <c r="L13" i="13"/>
  <c r="I44" i="13"/>
  <c r="M44" i="13"/>
  <c r="I76" i="13"/>
  <c r="M76" i="13"/>
  <c r="L56" i="13"/>
  <c r="P56" i="13"/>
  <c r="P88" i="13"/>
  <c r="L88" i="13"/>
  <c r="I19" i="13"/>
  <c r="M19" i="13"/>
  <c r="I62" i="13"/>
  <c r="M62" i="13"/>
  <c r="K120" i="23"/>
  <c r="O120" i="23"/>
  <c r="M132" i="23"/>
  <c r="I132" i="23"/>
  <c r="L136" i="23"/>
  <c r="P136" i="23"/>
  <c r="O121" i="23"/>
  <c r="K121" i="23"/>
  <c r="M100" i="23"/>
  <c r="I100" i="23"/>
  <c r="L17" i="23"/>
  <c r="P17" i="23"/>
  <c r="K99" i="23"/>
  <c r="O99" i="23"/>
  <c r="J116" i="23"/>
  <c r="N116" i="23"/>
  <c r="P120" i="23"/>
  <c r="L120" i="23"/>
  <c r="K108" i="23"/>
  <c r="O108" i="23"/>
  <c r="M99" i="23"/>
  <c r="I99" i="23"/>
  <c r="L87" i="23"/>
  <c r="P87" i="23"/>
  <c r="J79" i="23"/>
  <c r="N79" i="23"/>
  <c r="N34" i="23"/>
  <c r="J34" i="23"/>
  <c r="N30" i="23"/>
  <c r="J30" i="23"/>
  <c r="K26" i="23"/>
  <c r="O26" i="23"/>
  <c r="N18" i="23"/>
  <c r="J18" i="23"/>
  <c r="N14" i="23"/>
  <c r="J14" i="23"/>
  <c r="M10" i="23"/>
  <c r="I10" i="23"/>
  <c r="M133" i="23"/>
  <c r="I133" i="23"/>
  <c r="P88" i="23"/>
  <c r="L88" i="23"/>
  <c r="L117" i="23"/>
  <c r="P117" i="23"/>
  <c r="L104" i="23"/>
  <c r="P104" i="23"/>
  <c r="K25" i="23"/>
  <c r="O25" i="23"/>
  <c r="O13" i="23"/>
  <c r="K13" i="23"/>
  <c r="I128" i="23"/>
  <c r="M128" i="23"/>
  <c r="P112" i="23"/>
  <c r="L112" i="23"/>
  <c r="K103" i="23"/>
  <c r="O103" i="23"/>
  <c r="P83" i="23"/>
  <c r="L83" i="23"/>
  <c r="G138" i="23"/>
  <c r="I91" i="23"/>
  <c r="E140" i="23"/>
  <c r="P116" i="23"/>
  <c r="L116" i="23"/>
  <c r="M124" i="23"/>
  <c r="I124" i="23"/>
  <c r="N88" i="23"/>
  <c r="J88" i="23"/>
  <c r="O129" i="23"/>
  <c r="K129" i="23"/>
  <c r="L121" i="23"/>
  <c r="P121" i="23"/>
  <c r="L100" i="23"/>
  <c r="P100" i="23"/>
  <c r="M37" i="23"/>
  <c r="I37" i="23"/>
  <c r="K9" i="23"/>
  <c r="O9" i="23"/>
  <c r="J124" i="23"/>
  <c r="N124" i="23"/>
  <c r="M120" i="23"/>
  <c r="I120" i="23"/>
  <c r="I108" i="23"/>
  <c r="M108" i="23"/>
  <c r="L95" i="23"/>
  <c r="P95" i="23"/>
  <c r="O87" i="23"/>
  <c r="K87" i="23"/>
  <c r="O79" i="23"/>
  <c r="K79" i="23"/>
  <c r="O34" i="23"/>
  <c r="K34" i="23"/>
  <c r="M26" i="23"/>
  <c r="I26" i="23"/>
  <c r="M22" i="23"/>
  <c r="I22" i="23"/>
  <c r="I18" i="23"/>
  <c r="M18" i="23"/>
  <c r="L10" i="23"/>
  <c r="P10" i="23"/>
  <c r="O33" i="23"/>
  <c r="K33" i="23"/>
  <c r="P96" i="23"/>
  <c r="L96" i="23"/>
  <c r="K133" i="23"/>
  <c r="O133" i="23"/>
  <c r="L125" i="23"/>
  <c r="P125" i="23"/>
  <c r="O29" i="23"/>
  <c r="K29" i="23"/>
  <c r="L25" i="23"/>
  <c r="P25" i="23"/>
  <c r="L13" i="23"/>
  <c r="P13" i="23"/>
  <c r="O132" i="23"/>
  <c r="K132" i="23"/>
  <c r="P128" i="23"/>
  <c r="L128" i="23"/>
  <c r="N103" i="23"/>
  <c r="J103" i="23"/>
  <c r="P91" i="23"/>
  <c r="L91" i="23"/>
  <c r="J83" i="23"/>
  <c r="N83" i="23"/>
  <c r="P99" i="23"/>
  <c r="L99" i="23"/>
  <c r="K113" i="23"/>
  <c r="O113" i="23"/>
  <c r="I29" i="23"/>
  <c r="M29" i="23"/>
  <c r="J9" i="23"/>
  <c r="N9" i="23"/>
  <c r="N96" i="23"/>
  <c r="J96" i="23"/>
  <c r="L129" i="23"/>
  <c r="P129" i="23"/>
  <c r="O109" i="23"/>
  <c r="K109" i="23"/>
  <c r="L37" i="23"/>
  <c r="P37" i="23"/>
  <c r="M9" i="23"/>
  <c r="I9" i="23"/>
  <c r="J108" i="23"/>
  <c r="N108" i="23"/>
  <c r="J128" i="23"/>
  <c r="N128" i="23"/>
  <c r="P108" i="23"/>
  <c r="L108" i="23"/>
  <c r="J95" i="23"/>
  <c r="N95" i="23"/>
  <c r="J87" i="23"/>
  <c r="N87" i="23"/>
  <c r="N38" i="23"/>
  <c r="J38" i="23"/>
  <c r="M34" i="23"/>
  <c r="I34" i="23"/>
  <c r="L30" i="23"/>
  <c r="P30" i="23"/>
  <c r="L26" i="23"/>
  <c r="P26" i="23"/>
  <c r="L22" i="23"/>
  <c r="P22" i="23"/>
  <c r="L18" i="23"/>
  <c r="P18" i="23"/>
  <c r="L14" i="23"/>
  <c r="P14" i="23"/>
  <c r="J21" i="23"/>
  <c r="N21" i="23"/>
  <c r="L133" i="23"/>
  <c r="P133" i="23"/>
  <c r="I117" i="23"/>
  <c r="M117" i="23"/>
  <c r="L113" i="23"/>
  <c r="P113" i="23"/>
  <c r="L29" i="23"/>
  <c r="P29" i="23"/>
  <c r="M21" i="23"/>
  <c r="I21" i="23"/>
  <c r="J132" i="23"/>
  <c r="N132" i="23"/>
  <c r="P132" i="23"/>
  <c r="L132" i="23"/>
  <c r="O112" i="23"/>
  <c r="K112" i="23"/>
  <c r="P103" i="23"/>
  <c r="L103" i="23"/>
  <c r="J91" i="23"/>
  <c r="N91" i="23"/>
  <c r="O83" i="23"/>
  <c r="K83" i="23"/>
  <c r="F140" i="23"/>
  <c r="F138" i="23"/>
  <c r="M109" i="23"/>
  <c r="I109" i="23"/>
  <c r="N25" i="23"/>
  <c r="J25" i="23"/>
  <c r="L109" i="23"/>
  <c r="P109" i="23"/>
  <c r="L9" i="23"/>
  <c r="P9" i="23"/>
  <c r="J112" i="23"/>
  <c r="N112" i="23"/>
  <c r="M136" i="23"/>
  <c r="I136" i="23"/>
  <c r="N99" i="23"/>
  <c r="J99" i="23"/>
  <c r="O95" i="23"/>
  <c r="K95" i="23"/>
  <c r="P79" i="23"/>
  <c r="L79" i="23"/>
  <c r="H140" i="23"/>
  <c r="L38" i="23"/>
  <c r="P38" i="23"/>
  <c r="L34" i="23"/>
  <c r="P34" i="23"/>
  <c r="N26" i="23"/>
  <c r="J26" i="23"/>
  <c r="N22" i="23"/>
  <c r="J22" i="23"/>
  <c r="K18" i="23"/>
  <c r="O18" i="23"/>
  <c r="M14" i="23"/>
  <c r="I14" i="23"/>
  <c r="N10" i="23"/>
  <c r="J10" i="23"/>
  <c r="O124" i="23"/>
  <c r="K124" i="23"/>
  <c r="P80" i="23"/>
  <c r="L80" i="23"/>
  <c r="M125" i="23"/>
  <c r="I125" i="23"/>
  <c r="M104" i="23"/>
  <c r="I104" i="23"/>
  <c r="L21" i="23"/>
  <c r="P21" i="23"/>
  <c r="K128" i="23"/>
  <c r="O128" i="23"/>
  <c r="I112" i="23"/>
  <c r="M112" i="23"/>
  <c r="M103" i="23"/>
  <c r="I103" i="23"/>
  <c r="O91" i="23"/>
  <c r="K91" i="23"/>
  <c r="K67" i="21"/>
  <c r="K76" i="21"/>
  <c r="O76" i="21"/>
  <c r="N67" i="21"/>
  <c r="J67" i="21"/>
  <c r="J44" i="21"/>
  <c r="N44" i="21"/>
  <c r="J24" i="21"/>
  <c r="N24" i="21"/>
  <c r="O14" i="21"/>
  <c r="K14" i="21"/>
  <c r="M17" i="21"/>
  <c r="I17" i="21"/>
  <c r="I26" i="21"/>
  <c r="M26" i="21"/>
  <c r="P57" i="21"/>
  <c r="L57" i="21"/>
  <c r="L88" i="21"/>
  <c r="P88" i="21"/>
  <c r="J57" i="21"/>
  <c r="N57" i="21"/>
  <c r="J49" i="21"/>
  <c r="N49" i="21"/>
  <c r="N25" i="21"/>
  <c r="J25" i="21"/>
  <c r="M71" i="21"/>
  <c r="J95" i="21"/>
  <c r="P74" i="21"/>
  <c r="L97" i="21"/>
  <c r="L81" i="21"/>
  <c r="L36" i="21"/>
  <c r="M72" i="21"/>
  <c r="I57" i="21"/>
  <c r="K66" i="21"/>
  <c r="I60" i="21"/>
  <c r="M60" i="21"/>
  <c r="O40" i="21"/>
  <c r="K40" i="21"/>
  <c r="I28" i="21"/>
  <c r="M28" i="21"/>
  <c r="O8" i="21"/>
  <c r="K8" i="21"/>
  <c r="M22" i="21"/>
  <c r="I22" i="21"/>
  <c r="J38" i="21"/>
  <c r="N38" i="21"/>
  <c r="J62" i="21"/>
  <c r="N62" i="21"/>
  <c r="O25" i="21"/>
  <c r="K25" i="21"/>
  <c r="N70" i="21"/>
  <c r="J70" i="21"/>
  <c r="O30" i="21"/>
  <c r="K30" i="21"/>
  <c r="I50" i="21"/>
  <c r="M50" i="21"/>
  <c r="I33" i="21"/>
  <c r="M33" i="21"/>
  <c r="M61" i="21"/>
  <c r="I61" i="21"/>
  <c r="O78" i="21"/>
  <c r="K78" i="21"/>
  <c r="K88" i="21"/>
  <c r="O88" i="21"/>
  <c r="P9" i="21"/>
  <c r="L9" i="21"/>
  <c r="P37" i="21"/>
  <c r="L37" i="21"/>
  <c r="P65" i="21"/>
  <c r="L65" i="21"/>
  <c r="P33" i="21"/>
  <c r="L33" i="21"/>
  <c r="O21" i="21"/>
  <c r="K21" i="21"/>
  <c r="M9" i="21"/>
  <c r="I9" i="21"/>
  <c r="O73" i="21"/>
  <c r="K73" i="21"/>
  <c r="O56" i="21"/>
  <c r="K56" i="21"/>
  <c r="I44" i="21"/>
  <c r="M44" i="21"/>
  <c r="O24" i="21"/>
  <c r="K24" i="21"/>
  <c r="I12" i="21"/>
  <c r="M12" i="21"/>
  <c r="I10" i="21"/>
  <c r="M10" i="21"/>
  <c r="J50" i="21"/>
  <c r="N50" i="21"/>
  <c r="P41" i="21"/>
  <c r="L41" i="21"/>
  <c r="M53" i="21"/>
  <c r="I53" i="21"/>
  <c r="O42" i="21"/>
  <c r="K42" i="21"/>
  <c r="P21" i="21"/>
  <c r="L21" i="21"/>
  <c r="O49" i="21"/>
  <c r="K49" i="21"/>
  <c r="J78" i="21"/>
  <c r="N78" i="21"/>
  <c r="M49" i="21"/>
  <c r="I49" i="21"/>
  <c r="O65" i="21"/>
  <c r="K65" i="21"/>
  <c r="P49" i="21"/>
  <c r="L49" i="21"/>
  <c r="K37" i="21"/>
  <c r="O37" i="21"/>
  <c r="M25" i="21"/>
  <c r="I25" i="21"/>
  <c r="P17" i="21"/>
  <c r="L17" i="21"/>
  <c r="P82" i="21"/>
  <c r="J89" i="21"/>
  <c r="O18" i="21"/>
  <c r="J56" i="21"/>
  <c r="N56" i="21"/>
  <c r="J36" i="21"/>
  <c r="N36" i="21"/>
  <c r="J12" i="21"/>
  <c r="N12" i="21"/>
  <c r="M34" i="21"/>
  <c r="I34" i="21"/>
  <c r="M45" i="21"/>
  <c r="I45" i="21"/>
  <c r="K61" i="21"/>
  <c r="O61" i="21"/>
  <c r="P80" i="21"/>
  <c r="L80" i="21"/>
  <c r="J66" i="21"/>
  <c r="N66" i="21"/>
  <c r="I78" i="21"/>
  <c r="M78" i="21"/>
  <c r="O29" i="21"/>
  <c r="K29" i="21"/>
  <c r="I100" i="21"/>
  <c r="M100" i="21"/>
  <c r="N37" i="21"/>
  <c r="J37" i="21"/>
  <c r="N17" i="21"/>
  <c r="J17" i="21"/>
  <c r="L92" i="21"/>
  <c r="M88" i="21"/>
  <c r="J100" i="21"/>
  <c r="L13" i="21"/>
  <c r="J60" i="21"/>
  <c r="N60" i="21"/>
  <c r="J52" i="21"/>
  <c r="N52" i="21"/>
  <c r="J40" i="21"/>
  <c r="N40" i="21"/>
  <c r="J28" i="21"/>
  <c r="N28" i="21"/>
  <c r="J20" i="21"/>
  <c r="N20" i="21"/>
  <c r="J8" i="21"/>
  <c r="N8" i="21"/>
  <c r="O26" i="21"/>
  <c r="K26" i="21"/>
  <c r="O33" i="21"/>
  <c r="K33" i="21"/>
  <c r="J14" i="21"/>
  <c r="N14" i="21"/>
  <c r="M38" i="21"/>
  <c r="I38" i="21"/>
  <c r="J54" i="21"/>
  <c r="N54" i="21"/>
  <c r="O13" i="21"/>
  <c r="K13" i="21"/>
  <c r="K41" i="21"/>
  <c r="O41" i="21"/>
  <c r="N73" i="21"/>
  <c r="J73" i="21"/>
  <c r="M13" i="21"/>
  <c r="I13" i="21"/>
  <c r="O57" i="21"/>
  <c r="K57" i="21"/>
  <c r="J65" i="21"/>
  <c r="N65" i="21"/>
  <c r="N53" i="21"/>
  <c r="J53" i="21"/>
  <c r="N41" i="21"/>
  <c r="J41" i="21"/>
  <c r="N33" i="21"/>
  <c r="J33" i="21"/>
  <c r="N21" i="21"/>
  <c r="J21" i="21"/>
  <c r="N9" i="21"/>
  <c r="J9" i="21"/>
  <c r="O89" i="21"/>
  <c r="K89" i="21"/>
  <c r="O92" i="21"/>
  <c r="K92" i="21"/>
  <c r="P79" i="21"/>
  <c r="L79" i="21"/>
  <c r="K95" i="21"/>
  <c r="O95" i="21"/>
  <c r="J71" i="21"/>
  <c r="P85" i="21"/>
  <c r="L85" i="21"/>
  <c r="O86" i="21"/>
  <c r="K86" i="21"/>
  <c r="I102" i="21"/>
  <c r="M102" i="21"/>
  <c r="I92" i="21"/>
  <c r="M92" i="21"/>
  <c r="K79" i="21"/>
  <c r="O79" i="21"/>
  <c r="K100" i="21"/>
  <c r="O100" i="21"/>
  <c r="O74" i="21"/>
  <c r="K74" i="21"/>
  <c r="K102" i="21"/>
  <c r="O102" i="21"/>
  <c r="N94" i="21"/>
  <c r="J94" i="21"/>
  <c r="J86" i="21"/>
  <c r="N86" i="21"/>
  <c r="P95" i="21"/>
  <c r="L95" i="21"/>
  <c r="I94" i="21"/>
  <c r="M94" i="21"/>
  <c r="E106" i="21"/>
  <c r="M85" i="21"/>
  <c r="I85" i="21"/>
  <c r="O71" i="21"/>
  <c r="K71" i="21"/>
  <c r="I86" i="21"/>
  <c r="M86" i="21"/>
  <c r="N102" i="21"/>
  <c r="J102" i="21"/>
  <c r="O87" i="21"/>
  <c r="K87" i="21"/>
  <c r="N92" i="21"/>
  <c r="J92" i="21"/>
  <c r="O97" i="21"/>
  <c r="K97" i="21"/>
  <c r="P130" i="16"/>
  <c r="L130" i="16"/>
  <c r="K33" i="16"/>
  <c r="L20" i="16"/>
  <c r="P20" i="16"/>
  <c r="N119" i="16"/>
  <c r="J119" i="16"/>
  <c r="J28" i="16"/>
  <c r="N28" i="16"/>
  <c r="L61" i="16"/>
  <c r="P61" i="16"/>
  <c r="K85" i="16"/>
  <c r="O85" i="16"/>
  <c r="N20" i="16"/>
  <c r="J20" i="16"/>
  <c r="P25" i="16"/>
  <c r="L25" i="16"/>
  <c r="L12" i="16"/>
  <c r="P12" i="16"/>
  <c r="O119" i="16"/>
  <c r="K119" i="16"/>
  <c r="L91" i="16"/>
  <c r="P91" i="16"/>
  <c r="J107" i="16"/>
  <c r="N107" i="16"/>
  <c r="N36" i="16"/>
  <c r="J36" i="16"/>
  <c r="N12" i="16"/>
  <c r="J12" i="16"/>
  <c r="P28" i="16"/>
  <c r="L28" i="16"/>
  <c r="M126" i="16"/>
  <c r="I126" i="16"/>
  <c r="O95" i="16"/>
  <c r="K95" i="16"/>
  <c r="I86" i="16"/>
  <c r="N91" i="16"/>
  <c r="J91" i="16"/>
  <c r="L36" i="16"/>
  <c r="P36" i="16"/>
  <c r="P119" i="16"/>
  <c r="L119" i="16"/>
  <c r="L81" i="16"/>
  <c r="P81" i="16"/>
  <c r="J130" i="16"/>
  <c r="I125" i="16"/>
  <c r="M125" i="16"/>
  <c r="P9" i="16"/>
  <c r="L9" i="16"/>
  <c r="I33" i="16"/>
  <c r="M33" i="16"/>
  <c r="N131" i="16"/>
  <c r="J131" i="16"/>
  <c r="L7" i="16"/>
  <c r="P7" i="16"/>
  <c r="M31" i="16"/>
  <c r="I31" i="16"/>
  <c r="N86" i="16"/>
  <c r="J86" i="16"/>
  <c r="P27" i="16"/>
  <c r="L27" i="16"/>
  <c r="N99" i="16"/>
  <c r="J99" i="16"/>
  <c r="K21" i="16"/>
  <c r="O21" i="16"/>
  <c r="P52" i="16"/>
  <c r="L52" i="16"/>
  <c r="K90" i="16"/>
  <c r="O90" i="16"/>
  <c r="L125" i="16"/>
  <c r="P125" i="16"/>
  <c r="N102" i="16"/>
  <c r="J102" i="16"/>
  <c r="N17" i="16"/>
  <c r="J17" i="16"/>
  <c r="K23" i="16"/>
  <c r="O23" i="16"/>
  <c r="N39" i="16"/>
  <c r="J39" i="16"/>
  <c r="M134" i="16"/>
  <c r="I134" i="16"/>
  <c r="J52" i="16"/>
  <c r="N52" i="16"/>
  <c r="M19" i="16"/>
  <c r="I19" i="16"/>
  <c r="P106" i="16"/>
  <c r="L106" i="16"/>
  <c r="I29" i="16"/>
  <c r="M29" i="16"/>
  <c r="N37" i="16"/>
  <c r="J37" i="16"/>
  <c r="O60" i="16"/>
  <c r="K60" i="16"/>
  <c r="M52" i="16"/>
  <c r="I52" i="16"/>
  <c r="O125" i="16"/>
  <c r="K125" i="16"/>
  <c r="K115" i="16"/>
  <c r="O115" i="16"/>
  <c r="I95" i="16"/>
  <c r="M95" i="16"/>
  <c r="J9" i="16"/>
  <c r="N9" i="16"/>
  <c r="I25" i="16"/>
  <c r="M25" i="16"/>
  <c r="L131" i="16"/>
  <c r="P131" i="16"/>
  <c r="P111" i="16"/>
  <c r="L111" i="16"/>
  <c r="M15" i="16"/>
  <c r="I15" i="16"/>
  <c r="J23" i="16"/>
  <c r="N23" i="16"/>
  <c r="P31" i="16"/>
  <c r="L31" i="16"/>
  <c r="P39" i="16"/>
  <c r="L39" i="16"/>
  <c r="P134" i="16"/>
  <c r="L134" i="16"/>
  <c r="M127" i="16"/>
  <c r="I127" i="16"/>
  <c r="M79" i="16"/>
  <c r="I79" i="16"/>
  <c r="M11" i="16"/>
  <c r="I11" i="16"/>
  <c r="L19" i="16"/>
  <c r="P19" i="16"/>
  <c r="M27" i="16"/>
  <c r="I27" i="16"/>
  <c r="L83" i="16"/>
  <c r="P83" i="16"/>
  <c r="K106" i="16"/>
  <c r="O106" i="16"/>
  <c r="J21" i="16"/>
  <c r="N21" i="16"/>
  <c r="P29" i="16"/>
  <c r="L29" i="16"/>
  <c r="K37" i="16"/>
  <c r="O37" i="16"/>
  <c r="O52" i="16"/>
  <c r="K52" i="16"/>
  <c r="M35" i="16"/>
  <c r="I35" i="16"/>
  <c r="P56" i="16"/>
  <c r="L56" i="16"/>
  <c r="O83" i="16"/>
  <c r="K83" i="16"/>
  <c r="O102" i="16"/>
  <c r="K102" i="16"/>
  <c r="I17" i="16"/>
  <c r="M17" i="16"/>
  <c r="J111" i="16"/>
  <c r="N111" i="16"/>
  <c r="M23" i="16"/>
  <c r="I23" i="16"/>
  <c r="K39" i="16"/>
  <c r="O39" i="16"/>
  <c r="L127" i="16"/>
  <c r="P127" i="16"/>
  <c r="J60" i="16"/>
  <c r="N60" i="16"/>
  <c r="K11" i="16"/>
  <c r="O11" i="16"/>
  <c r="J90" i="16"/>
  <c r="N90" i="16"/>
  <c r="N13" i="16"/>
  <c r="J13" i="16"/>
  <c r="I37" i="16"/>
  <c r="M37" i="16"/>
  <c r="P35" i="16"/>
  <c r="L35" i="16"/>
  <c r="P64" i="16"/>
  <c r="L64" i="16"/>
  <c r="P115" i="16"/>
  <c r="L115" i="16"/>
  <c r="M9" i="16"/>
  <c r="I9" i="16"/>
  <c r="J33" i="16"/>
  <c r="N33" i="16"/>
  <c r="I111" i="16"/>
  <c r="M111" i="16"/>
  <c r="O7" i="16"/>
  <c r="K7" i="16"/>
  <c r="K31" i="16"/>
  <c r="O31" i="16"/>
  <c r="N127" i="16"/>
  <c r="J127" i="16"/>
  <c r="N83" i="16"/>
  <c r="J83" i="16"/>
  <c r="N11" i="16"/>
  <c r="J11" i="16"/>
  <c r="J27" i="16"/>
  <c r="N27" i="16"/>
  <c r="M99" i="16"/>
  <c r="I99" i="16"/>
  <c r="I21" i="16"/>
  <c r="M21" i="16"/>
  <c r="N35" i="16"/>
  <c r="J35" i="16"/>
  <c r="I64" i="16"/>
  <c r="M64" i="16"/>
  <c r="I90" i="16"/>
  <c r="M90" i="16"/>
  <c r="N125" i="16"/>
  <c r="J125" i="16"/>
  <c r="J115" i="16"/>
  <c r="N115" i="16"/>
  <c r="N95" i="16"/>
  <c r="J95" i="16"/>
  <c r="L17" i="16"/>
  <c r="P17" i="16"/>
  <c r="J25" i="16"/>
  <c r="N25" i="16"/>
  <c r="O131" i="16"/>
  <c r="K131" i="16"/>
  <c r="O111" i="16"/>
  <c r="K111" i="16"/>
  <c r="I7" i="16"/>
  <c r="M7" i="16"/>
  <c r="K15" i="16"/>
  <c r="O15" i="16"/>
  <c r="L23" i="16"/>
  <c r="P23" i="16"/>
  <c r="M39" i="16"/>
  <c r="I39" i="16"/>
  <c r="J134" i="16"/>
  <c r="N134" i="16"/>
  <c r="O86" i="16"/>
  <c r="K86" i="16"/>
  <c r="N79" i="16"/>
  <c r="J79" i="16"/>
  <c r="L11" i="16"/>
  <c r="P11" i="16"/>
  <c r="K19" i="16"/>
  <c r="O19" i="16"/>
  <c r="K27" i="16"/>
  <c r="O27" i="16"/>
  <c r="M106" i="16"/>
  <c r="I106" i="16"/>
  <c r="I13" i="16"/>
  <c r="M13" i="16"/>
  <c r="L21" i="16"/>
  <c r="P21" i="16"/>
  <c r="J29" i="16"/>
  <c r="N29" i="16"/>
  <c r="P37" i="16"/>
  <c r="L37" i="16"/>
  <c r="K93" i="16"/>
  <c r="O93" i="16"/>
  <c r="K35" i="16"/>
  <c r="O35" i="16"/>
  <c r="M56" i="16"/>
  <c r="I56" i="16"/>
  <c r="L90" i="16"/>
  <c r="P90" i="16"/>
  <c r="L129" i="20"/>
  <c r="P129" i="20"/>
  <c r="L111" i="20"/>
  <c r="P111" i="20"/>
  <c r="O112" i="20"/>
  <c r="K112" i="20"/>
  <c r="M47" i="20"/>
  <c r="I33" i="20"/>
  <c r="K15" i="20"/>
  <c r="N98" i="20"/>
  <c r="K33" i="20"/>
  <c r="O117" i="20"/>
  <c r="K117" i="20"/>
  <c r="L80" i="20"/>
  <c r="P80" i="20"/>
  <c r="M106" i="20"/>
  <c r="I106" i="20"/>
  <c r="J96" i="20"/>
  <c r="N96" i="20"/>
  <c r="K91" i="20"/>
  <c r="O91" i="20"/>
  <c r="N83" i="20"/>
  <c r="J83" i="20"/>
  <c r="I78" i="20"/>
  <c r="M78" i="20"/>
  <c r="O7" i="20"/>
  <c r="K7" i="20"/>
  <c r="M26" i="20"/>
  <c r="I26" i="20"/>
  <c r="P112" i="20"/>
  <c r="L112" i="20"/>
  <c r="M132" i="20"/>
  <c r="I132" i="20"/>
  <c r="P94" i="20"/>
  <c r="L94" i="20"/>
  <c r="M80" i="20"/>
  <c r="I80" i="20"/>
  <c r="M7" i="20"/>
  <c r="I7" i="20"/>
  <c r="P118" i="20"/>
  <c r="L92" i="20"/>
  <c r="J115" i="20"/>
  <c r="P107" i="20"/>
  <c r="L107" i="20"/>
  <c r="K124" i="20"/>
  <c r="O124" i="20"/>
  <c r="P57" i="20"/>
  <c r="L57" i="20"/>
  <c r="J129" i="20"/>
  <c r="L106" i="20"/>
  <c r="P106" i="20"/>
  <c r="P96" i="20"/>
  <c r="L96" i="20"/>
  <c r="O109" i="20"/>
  <c r="K109" i="20"/>
  <c r="M98" i="20"/>
  <c r="I98" i="20"/>
  <c r="N50" i="20"/>
  <c r="J50" i="20"/>
  <c r="P18" i="20"/>
  <c r="L18" i="20"/>
  <c r="M18" i="20"/>
  <c r="I18" i="20"/>
  <c r="M122" i="20"/>
  <c r="I122" i="20"/>
  <c r="O132" i="20"/>
  <c r="K132" i="20"/>
  <c r="P26" i="20"/>
  <c r="L26" i="20"/>
  <c r="M57" i="20"/>
  <c r="I57" i="20"/>
  <c r="L89" i="20"/>
  <c r="P89" i="20"/>
  <c r="I32" i="20"/>
  <c r="M32" i="20"/>
  <c r="L109" i="20"/>
  <c r="P109" i="20"/>
  <c r="J117" i="20"/>
  <c r="K39" i="20"/>
  <c r="L31" i="20"/>
  <c r="L78" i="20"/>
  <c r="P78" i="20"/>
  <c r="L124" i="20"/>
  <c r="P124" i="20"/>
  <c r="P98" i="20"/>
  <c r="L98" i="20"/>
  <c r="I94" i="20"/>
  <c r="O122" i="20"/>
  <c r="K122" i="20"/>
  <c r="J126" i="20"/>
  <c r="N126" i="20"/>
  <c r="N91" i="20"/>
  <c r="J91" i="20"/>
  <c r="M15" i="20"/>
  <c r="I15" i="20"/>
  <c r="P132" i="20"/>
  <c r="L132" i="20"/>
  <c r="O19" i="20"/>
  <c r="K19" i="20"/>
  <c r="N135" i="20"/>
  <c r="J135" i="20"/>
  <c r="P121" i="20"/>
  <c r="L121" i="20"/>
  <c r="M95" i="20"/>
  <c r="I95" i="20"/>
  <c r="P113" i="20"/>
  <c r="L113" i="20"/>
  <c r="O14" i="20"/>
  <c r="K14" i="20"/>
  <c r="P82" i="20"/>
  <c r="L82" i="20"/>
  <c r="L51" i="20"/>
  <c r="P51" i="20"/>
  <c r="N29" i="20"/>
  <c r="J29" i="20"/>
  <c r="O97" i="20"/>
  <c r="K97" i="20"/>
  <c r="K54" i="20"/>
  <c r="P116" i="20"/>
  <c r="L116" i="20"/>
  <c r="N125" i="20"/>
  <c r="J125" i="20"/>
  <c r="M130" i="20"/>
  <c r="I130" i="20"/>
  <c r="P135" i="20"/>
  <c r="L135" i="20"/>
  <c r="O34" i="20"/>
  <c r="K34" i="20"/>
  <c r="M76" i="20"/>
  <c r="I76" i="20"/>
  <c r="K84" i="20"/>
  <c r="O84" i="20"/>
  <c r="O105" i="20"/>
  <c r="K105" i="20"/>
  <c r="P123" i="20"/>
  <c r="L123" i="20"/>
  <c r="N133" i="20"/>
  <c r="J133" i="20"/>
  <c r="K108" i="20"/>
  <c r="O108" i="20"/>
  <c r="N14" i="20"/>
  <c r="J14" i="20"/>
  <c r="L90" i="20"/>
  <c r="P90" i="20"/>
  <c r="L14" i="20"/>
  <c r="P14" i="20"/>
  <c r="I77" i="20"/>
  <c r="M77" i="20"/>
  <c r="M110" i="20"/>
  <c r="I110" i="20"/>
  <c r="P48" i="20"/>
  <c r="L48" i="20"/>
  <c r="K21" i="20"/>
  <c r="O21" i="20"/>
  <c r="N26" i="20"/>
  <c r="J26" i="20"/>
  <c r="O92" i="20"/>
  <c r="K92" i="20"/>
  <c r="J97" i="20"/>
  <c r="N97" i="20"/>
  <c r="K99" i="20"/>
  <c r="O99" i="20"/>
  <c r="N127" i="20"/>
  <c r="J127" i="20"/>
  <c r="K130" i="20"/>
  <c r="O130" i="20"/>
  <c r="L76" i="20"/>
  <c r="P76" i="20"/>
  <c r="L84" i="20"/>
  <c r="P84" i="20"/>
  <c r="P105" i="20"/>
  <c r="L105" i="20"/>
  <c r="P133" i="20"/>
  <c r="L133" i="20"/>
  <c r="N16" i="20"/>
  <c r="J16" i="20"/>
  <c r="L108" i="20"/>
  <c r="P108" i="20"/>
  <c r="N121" i="20"/>
  <c r="J121" i="20"/>
  <c r="L39" i="20"/>
  <c r="P39" i="20"/>
  <c r="P23" i="20"/>
  <c r="L23" i="20"/>
  <c r="J90" i="20"/>
  <c r="N90" i="20"/>
  <c r="M39" i="20"/>
  <c r="I39" i="20"/>
  <c r="O77" i="20"/>
  <c r="K77" i="20"/>
  <c r="M82" i="20"/>
  <c r="I82" i="20"/>
  <c r="I99" i="20"/>
  <c r="P29" i="20"/>
  <c r="L29" i="20"/>
  <c r="L99" i="20"/>
  <c r="P99" i="20"/>
  <c r="F140" i="20"/>
  <c r="O127" i="20"/>
  <c r="K127" i="20"/>
  <c r="L54" i="20"/>
  <c r="J123" i="20"/>
  <c r="N123" i="20"/>
  <c r="K16" i="20"/>
  <c r="O16" i="20"/>
  <c r="K115" i="20"/>
  <c r="O115" i="20"/>
  <c r="P8" i="20"/>
  <c r="L8" i="20"/>
  <c r="M90" i="20"/>
  <c r="I90" i="20"/>
  <c r="O8" i="20"/>
  <c r="K8" i="20"/>
  <c r="P77" i="20"/>
  <c r="L77" i="20"/>
  <c r="P95" i="20"/>
  <c r="L95" i="20"/>
  <c r="P21" i="20"/>
  <c r="L21" i="20"/>
  <c r="M92" i="20"/>
  <c r="I92" i="20"/>
  <c r="I36" i="20"/>
  <c r="M36" i="20"/>
  <c r="I48" i="20"/>
  <c r="H140" i="20"/>
  <c r="K116" i="20"/>
  <c r="O116" i="20"/>
  <c r="P127" i="20"/>
  <c r="L127" i="20"/>
  <c r="O135" i="20"/>
  <c r="K135" i="20"/>
  <c r="N79" i="20"/>
  <c r="J79" i="20"/>
  <c r="N105" i="20"/>
  <c r="J105" i="20"/>
  <c r="O123" i="20"/>
  <c r="K123" i="20"/>
  <c r="O31" i="20"/>
  <c r="K31" i="20"/>
  <c r="O121" i="20"/>
  <c r="K121" i="20"/>
  <c r="P115" i="20"/>
  <c r="L115" i="20"/>
  <c r="M8" i="20"/>
  <c r="I8" i="20"/>
  <c r="O90" i="20"/>
  <c r="K90" i="20"/>
  <c r="I14" i="20"/>
  <c r="M14" i="20"/>
  <c r="N33" i="20"/>
  <c r="J33" i="20"/>
  <c r="J77" i="20"/>
  <c r="N77" i="20"/>
  <c r="J82" i="20"/>
  <c r="N82" i="20"/>
  <c r="N21" i="20"/>
  <c r="J21" i="20"/>
  <c r="M118" i="20"/>
  <c r="I118" i="20"/>
  <c r="E140" i="20"/>
  <c r="K29" i="20"/>
  <c r="O29" i="20"/>
  <c r="J92" i="20"/>
  <c r="N92" i="20"/>
  <c r="N99" i="20"/>
  <c r="J99" i="20"/>
  <c r="O48" i="20"/>
  <c r="K48" i="20"/>
  <c r="N54" i="20"/>
  <c r="J54" i="20"/>
  <c r="L36" i="20"/>
  <c r="P36" i="20"/>
  <c r="I79" i="20"/>
  <c r="K113" i="9"/>
  <c r="O113" i="9"/>
  <c r="O114" i="9"/>
  <c r="K114" i="9"/>
  <c r="K106" i="9"/>
  <c r="O106" i="9"/>
  <c r="K102" i="9"/>
  <c r="O102" i="9"/>
  <c r="L61" i="9"/>
  <c r="P61" i="9"/>
  <c r="I98" i="9"/>
  <c r="O17" i="9"/>
  <c r="K17" i="9"/>
  <c r="N114" i="9"/>
  <c r="J114" i="9"/>
  <c r="J106" i="9"/>
  <c r="N106" i="9"/>
  <c r="O98" i="9"/>
  <c r="K98" i="9"/>
  <c r="O9" i="9"/>
  <c r="K100" i="9"/>
  <c r="O100" i="9"/>
  <c r="I100" i="9"/>
  <c r="O25" i="9"/>
  <c r="K25" i="9"/>
  <c r="O45" i="9"/>
  <c r="P29" i="9"/>
  <c r="M114" i="9"/>
  <c r="I114" i="9"/>
  <c r="M110" i="9"/>
  <c r="I110" i="9"/>
  <c r="M106" i="9"/>
  <c r="I106" i="9"/>
  <c r="M102" i="9"/>
  <c r="I102" i="9"/>
  <c r="O15" i="9"/>
  <c r="K15" i="9"/>
  <c r="O31" i="9"/>
  <c r="K31" i="9"/>
  <c r="P93" i="9"/>
  <c r="H136" i="9"/>
  <c r="O110" i="9"/>
  <c r="K110" i="9"/>
  <c r="L45" i="9"/>
  <c r="P45" i="9"/>
  <c r="K35" i="9"/>
  <c r="O35" i="9"/>
  <c r="P113" i="9"/>
  <c r="L113" i="9"/>
  <c r="J110" i="9"/>
  <c r="N110" i="9"/>
  <c r="J102" i="9"/>
  <c r="N102" i="9"/>
  <c r="K61" i="9"/>
  <c r="O61" i="9"/>
  <c r="G136" i="9"/>
  <c r="J113" i="9"/>
  <c r="N113" i="9"/>
  <c r="F136" i="9"/>
  <c r="K29" i="9"/>
  <c r="O29" i="9"/>
  <c r="K53" i="9"/>
  <c r="O53" i="9"/>
  <c r="O11" i="9"/>
  <c r="K11" i="9"/>
  <c r="L114" i="9"/>
  <c r="P114" i="9"/>
  <c r="P110" i="9"/>
  <c r="L110" i="9"/>
  <c r="P106" i="9"/>
  <c r="L106" i="9"/>
  <c r="L102" i="9"/>
  <c r="P102" i="9"/>
  <c r="J98" i="9"/>
  <c r="N98" i="9"/>
  <c r="P94" i="9"/>
  <c r="L94" i="9"/>
  <c r="P15" i="9"/>
  <c r="L15" i="9"/>
  <c r="K23" i="9"/>
  <c r="O23" i="9"/>
  <c r="P31" i="9"/>
  <c r="L31" i="9"/>
  <c r="P27" i="9"/>
  <c r="O21" i="9"/>
  <c r="K21" i="9"/>
  <c r="P17" i="9"/>
  <c r="P91" i="11"/>
  <c r="O118" i="11"/>
  <c r="O134" i="11"/>
  <c r="K37" i="11"/>
  <c r="N12" i="11"/>
  <c r="N100" i="11"/>
  <c r="P118" i="11"/>
  <c r="I87" i="11"/>
  <c r="N91" i="11"/>
  <c r="J91" i="11"/>
  <c r="J29" i="11"/>
  <c r="N29" i="11"/>
  <c r="N131" i="11"/>
  <c r="K125" i="11"/>
  <c r="O125" i="11"/>
  <c r="P93" i="11"/>
  <c r="N114" i="11"/>
  <c r="N36" i="11"/>
  <c r="K16" i="11"/>
  <c r="K115" i="11"/>
  <c r="I94" i="11"/>
  <c r="O13" i="11"/>
  <c r="K13" i="11"/>
  <c r="I12" i="11"/>
  <c r="M12" i="11"/>
  <c r="L37" i="11"/>
  <c r="P37" i="11"/>
  <c r="M107" i="11"/>
  <c r="I107" i="11"/>
  <c r="I80" i="11"/>
  <c r="L12" i="11"/>
  <c r="J25" i="11"/>
  <c r="K100" i="11"/>
  <c r="O119" i="11"/>
  <c r="I131" i="11"/>
  <c r="J18" i="11"/>
  <c r="N18" i="11"/>
  <c r="I102" i="11"/>
  <c r="K106" i="11"/>
  <c r="K21" i="11"/>
  <c r="O21" i="11"/>
  <c r="O131" i="11"/>
  <c r="K131" i="11"/>
  <c r="O24" i="11"/>
  <c r="K24" i="11"/>
  <c r="I99" i="11"/>
  <c r="I83" i="11"/>
  <c r="L104" i="11"/>
  <c r="P104" i="11"/>
  <c r="I97" i="11"/>
  <c r="N94" i="11"/>
  <c r="J94" i="11"/>
  <c r="O104" i="11"/>
  <c r="K104" i="11"/>
  <c r="L83" i="11"/>
  <c r="P83" i="11"/>
  <c r="P119" i="11"/>
  <c r="L119" i="11"/>
  <c r="O28" i="11"/>
  <c r="K28" i="11"/>
  <c r="P88" i="11"/>
  <c r="L88" i="11"/>
  <c r="I136" i="11"/>
  <c r="M136" i="11"/>
  <c r="K7" i="11"/>
  <c r="O7" i="11"/>
  <c r="N126" i="11"/>
  <c r="J10" i="11"/>
  <c r="N10" i="11"/>
  <c r="L99" i="11"/>
  <c r="P99" i="11"/>
  <c r="L90" i="11"/>
  <c r="P90" i="11"/>
  <c r="O105" i="11"/>
  <c r="K105" i="11"/>
  <c r="J119" i="11"/>
  <c r="N119" i="11"/>
  <c r="M134" i="11"/>
  <c r="I134" i="11"/>
  <c r="O83" i="11"/>
  <c r="K83" i="11"/>
  <c r="I123" i="11"/>
  <c r="M123" i="11"/>
  <c r="I88" i="11"/>
  <c r="I105" i="11"/>
  <c r="I7" i="11"/>
  <c r="M36" i="11"/>
  <c r="J80" i="11"/>
  <c r="N80" i="11"/>
  <c r="P86" i="11"/>
  <c r="L86" i="11"/>
  <c r="I20" i="11"/>
  <c r="M20" i="11"/>
  <c r="I119" i="11"/>
  <c r="M119" i="11"/>
  <c r="O88" i="11"/>
  <c r="K88" i="11"/>
  <c r="J34" i="11"/>
  <c r="N34" i="11"/>
  <c r="L7" i="11"/>
  <c r="P7" i="11"/>
  <c r="M25" i="11"/>
  <c r="I25" i="11"/>
  <c r="J123" i="11"/>
  <c r="N123" i="11"/>
  <c r="O99" i="11"/>
  <c r="K99" i="11"/>
  <c r="N86" i="11"/>
  <c r="J86" i="11"/>
  <c r="N17" i="11"/>
  <c r="J17" i="11"/>
  <c r="I40" i="11"/>
  <c r="M40" i="11"/>
  <c r="M106" i="11"/>
  <c r="I106" i="11"/>
  <c r="P126" i="11"/>
  <c r="L126" i="11"/>
  <c r="O32" i="11"/>
  <c r="K32" i="11"/>
  <c r="O20" i="11"/>
  <c r="K20" i="11"/>
  <c r="M28" i="11"/>
  <c r="E138" i="11"/>
  <c r="I126" i="11"/>
  <c r="M126" i="11"/>
  <c r="M17" i="11"/>
  <c r="I17" i="11"/>
  <c r="J93" i="11"/>
  <c r="N93" i="11"/>
  <c r="P106" i="11"/>
  <c r="L106" i="11"/>
  <c r="N136" i="11"/>
  <c r="J136" i="11"/>
  <c r="O123" i="11"/>
  <c r="K123" i="11"/>
  <c r="M47" i="4"/>
  <c r="I47" i="4"/>
  <c r="I124" i="4"/>
  <c r="M124" i="4"/>
  <c r="N29" i="4"/>
  <c r="J29" i="4"/>
  <c r="O122" i="4"/>
  <c r="K122" i="4"/>
  <c r="K15" i="4"/>
  <c r="O15" i="4"/>
  <c r="M94" i="4"/>
  <c r="P47" i="4"/>
  <c r="L47" i="4"/>
  <c r="N124" i="4"/>
  <c r="J124" i="4"/>
  <c r="O92" i="4"/>
  <c r="K92" i="4"/>
  <c r="K51" i="4"/>
  <c r="O51" i="4"/>
  <c r="O127" i="4"/>
  <c r="K127" i="4"/>
  <c r="L23" i="4"/>
  <c r="P23" i="4"/>
  <c r="I94" i="4"/>
  <c r="M12" i="4"/>
  <c r="O116" i="4"/>
  <c r="N34" i="4"/>
  <c r="M19" i="4"/>
  <c r="J92" i="4"/>
  <c r="M23" i="4"/>
  <c r="J108" i="4"/>
  <c r="J24" i="4"/>
  <c r="O94" i="4"/>
  <c r="K94" i="4"/>
  <c r="K79" i="4"/>
  <c r="O79" i="4"/>
  <c r="L51" i="4"/>
  <c r="P51" i="4"/>
  <c r="P19" i="4"/>
  <c r="L19" i="4"/>
  <c r="J43" i="4"/>
  <c r="N43" i="4"/>
  <c r="J21" i="4"/>
  <c r="N21" i="4"/>
  <c r="I122" i="4"/>
  <c r="M122" i="4"/>
  <c r="L122" i="4"/>
  <c r="P122" i="4"/>
  <c r="K103" i="4"/>
  <c r="O103" i="4"/>
  <c r="O23" i="4"/>
  <c r="K23" i="4"/>
  <c r="O87" i="4"/>
  <c r="N33" i="4"/>
  <c r="J33" i="4"/>
  <c r="L79" i="4"/>
  <c r="P79" i="4"/>
  <c r="P35" i="4"/>
  <c r="L35" i="4"/>
  <c r="L95" i="4"/>
  <c r="P95" i="4"/>
  <c r="O33" i="4"/>
  <c r="K33" i="4"/>
  <c r="P15" i="4"/>
  <c r="L15" i="4"/>
  <c r="N52" i="4"/>
  <c r="M39" i="4"/>
  <c r="M82" i="4"/>
  <c r="N35" i="4"/>
  <c r="L33" i="4"/>
  <c r="P33" i="4"/>
  <c r="P11" i="4"/>
  <c r="L11" i="4"/>
  <c r="J15" i="4"/>
  <c r="N15" i="4"/>
  <c r="N79" i="4"/>
  <c r="J79" i="4"/>
  <c r="P43" i="4"/>
  <c r="L43" i="4"/>
  <c r="N12" i="4"/>
  <c r="J12" i="4"/>
  <c r="J23" i="4"/>
  <c r="N23" i="4"/>
  <c r="J87" i="4"/>
  <c r="N87" i="4"/>
  <c r="I103" i="4"/>
  <c r="M103" i="4"/>
  <c r="L21" i="4"/>
  <c r="P21" i="4"/>
  <c r="L115" i="4"/>
  <c r="P115" i="4"/>
  <c r="J122" i="4"/>
  <c r="N122" i="4"/>
  <c r="M93" i="4"/>
  <c r="I93" i="4"/>
  <c r="L116" i="4"/>
  <c r="P116" i="4"/>
  <c r="N40" i="4"/>
  <c r="J40" i="4"/>
  <c r="L31" i="4"/>
  <c r="P31" i="4"/>
  <c r="O59" i="4"/>
  <c r="K59" i="4"/>
  <c r="O57" i="4"/>
  <c r="K57" i="4"/>
  <c r="P24" i="4"/>
  <c r="L24" i="4"/>
  <c r="I105" i="4"/>
  <c r="M105" i="4"/>
  <c r="L126" i="4"/>
  <c r="P126" i="4"/>
  <c r="N116" i="4"/>
  <c r="J116" i="4"/>
  <c r="M40" i="4"/>
  <c r="I40" i="4"/>
  <c r="M28" i="4"/>
  <c r="I28" i="4"/>
  <c r="I53" i="4"/>
  <c r="M53" i="4"/>
  <c r="J91" i="4"/>
  <c r="N91" i="4"/>
  <c r="J57" i="4"/>
  <c r="N57" i="4"/>
  <c r="L80" i="4"/>
  <c r="K115" i="4"/>
  <c r="O115" i="4"/>
  <c r="N88" i="4"/>
  <c r="J88" i="4"/>
  <c r="P44" i="4"/>
  <c r="L44" i="4"/>
  <c r="M36" i="4"/>
  <c r="I36" i="4"/>
  <c r="O95" i="4"/>
  <c r="K95" i="4"/>
  <c r="J121" i="4"/>
  <c r="N121" i="4"/>
  <c r="O36" i="4"/>
  <c r="K36" i="4"/>
  <c r="O24" i="4"/>
  <c r="K24" i="4"/>
  <c r="N105" i="4"/>
  <c r="J105" i="4"/>
  <c r="L118" i="4"/>
  <c r="P118" i="4"/>
  <c r="N126" i="4"/>
  <c r="J126" i="4"/>
  <c r="P108" i="4"/>
  <c r="L108" i="4"/>
  <c r="J55" i="4"/>
  <c r="N55" i="4"/>
  <c r="P40" i="4"/>
  <c r="L40" i="4"/>
  <c r="M57" i="4"/>
  <c r="I57" i="4"/>
  <c r="N93" i="4"/>
  <c r="J93" i="4"/>
  <c r="N56" i="4"/>
  <c r="J56" i="4"/>
  <c r="P91" i="4"/>
  <c r="L91" i="4"/>
  <c r="I118" i="4"/>
  <c r="M118" i="4"/>
  <c r="P57" i="4"/>
  <c r="L57" i="4"/>
  <c r="P37" i="4"/>
  <c r="L37" i="4"/>
  <c r="O83" i="4"/>
  <c r="K83" i="4"/>
  <c r="P48" i="4"/>
  <c r="L48" i="4"/>
  <c r="M111" i="4"/>
  <c r="I111" i="4"/>
  <c r="M126" i="4"/>
  <c r="I126" i="4"/>
  <c r="I55" i="4"/>
  <c r="M55" i="4"/>
  <c r="I27" i="4"/>
  <c r="M27" i="4"/>
  <c r="O80" i="4"/>
  <c r="K80" i="4"/>
  <c r="N100" i="4"/>
  <c r="J100" i="4"/>
  <c r="M56" i="4"/>
  <c r="I56" i="4"/>
  <c r="O37" i="4"/>
  <c r="K37" i="4"/>
  <c r="I37" i="4"/>
  <c r="M37" i="4"/>
  <c r="N10" i="4"/>
  <c r="J10" i="4"/>
  <c r="G132" i="4"/>
  <c r="O81" i="4"/>
  <c r="K81" i="4"/>
  <c r="O97" i="4"/>
  <c r="K97" i="4"/>
  <c r="M44" i="4"/>
  <c r="I44" i="4"/>
  <c r="M48" i="4"/>
  <c r="I48" i="4"/>
  <c r="O111" i="4"/>
  <c r="K111" i="4"/>
  <c r="M34" i="4"/>
  <c r="I34" i="4"/>
  <c r="L55" i="4"/>
  <c r="P55" i="4"/>
  <c r="J31" i="4"/>
  <c r="N31" i="4"/>
  <c r="J37" i="4"/>
  <c r="N37" i="4"/>
  <c r="P59" i="4"/>
  <c r="L59" i="4"/>
  <c r="P10" i="4"/>
  <c r="L10" i="4"/>
  <c r="J114" i="4"/>
  <c r="O44" i="4"/>
  <c r="K44" i="4"/>
  <c r="O121" i="4"/>
  <c r="K121" i="4"/>
  <c r="L93" i="4"/>
  <c r="P93" i="4"/>
  <c r="O34" i="4"/>
  <c r="K34" i="4"/>
  <c r="K126" i="4"/>
  <c r="O126" i="4"/>
  <c r="I80" i="4"/>
  <c r="M80" i="4"/>
  <c r="I90" i="4"/>
  <c r="M90" i="4"/>
  <c r="O40" i="4"/>
  <c r="K40" i="4"/>
  <c r="I31" i="4"/>
  <c r="M31" i="4"/>
  <c r="M91" i="4"/>
  <c r="I91" i="4"/>
  <c r="J90" i="4"/>
  <c r="N90" i="4"/>
  <c r="P56" i="4"/>
  <c r="L56" i="4"/>
  <c r="L53" i="4"/>
  <c r="P53" i="4"/>
  <c r="N27" i="4"/>
  <c r="J27" i="4"/>
  <c r="J39" i="4"/>
  <c r="N39" i="4"/>
  <c r="L39" i="4"/>
  <c r="P39" i="4"/>
  <c r="M24" i="17"/>
  <c r="I24" i="17"/>
  <c r="M66" i="17"/>
  <c r="I66" i="17"/>
  <c r="I39" i="17"/>
  <c r="M39" i="17"/>
  <c r="K114" i="17"/>
  <c r="O114" i="17"/>
  <c r="O130" i="17"/>
  <c r="K130" i="17"/>
  <c r="O135" i="17"/>
  <c r="K135" i="17"/>
  <c r="K122" i="17"/>
  <c r="O52" i="17"/>
  <c r="I32" i="17"/>
  <c r="I101" i="17"/>
  <c r="K20" i="17"/>
  <c r="P24" i="17"/>
  <c r="L24" i="17"/>
  <c r="I27" i="17"/>
  <c r="M27" i="17"/>
  <c r="N20" i="17"/>
  <c r="J20" i="17"/>
  <c r="J18" i="17"/>
  <c r="N18" i="17"/>
  <c r="I55" i="17"/>
  <c r="M55" i="17"/>
  <c r="N87" i="17"/>
  <c r="J87" i="17"/>
  <c r="N119" i="17"/>
  <c r="J119" i="17"/>
  <c r="M19" i="17"/>
  <c r="I19" i="17"/>
  <c r="M100" i="17"/>
  <c r="L19" i="17"/>
  <c r="I40" i="17"/>
  <c r="M40" i="17"/>
  <c r="P35" i="17"/>
  <c r="L35" i="17"/>
  <c r="L27" i="17"/>
  <c r="P27" i="17"/>
  <c r="K19" i="17"/>
  <c r="O19" i="17"/>
  <c r="O36" i="17"/>
  <c r="K36" i="17"/>
  <c r="L18" i="17"/>
  <c r="P18" i="17"/>
  <c r="J58" i="17"/>
  <c r="N58" i="17"/>
  <c r="I63" i="17"/>
  <c r="M63" i="17"/>
  <c r="I90" i="17"/>
  <c r="M90" i="17"/>
  <c r="O119" i="17"/>
  <c r="K119" i="17"/>
  <c r="I93" i="17"/>
  <c r="M93" i="17"/>
  <c r="P31" i="17"/>
  <c r="L31" i="17"/>
  <c r="I36" i="17"/>
  <c r="M36" i="17"/>
  <c r="K55" i="17"/>
  <c r="O55" i="17"/>
  <c r="N63" i="17"/>
  <c r="J63" i="17"/>
  <c r="O87" i="17"/>
  <c r="K87" i="17"/>
  <c r="O35" i="17"/>
  <c r="O63" i="17"/>
  <c r="K100" i="17"/>
  <c r="O100" i="17"/>
  <c r="P32" i="17"/>
  <c r="L32" i="17"/>
  <c r="J39" i="17"/>
  <c r="N39" i="17"/>
  <c r="N55" i="17"/>
  <c r="J55" i="17"/>
  <c r="M58" i="17"/>
  <c r="I58" i="17"/>
  <c r="M87" i="17"/>
  <c r="I87" i="17"/>
  <c r="N90" i="17"/>
  <c r="J90" i="17"/>
  <c r="I130" i="17"/>
  <c r="M130" i="17"/>
  <c r="J19" i="17"/>
  <c r="N19" i="17"/>
  <c r="O103" i="17"/>
  <c r="K103" i="17"/>
  <c r="I14" i="15"/>
  <c r="M14" i="15"/>
  <c r="L82" i="15"/>
  <c r="K62" i="15"/>
  <c r="J32" i="15"/>
  <c r="K12" i="15"/>
  <c r="P32" i="15"/>
  <c r="K28" i="15"/>
  <c r="I74" i="15"/>
  <c r="O24" i="15"/>
  <c r="K24" i="15"/>
  <c r="L34" i="15"/>
  <c r="P34" i="15"/>
  <c r="J57" i="15"/>
  <c r="I46" i="15"/>
  <c r="M46" i="15"/>
  <c r="O14" i="15"/>
  <c r="K14" i="15"/>
  <c r="N34" i="15"/>
  <c r="J34" i="15"/>
  <c r="N22" i="15"/>
  <c r="J22" i="15"/>
  <c r="K70" i="15"/>
  <c r="O70" i="15"/>
  <c r="K78" i="15"/>
  <c r="O78" i="15"/>
  <c r="I32" i="15"/>
  <c r="M32" i="15"/>
  <c r="K16" i="15"/>
  <c r="O16" i="15"/>
  <c r="M20" i="15"/>
  <c r="I20" i="15"/>
  <c r="L18" i="15"/>
  <c r="P18" i="15"/>
  <c r="L28" i="15"/>
  <c r="P28" i="15"/>
  <c r="M48" i="15"/>
  <c r="I48" i="15"/>
  <c r="O65" i="15"/>
  <c r="K65" i="15"/>
  <c r="N54" i="15"/>
  <c r="J54" i="15"/>
  <c r="K44" i="15"/>
  <c r="I16" i="15"/>
  <c r="K8" i="15"/>
  <c r="O46" i="15"/>
  <c r="K46" i="15"/>
  <c r="J16" i="15"/>
  <c r="N16" i="15"/>
  <c r="N74" i="15"/>
  <c r="J74" i="15"/>
  <c r="L48" i="15"/>
  <c r="P48" i="15"/>
  <c r="J12" i="15"/>
  <c r="N12" i="15"/>
  <c r="P65" i="15"/>
  <c r="L65" i="15"/>
  <c r="K57" i="15"/>
  <c r="O57" i="15"/>
  <c r="L26" i="15"/>
  <c r="P54" i="15"/>
  <c r="L54" i="15"/>
  <c r="L8" i="15"/>
  <c r="N62" i="15"/>
  <c r="J62" i="15"/>
  <c r="N24" i="15"/>
  <c r="J24" i="15"/>
  <c r="M54" i="15"/>
  <c r="I54" i="15"/>
  <c r="I57" i="15"/>
  <c r="M57" i="15"/>
  <c r="J48" i="15"/>
  <c r="P57" i="15"/>
  <c r="L57" i="15"/>
  <c r="O54" i="15"/>
  <c r="K54" i="15"/>
  <c r="N20" i="15"/>
  <c r="J20" i="15"/>
  <c r="J53" i="15"/>
  <c r="N53" i="15"/>
  <c r="J41" i="15"/>
  <c r="N41" i="15"/>
  <c r="P9" i="15"/>
  <c r="L9" i="15"/>
  <c r="K74" i="15"/>
  <c r="O74" i="15"/>
  <c r="K82" i="15"/>
  <c r="O82" i="15"/>
  <c r="P53" i="15"/>
  <c r="L53" i="15"/>
  <c r="M61" i="15"/>
  <c r="I61" i="15"/>
  <c r="M45" i="15"/>
  <c r="I45" i="15"/>
  <c r="O25" i="15"/>
  <c r="K25" i="15"/>
  <c r="I9" i="15"/>
  <c r="M9" i="15"/>
  <c r="L40" i="15"/>
  <c r="P40" i="15"/>
  <c r="J77" i="15"/>
  <c r="N77" i="15"/>
  <c r="M69" i="15"/>
  <c r="I69" i="15"/>
  <c r="J58" i="15"/>
  <c r="N58" i="15"/>
  <c r="P44" i="15"/>
  <c r="L44" i="15"/>
  <c r="O77" i="15"/>
  <c r="K77" i="15"/>
  <c r="M77" i="15"/>
  <c r="I77" i="15"/>
  <c r="O41" i="15"/>
  <c r="K41" i="15"/>
  <c r="M33" i="15"/>
  <c r="I33" i="15"/>
  <c r="N25" i="15"/>
  <c r="J25" i="15"/>
  <c r="J8" i="15"/>
  <c r="N8" i="15"/>
  <c r="O61" i="15"/>
  <c r="K61" i="15"/>
  <c r="M82" i="15"/>
  <c r="I82" i="15"/>
  <c r="K32" i="15"/>
  <c r="N82" i="15"/>
  <c r="J82" i="15"/>
  <c r="P69" i="15"/>
  <c r="L69" i="15"/>
  <c r="N33" i="15"/>
  <c r="J33" i="15"/>
  <c r="N28" i="15"/>
  <c r="J28" i="15"/>
  <c r="K40" i="15"/>
  <c r="O40" i="15"/>
  <c r="O66" i="15"/>
  <c r="K66" i="15"/>
  <c r="I53" i="15"/>
  <c r="M53" i="15"/>
  <c r="K20" i="15"/>
  <c r="O20" i="15"/>
  <c r="P74" i="15"/>
  <c r="L74" i="15"/>
  <c r="L37" i="15"/>
  <c r="P37" i="15"/>
  <c r="J36" i="15"/>
  <c r="N36" i="15"/>
  <c r="N69" i="15"/>
  <c r="J69" i="15"/>
  <c r="L16" i="15"/>
  <c r="P16" i="15"/>
  <c r="P58" i="15"/>
  <c r="L58" i="15"/>
  <c r="L24" i="15"/>
  <c r="J45" i="15"/>
  <c r="N45" i="15"/>
  <c r="N37" i="15"/>
  <c r="J37" i="15"/>
  <c r="M25" i="15"/>
  <c r="I25" i="15"/>
  <c r="N44" i="15"/>
  <c r="J44" i="15"/>
  <c r="M12" i="15"/>
  <c r="I12" i="15"/>
  <c r="M66" i="15"/>
  <c r="I66" i="15"/>
  <c r="L12" i="15"/>
  <c r="K58" i="15"/>
  <c r="O58" i="15"/>
  <c r="K76" i="5"/>
  <c r="O76" i="5"/>
  <c r="M16" i="5"/>
  <c r="I16" i="5"/>
  <c r="J32" i="5"/>
  <c r="N32" i="5"/>
  <c r="J40" i="5"/>
  <c r="N40" i="5"/>
  <c r="N80" i="5"/>
  <c r="J80" i="5"/>
  <c r="N88" i="5"/>
  <c r="J88" i="5"/>
  <c r="P100" i="5"/>
  <c r="L100" i="5"/>
  <c r="O108" i="5"/>
  <c r="K108" i="5"/>
  <c r="K142" i="5"/>
  <c r="O142" i="5"/>
  <c r="I158" i="5"/>
  <c r="M158" i="5"/>
  <c r="K161" i="5"/>
  <c r="O161" i="5"/>
  <c r="J60" i="5"/>
  <c r="N60" i="5"/>
  <c r="O72" i="5"/>
  <c r="K72" i="5"/>
  <c r="P12" i="5"/>
  <c r="L12" i="5"/>
  <c r="L48" i="5"/>
  <c r="P48" i="5"/>
  <c r="P64" i="5"/>
  <c r="L64" i="5"/>
  <c r="M72" i="5"/>
  <c r="I72" i="5"/>
  <c r="L72" i="5"/>
  <c r="P72" i="5"/>
  <c r="I96" i="5"/>
  <c r="M96" i="5"/>
  <c r="P108" i="5"/>
  <c r="L108" i="5"/>
  <c r="P138" i="5"/>
  <c r="L138" i="5"/>
  <c r="M150" i="5"/>
  <c r="I150" i="5"/>
  <c r="N162" i="5"/>
  <c r="J162" i="5"/>
  <c r="F169" i="5"/>
  <c r="O63" i="5"/>
  <c r="K63" i="5"/>
  <c r="K87" i="5"/>
  <c r="O87" i="5"/>
  <c r="O56" i="5"/>
  <c r="K56" i="5"/>
  <c r="K24" i="5"/>
  <c r="O24" i="5"/>
  <c r="I20" i="5"/>
  <c r="M20" i="5"/>
  <c r="P56" i="5"/>
  <c r="L56" i="5"/>
  <c r="I76" i="5"/>
  <c r="M76" i="5"/>
  <c r="P40" i="5"/>
  <c r="L40" i="5"/>
  <c r="M52" i="5"/>
  <c r="I52" i="5"/>
  <c r="L80" i="5"/>
  <c r="P80" i="5"/>
  <c r="I84" i="5"/>
  <c r="M84" i="5"/>
  <c r="L88" i="5"/>
  <c r="P88" i="5"/>
  <c r="M100" i="5"/>
  <c r="I100" i="5"/>
  <c r="L112" i="5"/>
  <c r="P112" i="5"/>
  <c r="I138" i="5"/>
  <c r="M138" i="5"/>
  <c r="M142" i="5"/>
  <c r="I142" i="5"/>
  <c r="P146" i="5"/>
  <c r="L146" i="5"/>
  <c r="N150" i="5"/>
  <c r="J150" i="5"/>
  <c r="O162" i="5"/>
  <c r="K162" i="5"/>
  <c r="J75" i="5"/>
  <c r="N75" i="5"/>
  <c r="N161" i="5"/>
  <c r="J161" i="5"/>
  <c r="J28" i="5"/>
  <c r="N28" i="5"/>
  <c r="N20" i="5"/>
  <c r="J20" i="5"/>
  <c r="J56" i="5"/>
  <c r="N56" i="5"/>
  <c r="M40" i="5"/>
  <c r="I40" i="5"/>
  <c r="N52" i="5"/>
  <c r="J52" i="5"/>
  <c r="J84" i="5"/>
  <c r="N84" i="5"/>
  <c r="P96" i="5"/>
  <c r="L96" i="5"/>
  <c r="I112" i="5"/>
  <c r="M112" i="5"/>
  <c r="O138" i="5"/>
  <c r="K138" i="5"/>
  <c r="N146" i="5"/>
  <c r="J146" i="5"/>
  <c r="P162" i="5"/>
  <c r="L162" i="5"/>
  <c r="K75" i="5"/>
  <c r="O75" i="5"/>
  <c r="K40" i="5"/>
  <c r="O40" i="5"/>
  <c r="P24" i="5"/>
  <c r="L24" i="5"/>
  <c r="L36" i="5"/>
  <c r="P36" i="5"/>
  <c r="I44" i="5"/>
  <c r="M44" i="5"/>
  <c r="M88" i="5"/>
  <c r="I88" i="5"/>
  <c r="J100" i="5"/>
  <c r="N100" i="5"/>
  <c r="K112" i="5"/>
  <c r="O112" i="5"/>
  <c r="N142" i="5"/>
  <c r="J142" i="5"/>
  <c r="K158" i="5"/>
  <c r="O158" i="5"/>
  <c r="O44" i="5"/>
  <c r="N63" i="5"/>
  <c r="J63" i="5"/>
  <c r="N87" i="5"/>
  <c r="J87" i="5"/>
  <c r="N107" i="5"/>
  <c r="J107" i="5"/>
  <c r="O60" i="5"/>
  <c r="K60" i="5"/>
  <c r="O28" i="5"/>
  <c r="K28" i="5"/>
  <c r="M8" i="5"/>
  <c r="I8" i="5"/>
  <c r="J24" i="5"/>
  <c r="N24" i="5"/>
  <c r="J48" i="5"/>
  <c r="N48" i="5"/>
  <c r="J64" i="5"/>
  <c r="N64" i="5"/>
  <c r="P68" i="5"/>
  <c r="L68" i="5"/>
  <c r="K12" i="5"/>
  <c r="O12" i="5"/>
  <c r="N44" i="5"/>
  <c r="J44" i="5"/>
  <c r="J72" i="5"/>
  <c r="N72" i="5"/>
  <c r="P84" i="5"/>
  <c r="L84" i="5"/>
  <c r="K88" i="5"/>
  <c r="O88" i="5"/>
  <c r="N96" i="5"/>
  <c r="J96" i="5"/>
  <c r="I104" i="5"/>
  <c r="M104" i="5"/>
  <c r="J108" i="5"/>
  <c r="N108" i="5"/>
  <c r="J112" i="5"/>
  <c r="N112" i="5"/>
  <c r="L142" i="5"/>
  <c r="P142" i="5"/>
  <c r="I146" i="5"/>
  <c r="M146" i="5"/>
  <c r="K150" i="5"/>
  <c r="O150" i="5"/>
  <c r="N158" i="5"/>
  <c r="J158" i="5"/>
  <c r="L94" i="1"/>
  <c r="M100" i="1"/>
  <c r="J18" i="1"/>
  <c r="L98" i="1"/>
  <c r="J98" i="1"/>
  <c r="M48" i="1"/>
  <c r="N82" i="1"/>
  <c r="N70" i="1"/>
  <c r="K102" i="1"/>
  <c r="M17" i="1"/>
  <c r="I134" i="1"/>
  <c r="M134" i="1"/>
  <c r="I70" i="1"/>
  <c r="M70" i="1"/>
  <c r="L96" i="1"/>
  <c r="M30" i="1"/>
  <c r="N136" i="1"/>
  <c r="M37" i="1"/>
  <c r="J34" i="1"/>
  <c r="P82" i="1"/>
  <c r="I81" i="1"/>
  <c r="M81" i="1"/>
  <c r="J66" i="1"/>
  <c r="M25" i="1"/>
  <c r="J46" i="1"/>
  <c r="J38" i="1"/>
  <c r="L122" i="1"/>
  <c r="K122" i="1"/>
  <c r="K62" i="1"/>
  <c r="N25" i="1"/>
  <c r="N22" i="1"/>
  <c r="L18" i="1"/>
  <c r="P108" i="1"/>
  <c r="N114" i="1"/>
  <c r="P52" i="1"/>
  <c r="J93" i="1"/>
  <c r="M77" i="1"/>
  <c r="I77" i="1"/>
  <c r="M33" i="1"/>
  <c r="L72" i="1"/>
  <c r="P20" i="1"/>
  <c r="N14" i="1"/>
  <c r="P12" i="1"/>
  <c r="O26" i="1"/>
  <c r="I25" i="1"/>
  <c r="N77" i="1"/>
  <c r="L104" i="1"/>
  <c r="J100" i="1"/>
  <c r="J136" i="1"/>
  <c r="M22" i="1"/>
  <c r="M73" i="1"/>
  <c r="M74" i="1"/>
  <c r="I74" i="1"/>
  <c r="P136" i="1"/>
  <c r="P70" i="1"/>
  <c r="L60" i="1"/>
  <c r="N116" i="1"/>
  <c r="N130" i="1"/>
  <c r="I118" i="1"/>
  <c r="J97" i="1"/>
  <c r="N97" i="1"/>
  <c r="N73" i="1"/>
  <c r="K80" i="1"/>
  <c r="O80" i="1"/>
  <c r="O10" i="1"/>
  <c r="K10" i="1"/>
  <c r="M117" i="1"/>
  <c r="I117" i="1"/>
  <c r="J37" i="1"/>
  <c r="N37" i="1"/>
  <c r="J82" i="1"/>
  <c r="L90" i="1"/>
  <c r="J32" i="1"/>
  <c r="M16" i="1"/>
  <c r="M24" i="1"/>
  <c r="O74" i="1"/>
  <c r="K74" i="1"/>
  <c r="N89" i="1"/>
  <c r="J89" i="1"/>
  <c r="M105" i="1"/>
  <c r="I105" i="1"/>
  <c r="I69" i="1"/>
  <c r="M69" i="1"/>
  <c r="M126" i="1"/>
  <c r="I126" i="1"/>
  <c r="L88" i="1"/>
  <c r="L110" i="1"/>
  <c r="N94" i="1"/>
  <c r="N78" i="1"/>
  <c r="L46" i="1"/>
  <c r="L30" i="1"/>
  <c r="L102" i="1"/>
  <c r="J10" i="1"/>
  <c r="L28" i="1"/>
  <c r="M90" i="1"/>
  <c r="M26" i="1"/>
  <c r="O126" i="1"/>
  <c r="M14" i="1"/>
  <c r="I112" i="1"/>
  <c r="K96" i="1"/>
  <c r="O96" i="1"/>
  <c r="O54" i="1"/>
  <c r="K54" i="1"/>
  <c r="J65" i="1"/>
  <c r="N65" i="1"/>
  <c r="M85" i="1"/>
  <c r="I85" i="1"/>
  <c r="J49" i="1"/>
  <c r="N49" i="1"/>
  <c r="M110" i="1"/>
  <c r="I110" i="1"/>
  <c r="K118" i="1"/>
  <c r="O118" i="1"/>
  <c r="O78" i="1"/>
  <c r="K78" i="1"/>
  <c r="O106" i="1"/>
  <c r="K106" i="1"/>
  <c r="O32" i="1"/>
  <c r="K32" i="1"/>
  <c r="M82" i="1"/>
  <c r="I82" i="1"/>
  <c r="O14" i="1"/>
  <c r="K14" i="1"/>
  <c r="N88" i="1"/>
  <c r="J88" i="1"/>
  <c r="J9" i="1"/>
  <c r="N9" i="1"/>
  <c r="N117" i="1"/>
  <c r="J117" i="1"/>
  <c r="J50" i="1"/>
  <c r="J84" i="1"/>
  <c r="N128" i="1"/>
  <c r="L34" i="1"/>
  <c r="O90" i="1"/>
  <c r="K90" i="1"/>
  <c r="K48" i="1"/>
  <c r="O48" i="1"/>
  <c r="K16" i="1"/>
  <c r="O16" i="1"/>
  <c r="M78" i="1"/>
  <c r="I78" i="1"/>
  <c r="O46" i="1"/>
  <c r="K46" i="1"/>
  <c r="J21" i="1"/>
  <c r="N21" i="1"/>
  <c r="N85" i="1"/>
  <c r="J85" i="1"/>
  <c r="O30" i="1"/>
  <c r="K30" i="1"/>
  <c r="M94" i="1"/>
  <c r="O94" i="1"/>
  <c r="K94" i="1"/>
  <c r="N40" i="1"/>
  <c r="J40" i="1"/>
  <c r="O66" i="1"/>
  <c r="K66" i="1"/>
  <c r="I58" i="1"/>
  <c r="M58" i="1"/>
  <c r="N44" i="1"/>
  <c r="J44" i="1"/>
  <c r="J116" i="1"/>
  <c r="O104" i="1"/>
  <c r="K104" i="1"/>
  <c r="I76" i="1"/>
  <c r="M76" i="1"/>
  <c r="N132" i="1"/>
  <c r="I84" i="1"/>
  <c r="M84" i="1"/>
  <c r="O20" i="1"/>
  <c r="K20" i="1"/>
  <c r="M136" i="1"/>
  <c r="I136" i="1"/>
  <c r="P86" i="1"/>
  <c r="N58" i="1"/>
  <c r="N26" i="1"/>
  <c r="L128" i="1"/>
  <c r="L112" i="1"/>
  <c r="L40" i="1"/>
  <c r="L8" i="1"/>
  <c r="P92" i="1"/>
  <c r="N112" i="1"/>
  <c r="J112" i="1"/>
  <c r="K60" i="1"/>
  <c r="O60" i="1"/>
  <c r="N28" i="1"/>
  <c r="J28" i="1"/>
  <c r="O116" i="1"/>
  <c r="K116" i="1"/>
  <c r="N104" i="1"/>
  <c r="J104" i="1"/>
  <c r="K40" i="1"/>
  <c r="O40" i="1"/>
  <c r="M56" i="1"/>
  <c r="K100" i="1"/>
  <c r="O100" i="1"/>
  <c r="O88" i="1"/>
  <c r="K88" i="1"/>
  <c r="N76" i="1"/>
  <c r="J76" i="1"/>
  <c r="N36" i="1"/>
  <c r="J36" i="1"/>
  <c r="O12" i="1"/>
  <c r="K12" i="1"/>
  <c r="M120" i="1"/>
  <c r="I120" i="1"/>
  <c r="M50" i="1"/>
  <c r="I50" i="1"/>
  <c r="I122" i="1"/>
  <c r="M122" i="1"/>
  <c r="O44" i="1"/>
  <c r="K44" i="1"/>
  <c r="O34" i="1"/>
  <c r="K34" i="1"/>
  <c r="M132" i="1"/>
  <c r="I132" i="1"/>
  <c r="N64" i="1"/>
  <c r="J64" i="1"/>
  <c r="N8" i="1"/>
  <c r="J8" i="1"/>
  <c r="N60" i="1"/>
  <c r="J60" i="1"/>
  <c r="O52" i="1"/>
  <c r="K52" i="1"/>
  <c r="O82" i="1"/>
  <c r="K82" i="1"/>
  <c r="N12" i="1"/>
  <c r="J12" i="1"/>
  <c r="O98" i="1"/>
  <c r="K98" i="1"/>
  <c r="O132" i="1"/>
  <c r="K132" i="1"/>
  <c r="O68" i="1"/>
  <c r="K68" i="1"/>
  <c r="O58" i="1"/>
  <c r="K58" i="1"/>
  <c r="P36" i="1"/>
  <c r="O92" i="1"/>
  <c r="K92" i="1"/>
  <c r="N52" i="1"/>
  <c r="J52" i="1"/>
  <c r="O130" i="1"/>
  <c r="K130" i="1"/>
  <c r="K24" i="1"/>
  <c r="O24" i="1"/>
  <c r="M114" i="1"/>
  <c r="I114" i="1"/>
  <c r="O124" i="1"/>
  <c r="N68" i="1"/>
  <c r="I72" i="1"/>
  <c r="M72" i="1"/>
  <c r="J68" i="1"/>
  <c r="J132" i="1"/>
  <c r="N92" i="1"/>
  <c r="J92" i="1"/>
  <c r="O28" i="1"/>
  <c r="K28" i="1"/>
  <c r="N24" i="1"/>
  <c r="J24" i="1"/>
  <c r="K76" i="1"/>
  <c r="O76" i="1"/>
  <c r="O36" i="1"/>
  <c r="K36" i="1"/>
  <c r="M12" i="1"/>
  <c r="I12" i="1"/>
  <c r="N56" i="1"/>
  <c r="J56" i="1"/>
  <c r="M108" i="1"/>
  <c r="I108" i="1"/>
  <c r="O108" i="1"/>
  <c r="K108" i="1"/>
  <c r="M98" i="1"/>
  <c r="I98" i="1"/>
  <c r="M44" i="1"/>
  <c r="I44" i="1"/>
  <c r="O128" i="1"/>
  <c r="K128" i="1"/>
  <c r="O84" i="1"/>
  <c r="K84" i="1"/>
  <c r="O64" i="1"/>
  <c r="K64" i="1"/>
  <c r="N20" i="1"/>
  <c r="J20" i="1"/>
  <c r="I8" i="1"/>
  <c r="M8" i="1"/>
  <c r="O136" i="1"/>
  <c r="K136" i="1"/>
  <c r="O72" i="1"/>
  <c r="K72" i="1"/>
  <c r="K8" i="1"/>
  <c r="O8" i="1"/>
  <c r="P134" i="7"/>
  <c r="O146" i="7"/>
  <c r="K146" i="7"/>
  <c r="P112" i="7"/>
  <c r="N22" i="7"/>
  <c r="J22" i="7"/>
  <c r="N134" i="7"/>
  <c r="J134" i="7"/>
  <c r="P136" i="7"/>
  <c r="L136" i="7"/>
  <c r="O155" i="7"/>
  <c r="K155" i="7"/>
  <c r="K168" i="7"/>
  <c r="O168" i="7"/>
  <c r="M95" i="7"/>
  <c r="I95" i="7"/>
  <c r="K83" i="7"/>
  <c r="O83" i="7"/>
  <c r="N38" i="7"/>
  <c r="J38" i="7"/>
  <c r="P68" i="7"/>
  <c r="L68" i="7"/>
  <c r="O44" i="7"/>
  <c r="K44" i="7"/>
  <c r="P73" i="7"/>
  <c r="L73" i="7"/>
  <c r="P96" i="7"/>
  <c r="J89" i="7"/>
  <c r="N89" i="7"/>
  <c r="N126" i="7"/>
  <c r="J126" i="7"/>
  <c r="M141" i="7"/>
  <c r="I141" i="7"/>
  <c r="O26" i="7"/>
  <c r="K26" i="7"/>
  <c r="K51" i="7"/>
  <c r="O51" i="7"/>
  <c r="P128" i="7"/>
  <c r="L128" i="7"/>
  <c r="M16" i="7"/>
  <c r="I16" i="7"/>
  <c r="P78" i="7"/>
  <c r="L78" i="7"/>
  <c r="P174" i="7"/>
  <c r="L174" i="7"/>
  <c r="P144" i="7"/>
  <c r="L144" i="7"/>
  <c r="P22" i="7"/>
  <c r="L22" i="7"/>
  <c r="M46" i="7"/>
  <c r="I46" i="7"/>
  <c r="N151" i="7"/>
  <c r="J151" i="7"/>
  <c r="L155" i="7"/>
  <c r="P155" i="7"/>
  <c r="P168" i="7"/>
  <c r="L168" i="7"/>
  <c r="P38" i="7"/>
  <c r="L38" i="7"/>
  <c r="J41" i="7"/>
  <c r="N41" i="7"/>
  <c r="O49" i="7"/>
  <c r="K49" i="7"/>
  <c r="P62" i="7"/>
  <c r="L62" i="7"/>
  <c r="N100" i="7"/>
  <c r="J100" i="7"/>
  <c r="J95" i="7"/>
  <c r="N95" i="7"/>
  <c r="L83" i="7"/>
  <c r="P83" i="7"/>
  <c r="O106" i="7"/>
  <c r="K106" i="7"/>
  <c r="J60" i="7"/>
  <c r="N60" i="7"/>
  <c r="N19" i="7"/>
  <c r="J19" i="7"/>
  <c r="N26" i="7"/>
  <c r="J26" i="7"/>
  <c r="M51" i="7"/>
  <c r="I51" i="7"/>
  <c r="N179" i="7"/>
  <c r="J179" i="7"/>
  <c r="P184" i="7"/>
  <c r="L184" i="7"/>
  <c r="O174" i="7"/>
  <c r="K174" i="7"/>
  <c r="K126" i="7"/>
  <c r="K134" i="7"/>
  <c r="N76" i="7"/>
  <c r="J12" i="7"/>
  <c r="O151" i="7"/>
  <c r="K151" i="7"/>
  <c r="O162" i="7"/>
  <c r="K162" i="7"/>
  <c r="K176" i="7"/>
  <c r="O176" i="7"/>
  <c r="O68" i="7"/>
  <c r="K68" i="7"/>
  <c r="N104" i="7"/>
  <c r="J104" i="7"/>
  <c r="J15" i="7"/>
  <c r="N15" i="7"/>
  <c r="P41" i="7"/>
  <c r="L41" i="7"/>
  <c r="J49" i="7"/>
  <c r="N49" i="7"/>
  <c r="M62" i="7"/>
  <c r="I62" i="7"/>
  <c r="O76" i="7"/>
  <c r="K76" i="7"/>
  <c r="O170" i="7"/>
  <c r="K170" i="7"/>
  <c r="L12" i="7"/>
  <c r="P106" i="7"/>
  <c r="L106" i="7"/>
  <c r="O60" i="7"/>
  <c r="K60" i="7"/>
  <c r="O19" i="7"/>
  <c r="K19" i="7"/>
  <c r="P141" i="7"/>
  <c r="L141" i="7"/>
  <c r="P26" i="7"/>
  <c r="L26" i="7"/>
  <c r="N51" i="7"/>
  <c r="J51" i="7"/>
  <c r="P122" i="7"/>
  <c r="O16" i="7"/>
  <c r="K16" i="7"/>
  <c r="P146" i="7"/>
  <c r="L146" i="7"/>
  <c r="L67" i="7"/>
  <c r="P67" i="7"/>
  <c r="P138" i="7"/>
  <c r="O22" i="7"/>
  <c r="K22" i="7"/>
  <c r="O136" i="7"/>
  <c r="K136" i="7"/>
  <c r="N155" i="7"/>
  <c r="J155" i="7"/>
  <c r="P162" i="7"/>
  <c r="L162" i="7"/>
  <c r="P176" i="7"/>
  <c r="L176" i="7"/>
  <c r="M89" i="7"/>
  <c r="I89" i="7"/>
  <c r="O38" i="7"/>
  <c r="K38" i="7"/>
  <c r="P49" i="7"/>
  <c r="L49" i="7"/>
  <c r="P76" i="7"/>
  <c r="L76" i="7"/>
  <c r="O178" i="7"/>
  <c r="K178" i="7"/>
  <c r="K89" i="7"/>
  <c r="O89" i="7"/>
  <c r="O95" i="7"/>
  <c r="K95" i="7"/>
  <c r="P60" i="7"/>
  <c r="L60" i="7"/>
  <c r="J141" i="7"/>
  <c r="N141" i="7"/>
  <c r="M26" i="7"/>
  <c r="I26" i="7"/>
  <c r="N31" i="7"/>
  <c r="J31" i="7"/>
  <c r="L51" i="7"/>
  <c r="P51" i="7"/>
  <c r="O128" i="7"/>
  <c r="K128" i="7"/>
  <c r="L179" i="7"/>
  <c r="P179" i="7"/>
  <c r="J78" i="7"/>
  <c r="N78" i="7"/>
  <c r="P222" i="6"/>
  <c r="L222" i="6"/>
  <c r="N206" i="6"/>
  <c r="J206" i="6"/>
  <c r="K190" i="6"/>
  <c r="O190" i="6"/>
  <c r="K182" i="6"/>
  <c r="O182" i="6"/>
  <c r="O154" i="6"/>
  <c r="K154" i="6"/>
  <c r="O146" i="6"/>
  <c r="K146" i="6"/>
  <c r="O126" i="6"/>
  <c r="K126" i="6"/>
  <c r="N118" i="6"/>
  <c r="J118" i="6"/>
  <c r="N110" i="6"/>
  <c r="J110" i="6"/>
  <c r="M102" i="6"/>
  <c r="I102" i="6"/>
  <c r="L94" i="6"/>
  <c r="P94" i="6"/>
  <c r="N86" i="6"/>
  <c r="J86" i="6"/>
  <c r="M78" i="6"/>
  <c r="I78" i="6"/>
  <c r="L70" i="6"/>
  <c r="P70" i="6"/>
  <c r="N62" i="6"/>
  <c r="J62" i="6"/>
  <c r="K54" i="6"/>
  <c r="O54" i="6"/>
  <c r="P46" i="6"/>
  <c r="L46" i="6"/>
  <c r="K10" i="6"/>
  <c r="O10" i="6"/>
  <c r="P7" i="6"/>
  <c r="L7" i="6"/>
  <c r="O187" i="6"/>
  <c r="K187" i="6"/>
  <c r="L223" i="6"/>
  <c r="P223" i="6"/>
  <c r="M211" i="6"/>
  <c r="I211" i="6"/>
  <c r="I207" i="6"/>
  <c r="M207" i="6"/>
  <c r="O203" i="6"/>
  <c r="K203" i="6"/>
  <c r="P179" i="6"/>
  <c r="L179" i="6"/>
  <c r="J175" i="6"/>
  <c r="N175" i="6"/>
  <c r="J167" i="6"/>
  <c r="N167" i="6"/>
  <c r="O163" i="6"/>
  <c r="K163" i="6"/>
  <c r="I159" i="6"/>
  <c r="M159" i="6"/>
  <c r="L155" i="6"/>
  <c r="P155" i="6"/>
  <c r="O151" i="6"/>
  <c r="K151" i="6"/>
  <c r="N147" i="6"/>
  <c r="J147" i="6"/>
  <c r="I139" i="6"/>
  <c r="M139" i="6"/>
  <c r="N131" i="6"/>
  <c r="J131" i="6"/>
  <c r="J123" i="6"/>
  <c r="N123" i="6"/>
  <c r="N111" i="6"/>
  <c r="J111" i="6"/>
  <c r="N107" i="6"/>
  <c r="J107" i="6"/>
  <c r="L103" i="6"/>
  <c r="P103" i="6"/>
  <c r="P99" i="6"/>
  <c r="L99" i="6"/>
  <c r="O95" i="6"/>
  <c r="K95" i="6"/>
  <c r="J87" i="6"/>
  <c r="N87" i="6"/>
  <c r="O79" i="6"/>
  <c r="K79" i="6"/>
  <c r="K75" i="6"/>
  <c r="O75" i="6"/>
  <c r="O71" i="6"/>
  <c r="K71" i="6"/>
  <c r="N67" i="6"/>
  <c r="J67" i="6"/>
  <c r="J63" i="6"/>
  <c r="N63" i="6"/>
  <c r="K59" i="6"/>
  <c r="O59" i="6"/>
  <c r="P47" i="6"/>
  <c r="L47" i="6"/>
  <c r="P43" i="6"/>
  <c r="L43" i="6"/>
  <c r="J39" i="6"/>
  <c r="N39" i="6"/>
  <c r="L35" i="6"/>
  <c r="P35" i="6"/>
  <c r="N27" i="6"/>
  <c r="J27" i="6"/>
  <c r="J19" i="6"/>
  <c r="N19" i="6"/>
  <c r="P15" i="6"/>
  <c r="L15" i="6"/>
  <c r="L11" i="6"/>
  <c r="P11" i="6"/>
  <c r="L163" i="6"/>
  <c r="N174" i="6"/>
  <c r="O218" i="6"/>
  <c r="M134" i="6"/>
  <c r="N198" i="6"/>
  <c r="M107" i="6"/>
  <c r="M119" i="6"/>
  <c r="J210" i="6"/>
  <c r="N210" i="6"/>
  <c r="P202" i="6"/>
  <c r="L202" i="6"/>
  <c r="M194" i="6"/>
  <c r="I194" i="6"/>
  <c r="I170" i="6"/>
  <c r="M170" i="6"/>
  <c r="O162" i="6"/>
  <c r="K162" i="6"/>
  <c r="L150" i="6"/>
  <c r="P150" i="6"/>
  <c r="O134" i="6"/>
  <c r="K134" i="6"/>
  <c r="P130" i="6"/>
  <c r="L130" i="6"/>
  <c r="P122" i="6"/>
  <c r="L122" i="6"/>
  <c r="P114" i="6"/>
  <c r="L114" i="6"/>
  <c r="O98" i="6"/>
  <c r="K98" i="6"/>
  <c r="L90" i="6"/>
  <c r="P90" i="6"/>
  <c r="J82" i="6"/>
  <c r="N82" i="6"/>
  <c r="I66" i="6"/>
  <c r="M66" i="6"/>
  <c r="N58" i="6"/>
  <c r="J58" i="6"/>
  <c r="O50" i="6"/>
  <c r="K50" i="6"/>
  <c r="P42" i="6"/>
  <c r="L42" i="6"/>
  <c r="J10" i="6"/>
  <c r="N10" i="6"/>
  <c r="P199" i="6"/>
  <c r="L199" i="6"/>
  <c r="I135" i="6"/>
  <c r="M135" i="6"/>
  <c r="P191" i="6"/>
  <c r="L191" i="6"/>
  <c r="J203" i="6"/>
  <c r="N203" i="6"/>
  <c r="M223" i="6"/>
  <c r="I223" i="6"/>
  <c r="J211" i="6"/>
  <c r="N211" i="6"/>
  <c r="P207" i="6"/>
  <c r="L207" i="6"/>
  <c r="L203" i="6"/>
  <c r="P203" i="6"/>
  <c r="J191" i="6"/>
  <c r="N191" i="6"/>
  <c r="P187" i="6"/>
  <c r="L187" i="6"/>
  <c r="L175" i="6"/>
  <c r="P175" i="6"/>
  <c r="J171" i="6"/>
  <c r="N171" i="6"/>
  <c r="L167" i="6"/>
  <c r="P167" i="6"/>
  <c r="N163" i="6"/>
  <c r="F229" i="6"/>
  <c r="J163" i="6"/>
  <c r="M155" i="6"/>
  <c r="I155" i="6"/>
  <c r="L147" i="6"/>
  <c r="P147" i="6"/>
  <c r="N143" i="6"/>
  <c r="J143" i="6"/>
  <c r="O139" i="6"/>
  <c r="K139" i="6"/>
  <c r="M131" i="6"/>
  <c r="K123" i="6"/>
  <c r="O123" i="6"/>
  <c r="K119" i="6"/>
  <c r="O119" i="6"/>
  <c r="N115" i="6"/>
  <c r="J115" i="6"/>
  <c r="L107" i="6"/>
  <c r="P107" i="6"/>
  <c r="J103" i="6"/>
  <c r="N103" i="6"/>
  <c r="N99" i="6"/>
  <c r="J99" i="6"/>
  <c r="J95" i="6"/>
  <c r="N95" i="6"/>
  <c r="K87" i="6"/>
  <c r="O87" i="6"/>
  <c r="I67" i="6"/>
  <c r="M67" i="6"/>
  <c r="P55" i="6"/>
  <c r="L55" i="6"/>
  <c r="M51" i="6"/>
  <c r="I51" i="6"/>
  <c r="J47" i="6"/>
  <c r="N47" i="6"/>
  <c r="M39" i="6"/>
  <c r="N35" i="6"/>
  <c r="J35" i="6"/>
  <c r="J31" i="6"/>
  <c r="N31" i="6"/>
  <c r="J23" i="6"/>
  <c r="N23" i="6"/>
  <c r="P19" i="6"/>
  <c r="L19" i="6"/>
  <c r="O15" i="6"/>
  <c r="K15" i="6"/>
  <c r="P210" i="6"/>
  <c r="L210" i="6"/>
  <c r="I202" i="6"/>
  <c r="M202" i="6"/>
  <c r="O194" i="6"/>
  <c r="K194" i="6"/>
  <c r="L186" i="6"/>
  <c r="P186" i="6"/>
  <c r="L178" i="6"/>
  <c r="P178" i="6"/>
  <c r="K170" i="6"/>
  <c r="O170" i="6"/>
  <c r="M162" i="6"/>
  <c r="I162" i="6"/>
  <c r="E229" i="6"/>
  <c r="L158" i="6"/>
  <c r="P158" i="6"/>
  <c r="I150" i="6"/>
  <c r="M150" i="6"/>
  <c r="M138" i="6"/>
  <c r="I138" i="6"/>
  <c r="O130" i="6"/>
  <c r="K130" i="6"/>
  <c r="M122" i="6"/>
  <c r="I122" i="6"/>
  <c r="M114" i="6"/>
  <c r="I114" i="6"/>
  <c r="O106" i="6"/>
  <c r="K106" i="6"/>
  <c r="J98" i="6"/>
  <c r="N98" i="6"/>
  <c r="P82" i="6"/>
  <c r="L82" i="6"/>
  <c r="O74" i="6"/>
  <c r="K74" i="6"/>
  <c r="O66" i="6"/>
  <c r="K66" i="6"/>
  <c r="P58" i="6"/>
  <c r="L58" i="6"/>
  <c r="N50" i="6"/>
  <c r="J50" i="6"/>
  <c r="P10" i="6"/>
  <c r="L10" i="6"/>
  <c r="O199" i="6"/>
  <c r="K199" i="6"/>
  <c r="P171" i="6"/>
  <c r="L171" i="6"/>
  <c r="L195" i="6"/>
  <c r="P195" i="6"/>
  <c r="O223" i="6"/>
  <c r="J219" i="6"/>
  <c r="N219" i="6"/>
  <c r="M215" i="6"/>
  <c r="I215" i="6"/>
  <c r="N207" i="6"/>
  <c r="J207" i="6"/>
  <c r="M195" i="6"/>
  <c r="I195" i="6"/>
  <c r="L183" i="6"/>
  <c r="P183" i="6"/>
  <c r="I167" i="6"/>
  <c r="M167" i="6"/>
  <c r="J159" i="6"/>
  <c r="N159" i="6"/>
  <c r="O155" i="6"/>
  <c r="K155" i="6"/>
  <c r="L151" i="6"/>
  <c r="P151" i="6"/>
  <c r="J139" i="6"/>
  <c r="N139" i="6"/>
  <c r="O131" i="6"/>
  <c r="K131" i="6"/>
  <c r="L127" i="6"/>
  <c r="P127" i="6"/>
  <c r="P119" i="6"/>
  <c r="L119" i="6"/>
  <c r="O103" i="6"/>
  <c r="K103" i="6"/>
  <c r="K99" i="6"/>
  <c r="O99" i="6"/>
  <c r="M91" i="6"/>
  <c r="I91" i="6"/>
  <c r="P79" i="6"/>
  <c r="L79" i="6"/>
  <c r="P75" i="6"/>
  <c r="L75" i="6"/>
  <c r="P71" i="6"/>
  <c r="L71" i="6"/>
  <c r="L67" i="6"/>
  <c r="P67" i="6"/>
  <c r="L63" i="6"/>
  <c r="P63" i="6"/>
  <c r="P59" i="6"/>
  <c r="L59" i="6"/>
  <c r="J55" i="6"/>
  <c r="N55" i="6"/>
  <c r="P51" i="6"/>
  <c r="L51" i="6"/>
  <c r="O47" i="6"/>
  <c r="K47" i="6"/>
  <c r="K43" i="6"/>
  <c r="O43" i="6"/>
  <c r="P39" i="6"/>
  <c r="L39" i="6"/>
  <c r="N15" i="6"/>
  <c r="J15" i="6"/>
  <c r="K11" i="6"/>
  <c r="O11" i="6"/>
  <c r="M171" i="6"/>
  <c r="J142" i="6"/>
  <c r="M143" i="6"/>
  <c r="M42" i="6"/>
  <c r="N130" i="6"/>
  <c r="K223" i="6"/>
  <c r="M95" i="6"/>
  <c r="M31" i="6"/>
  <c r="N187" i="6"/>
  <c r="N222" i="6"/>
  <c r="J222" i="6"/>
  <c r="K206" i="6"/>
  <c r="O206" i="6"/>
  <c r="O198" i="6"/>
  <c r="K198" i="6"/>
  <c r="K174" i="6"/>
  <c r="O174" i="6"/>
  <c r="P154" i="6"/>
  <c r="L154" i="6"/>
  <c r="L142" i="6"/>
  <c r="P142" i="6"/>
  <c r="P138" i="6"/>
  <c r="L138" i="6"/>
  <c r="L134" i="6"/>
  <c r="P134" i="6"/>
  <c r="O118" i="6"/>
  <c r="K118" i="6"/>
  <c r="O110" i="6"/>
  <c r="K110" i="6"/>
  <c r="K102" i="6"/>
  <c r="O102" i="6"/>
  <c r="J94" i="6"/>
  <c r="N94" i="6"/>
  <c r="K86" i="6"/>
  <c r="O86" i="6"/>
  <c r="L78" i="6"/>
  <c r="P78" i="6"/>
  <c r="N70" i="6"/>
  <c r="J70" i="6"/>
  <c r="K62" i="6"/>
  <c r="O62" i="6"/>
  <c r="I54" i="6"/>
  <c r="M54" i="6"/>
  <c r="N46" i="6"/>
  <c r="J46" i="6"/>
  <c r="I47" i="6"/>
  <c r="J223" i="6"/>
  <c r="N223" i="6"/>
  <c r="L211" i="6"/>
  <c r="P211" i="6"/>
  <c r="J179" i="6"/>
  <c r="N179" i="6"/>
  <c r="O175" i="6"/>
  <c r="K175" i="6"/>
  <c r="I163" i="6"/>
  <c r="M163" i="6"/>
  <c r="N155" i="6"/>
  <c r="J155" i="6"/>
  <c r="I151" i="6"/>
  <c r="M151" i="6"/>
  <c r="M147" i="6"/>
  <c r="L139" i="6"/>
  <c r="P139" i="6"/>
  <c r="L131" i="6"/>
  <c r="P131" i="6"/>
  <c r="J119" i="6"/>
  <c r="N119" i="6"/>
  <c r="L115" i="6"/>
  <c r="P115" i="6"/>
  <c r="P111" i="6"/>
  <c r="L111" i="6"/>
  <c r="K107" i="6"/>
  <c r="O107" i="6"/>
  <c r="P95" i="6"/>
  <c r="L95" i="6"/>
  <c r="P91" i="6"/>
  <c r="L91" i="6"/>
  <c r="L87" i="6"/>
  <c r="P87" i="6"/>
  <c r="P83" i="6"/>
  <c r="L83" i="6"/>
  <c r="J79" i="6"/>
  <c r="N79" i="6"/>
  <c r="J71" i="6"/>
  <c r="N71" i="6"/>
  <c r="K63" i="6"/>
  <c r="O63" i="6"/>
  <c r="K55" i="6"/>
  <c r="O55" i="6"/>
  <c r="K39" i="6"/>
  <c r="O39" i="6"/>
  <c r="O31" i="6"/>
  <c r="K31" i="6"/>
  <c r="K27" i="6"/>
  <c r="O27" i="6"/>
  <c r="O7" i="6"/>
  <c r="K7" i="6"/>
  <c r="J124" i="16"/>
  <c r="N124" i="16"/>
  <c r="O108" i="16"/>
  <c r="K108" i="16"/>
  <c r="P84" i="16"/>
  <c r="L84" i="16"/>
  <c r="M39" i="15"/>
  <c r="I39" i="15"/>
  <c r="N65" i="16"/>
  <c r="J65" i="16"/>
  <c r="M99" i="22"/>
  <c r="I99" i="22"/>
  <c r="O14" i="22"/>
  <c r="K14" i="22"/>
  <c r="I112" i="16"/>
  <c r="M112" i="16"/>
  <c r="N93" i="16"/>
  <c r="J93" i="16"/>
  <c r="O46" i="9"/>
  <c r="K46" i="9"/>
  <c r="N18" i="22"/>
  <c r="J18" i="22"/>
  <c r="P38" i="22"/>
  <c r="L38" i="22"/>
  <c r="M121" i="22"/>
  <c r="I121" i="22"/>
  <c r="O43" i="15"/>
  <c r="K43" i="15"/>
  <c r="N39" i="15"/>
  <c r="J39" i="15"/>
  <c r="M27" i="15"/>
  <c r="I27" i="15"/>
  <c r="E88" i="15"/>
  <c r="L19" i="15"/>
  <c r="P19" i="15"/>
  <c r="L15" i="15"/>
  <c r="P15" i="15"/>
  <c r="L7" i="15"/>
  <c r="P7" i="15"/>
  <c r="H86" i="15"/>
  <c r="M55" i="16"/>
  <c r="I55" i="16"/>
  <c r="N14" i="22"/>
  <c r="J14" i="22"/>
  <c r="M83" i="22"/>
  <c r="I83" i="22"/>
  <c r="N119" i="22"/>
  <c r="J119" i="22"/>
  <c r="P60" i="9"/>
  <c r="L60" i="9"/>
  <c r="J91" i="22"/>
  <c r="N91" i="22"/>
  <c r="P135" i="22"/>
  <c r="L135" i="22"/>
  <c r="L136" i="16"/>
  <c r="P136" i="16"/>
  <c r="L120" i="16"/>
  <c r="P120" i="16"/>
  <c r="K117" i="16"/>
  <c r="O117" i="16"/>
  <c r="M101" i="16"/>
  <c r="I101" i="16"/>
  <c r="O88" i="16"/>
  <c r="K88" i="16"/>
  <c r="N33" i="22"/>
  <c r="J33" i="22"/>
  <c r="L37" i="22"/>
  <c r="P37" i="22"/>
  <c r="P97" i="22"/>
  <c r="L97" i="22"/>
  <c r="N130" i="22"/>
  <c r="J130" i="22"/>
  <c r="N39" i="22"/>
  <c r="J39" i="22"/>
  <c r="O129" i="19"/>
  <c r="K129" i="19"/>
  <c r="O121" i="19"/>
  <c r="K121" i="19"/>
  <c r="J113" i="19"/>
  <c r="N113" i="19"/>
  <c r="N109" i="19"/>
  <c r="J109" i="19"/>
  <c r="P99" i="19"/>
  <c r="L99" i="19"/>
  <c r="L92" i="19"/>
  <c r="P92" i="19"/>
  <c r="M80" i="19"/>
  <c r="I80" i="19"/>
  <c r="J76" i="19"/>
  <c r="N76" i="19"/>
  <c r="F140" i="19"/>
  <c r="N24" i="20"/>
  <c r="J24" i="20"/>
  <c r="O12" i="14"/>
  <c r="K12" i="14"/>
  <c r="O28" i="14"/>
  <c r="K28" i="14"/>
  <c r="L55" i="19"/>
  <c r="P55" i="19"/>
  <c r="O83" i="21"/>
  <c r="K83" i="21"/>
  <c r="M91" i="21"/>
  <c r="I91" i="21"/>
  <c r="J89" i="11"/>
  <c r="N89" i="11"/>
  <c r="O82" i="11"/>
  <c r="K82" i="11"/>
  <c r="M103" i="11"/>
  <c r="I103" i="11"/>
  <c r="K33" i="11"/>
  <c r="O33" i="11"/>
  <c r="L33" i="11"/>
  <c r="P33" i="11"/>
  <c r="J129" i="11"/>
  <c r="N129" i="11"/>
  <c r="O8" i="14"/>
  <c r="K8" i="14"/>
  <c r="P18" i="14"/>
  <c r="L18" i="14"/>
  <c r="L84" i="11"/>
  <c r="P84" i="11"/>
  <c r="L114" i="11"/>
  <c r="P114" i="11"/>
  <c r="J31" i="11"/>
  <c r="N31" i="11"/>
  <c r="P34" i="11"/>
  <c r="L34" i="11"/>
  <c r="K22" i="11"/>
  <c r="O22" i="11"/>
  <c r="O27" i="11"/>
  <c r="K27" i="11"/>
  <c r="L168" i="18"/>
  <c r="P168" i="18"/>
  <c r="J176" i="18"/>
  <c r="N176" i="18"/>
  <c r="M156" i="18"/>
  <c r="I156" i="18"/>
  <c r="M67" i="18"/>
  <c r="I67" i="18"/>
  <c r="J24" i="13"/>
  <c r="N24" i="13"/>
  <c r="P19" i="13"/>
  <c r="L19" i="13"/>
  <c r="N124" i="7"/>
  <c r="J124" i="7"/>
  <c r="N140" i="7"/>
  <c r="J140" i="7"/>
  <c r="K41" i="14"/>
  <c r="O41" i="14"/>
  <c r="P85" i="11"/>
  <c r="L85" i="11"/>
  <c r="I92" i="11"/>
  <c r="M92" i="11"/>
  <c r="I117" i="11"/>
  <c r="M117" i="11"/>
  <c r="L130" i="11"/>
  <c r="P130" i="11"/>
  <c r="L162" i="18"/>
  <c r="P162" i="18"/>
  <c r="L170" i="18"/>
  <c r="P170" i="18"/>
  <c r="L82" i="18"/>
  <c r="P82" i="18"/>
  <c r="I18" i="13"/>
  <c r="M18" i="13"/>
  <c r="M11" i="11"/>
  <c r="I11" i="11"/>
  <c r="M38" i="11"/>
  <c r="I38" i="11"/>
  <c r="L156" i="18"/>
  <c r="P156" i="18"/>
  <c r="J164" i="18"/>
  <c r="N164" i="18"/>
  <c r="J179" i="18"/>
  <c r="N179" i="18"/>
  <c r="P67" i="18"/>
  <c r="L67" i="18"/>
  <c r="O134" i="16"/>
  <c r="K134" i="16"/>
  <c r="M97" i="16"/>
  <c r="I97" i="16"/>
  <c r="N132" i="16"/>
  <c r="J132" i="16"/>
  <c r="L116" i="16"/>
  <c r="P116" i="16"/>
  <c r="P92" i="16"/>
  <c r="L92" i="16"/>
  <c r="M43" i="15"/>
  <c r="I43" i="15"/>
  <c r="I57" i="16"/>
  <c r="M57" i="16"/>
  <c r="P30" i="22"/>
  <c r="L30" i="22"/>
  <c r="K113" i="22"/>
  <c r="O113" i="22"/>
  <c r="L128" i="16"/>
  <c r="P128" i="16"/>
  <c r="L112" i="16"/>
  <c r="P112" i="16"/>
  <c r="O96" i="16"/>
  <c r="K96" i="16"/>
  <c r="K42" i="9"/>
  <c r="O42" i="9"/>
  <c r="K50" i="9"/>
  <c r="O50" i="9"/>
  <c r="M125" i="22"/>
  <c r="I125" i="22"/>
  <c r="O47" i="15"/>
  <c r="K47" i="15"/>
  <c r="P35" i="15"/>
  <c r="L35" i="15"/>
  <c r="P27" i="15"/>
  <c r="L27" i="15"/>
  <c r="H88" i="15"/>
  <c r="J23" i="15"/>
  <c r="N23" i="15"/>
  <c r="J15" i="15"/>
  <c r="N15" i="15"/>
  <c r="J7" i="15"/>
  <c r="N7" i="15"/>
  <c r="F86" i="15"/>
  <c r="M63" i="16"/>
  <c r="I63" i="16"/>
  <c r="I119" i="22"/>
  <c r="M119" i="22"/>
  <c r="O48" i="9"/>
  <c r="K48" i="9"/>
  <c r="N26" i="22"/>
  <c r="J26" i="22"/>
  <c r="K108" i="22"/>
  <c r="O108" i="22"/>
  <c r="K135" i="22"/>
  <c r="O135" i="22"/>
  <c r="K136" i="16"/>
  <c r="O136" i="16"/>
  <c r="K120" i="16"/>
  <c r="O120" i="16"/>
  <c r="P104" i="16"/>
  <c r="L104" i="16"/>
  <c r="N101" i="16"/>
  <c r="J101" i="16"/>
  <c r="E134" i="9"/>
  <c r="M7" i="9"/>
  <c r="I7" i="9"/>
  <c r="K97" i="22"/>
  <c r="O97" i="22"/>
  <c r="I127" i="22"/>
  <c r="M127" i="22"/>
  <c r="L39" i="22"/>
  <c r="P39" i="22"/>
  <c r="I114" i="22"/>
  <c r="M114" i="22"/>
  <c r="K98" i="21"/>
  <c r="O98" i="21"/>
  <c r="P133" i="19"/>
  <c r="L133" i="19"/>
  <c r="O125" i="19"/>
  <c r="K125" i="19"/>
  <c r="N117" i="19"/>
  <c r="J117" i="19"/>
  <c r="O113" i="19"/>
  <c r="K113" i="19"/>
  <c r="N99" i="19"/>
  <c r="J99" i="19"/>
  <c r="O88" i="19"/>
  <c r="K88" i="19"/>
  <c r="P80" i="19"/>
  <c r="L80" i="19"/>
  <c r="O76" i="19"/>
  <c r="K76" i="19"/>
  <c r="G140" i="19"/>
  <c r="M33" i="19"/>
  <c r="I33" i="19"/>
  <c r="E138" i="19"/>
  <c r="J75" i="21"/>
  <c r="N75" i="21"/>
  <c r="P83" i="21"/>
  <c r="L83" i="21"/>
  <c r="H104" i="21"/>
  <c r="H106" i="21"/>
  <c r="K37" i="20"/>
  <c r="O37" i="20"/>
  <c r="N28" i="20"/>
  <c r="J28" i="20"/>
  <c r="O14" i="14"/>
  <c r="K14" i="14"/>
  <c r="I55" i="19"/>
  <c r="M55" i="19"/>
  <c r="J91" i="21"/>
  <c r="N91" i="21"/>
  <c r="O26" i="14"/>
  <c r="K26" i="14"/>
  <c r="M31" i="14"/>
  <c r="I31" i="14"/>
  <c r="P89" i="11"/>
  <c r="L89" i="11"/>
  <c r="O90" i="11"/>
  <c r="K90" i="11"/>
  <c r="M133" i="11"/>
  <c r="I133" i="11"/>
  <c r="L9" i="11"/>
  <c r="P9" i="11"/>
  <c r="H138" i="11"/>
  <c r="P129" i="11"/>
  <c r="L129" i="11"/>
  <c r="J51" i="19"/>
  <c r="N51" i="19"/>
  <c r="O34" i="14"/>
  <c r="K34" i="14"/>
  <c r="P80" i="11"/>
  <c r="L80" i="11"/>
  <c r="M116" i="11"/>
  <c r="I116" i="11"/>
  <c r="F138" i="11"/>
  <c r="J7" i="11"/>
  <c r="N7" i="11"/>
  <c r="P10" i="11"/>
  <c r="L10" i="11"/>
  <c r="J22" i="11"/>
  <c r="N22" i="11"/>
  <c r="J27" i="11"/>
  <c r="N27" i="11"/>
  <c r="O35" i="11"/>
  <c r="K35" i="11"/>
  <c r="N153" i="18"/>
  <c r="J153" i="18"/>
  <c r="F184" i="18"/>
  <c r="J168" i="18"/>
  <c r="N168" i="18"/>
  <c r="M78" i="18"/>
  <c r="I78" i="18"/>
  <c r="M49" i="14"/>
  <c r="I49" i="14"/>
  <c r="N79" i="11"/>
  <c r="J79" i="11"/>
  <c r="F140" i="11"/>
  <c r="L92" i="11"/>
  <c r="P92" i="11"/>
  <c r="M111" i="11"/>
  <c r="I111" i="11"/>
  <c r="M124" i="11"/>
  <c r="I124" i="11"/>
  <c r="M30" i="11"/>
  <c r="I30" i="11"/>
  <c r="I162" i="18"/>
  <c r="M162" i="18"/>
  <c r="N57" i="18"/>
  <c r="J57" i="18"/>
  <c r="N10" i="13"/>
  <c r="J10" i="13"/>
  <c r="P38" i="11"/>
  <c r="L38" i="11"/>
  <c r="L118" i="18"/>
  <c r="H184" i="18"/>
  <c r="P118" i="18"/>
  <c r="O172" i="18"/>
  <c r="K172" i="18"/>
  <c r="P11" i="18"/>
  <c r="L11" i="18"/>
  <c r="H182" i="18"/>
  <c r="P39" i="18"/>
  <c r="L39" i="18"/>
  <c r="I58" i="18"/>
  <c r="M58" i="18"/>
  <c r="L66" i="18"/>
  <c r="P66" i="18"/>
  <c r="I33" i="13"/>
  <c r="M33" i="13"/>
  <c r="E95" i="13"/>
  <c r="M49" i="13"/>
  <c r="I49" i="13"/>
  <c r="M65" i="13"/>
  <c r="I65" i="13"/>
  <c r="M73" i="13"/>
  <c r="I73" i="13"/>
  <c r="M89" i="13"/>
  <c r="I89" i="13"/>
  <c r="K55" i="13"/>
  <c r="O55" i="13"/>
  <c r="N63" i="7"/>
  <c r="J63" i="7"/>
  <c r="P69" i="7"/>
  <c r="L69" i="7"/>
  <c r="M105" i="7"/>
  <c r="I105" i="7"/>
  <c r="M127" i="7"/>
  <c r="I127" i="7"/>
  <c r="P173" i="7"/>
  <c r="L173" i="7"/>
  <c r="K158" i="18"/>
  <c r="O158" i="18"/>
  <c r="K174" i="18"/>
  <c r="O174" i="18"/>
  <c r="N59" i="18"/>
  <c r="J59" i="18"/>
  <c r="P76" i="18"/>
  <c r="L76" i="18"/>
  <c r="M84" i="18"/>
  <c r="I84" i="18"/>
  <c r="L47" i="13"/>
  <c r="P47" i="13"/>
  <c r="I63" i="13"/>
  <c r="M63" i="13"/>
  <c r="I87" i="13"/>
  <c r="M87" i="13"/>
  <c r="I30" i="13"/>
  <c r="M30" i="13"/>
  <c r="P61" i="7"/>
  <c r="L61" i="7"/>
  <c r="L87" i="7"/>
  <c r="P87" i="7"/>
  <c r="P109" i="7"/>
  <c r="L109" i="7"/>
  <c r="P131" i="7"/>
  <c r="L131" i="7"/>
  <c r="M177" i="7"/>
  <c r="I177" i="7"/>
  <c r="J81" i="11"/>
  <c r="N81" i="11"/>
  <c r="L96" i="11"/>
  <c r="P96" i="11"/>
  <c r="N113" i="11"/>
  <c r="J113" i="11"/>
  <c r="G140" i="11"/>
  <c r="L65" i="18"/>
  <c r="P65" i="18"/>
  <c r="I37" i="13"/>
  <c r="M37" i="13"/>
  <c r="N53" i="13"/>
  <c r="J53" i="13"/>
  <c r="N61" i="13"/>
  <c r="J61" i="13"/>
  <c r="L77" i="13"/>
  <c r="P77" i="13"/>
  <c r="L25" i="13"/>
  <c r="P25" i="13"/>
  <c r="N47" i="7"/>
  <c r="J47" i="7"/>
  <c r="P58" i="7"/>
  <c r="L58" i="7"/>
  <c r="M97" i="7"/>
  <c r="I97" i="7"/>
  <c r="M113" i="7"/>
  <c r="I113" i="7"/>
  <c r="O142" i="7"/>
  <c r="K142" i="7"/>
  <c r="P149" i="7"/>
  <c r="L149" i="7"/>
  <c r="N75" i="18"/>
  <c r="J75" i="18"/>
  <c r="L81" i="18"/>
  <c r="P81" i="18"/>
  <c r="P45" i="7"/>
  <c r="L45" i="7"/>
  <c r="P50" i="7"/>
  <c r="L50" i="7"/>
  <c r="O82" i="7"/>
  <c r="K82" i="7"/>
  <c r="J123" i="7"/>
  <c r="N123" i="7"/>
  <c r="F189" i="7"/>
  <c r="O153" i="7"/>
  <c r="K153" i="7"/>
  <c r="O169" i="7"/>
  <c r="K169" i="7"/>
  <c r="J16" i="17"/>
  <c r="N16" i="17"/>
  <c r="K56" i="17"/>
  <c r="O56" i="17"/>
  <c r="J93" i="17"/>
  <c r="N93" i="17"/>
  <c r="K109" i="17"/>
  <c r="O109" i="17"/>
  <c r="N136" i="17"/>
  <c r="J136" i="17"/>
  <c r="M52" i="15"/>
  <c r="I52" i="15"/>
  <c r="M68" i="15"/>
  <c r="I68" i="15"/>
  <c r="M84" i="15"/>
  <c r="I84" i="15"/>
  <c r="M14" i="11"/>
  <c r="I14" i="11"/>
  <c r="N55" i="18"/>
  <c r="J55" i="18"/>
  <c r="L70" i="18"/>
  <c r="P70" i="18"/>
  <c r="O35" i="13"/>
  <c r="K35" i="13"/>
  <c r="N51" i="13"/>
  <c r="J51" i="13"/>
  <c r="I67" i="13"/>
  <c r="M67" i="13"/>
  <c r="L75" i="13"/>
  <c r="P75" i="13"/>
  <c r="K7" i="17"/>
  <c r="O7" i="17"/>
  <c r="G138" i="17"/>
  <c r="O17" i="17"/>
  <c r="K17" i="17"/>
  <c r="P21" i="17"/>
  <c r="L21" i="17"/>
  <c r="J57" i="17"/>
  <c r="N57" i="17"/>
  <c r="P84" i="17"/>
  <c r="L84" i="17"/>
  <c r="O105" i="17"/>
  <c r="K105" i="17"/>
  <c r="I59" i="15"/>
  <c r="M59" i="15"/>
  <c r="I75" i="15"/>
  <c r="M75" i="15"/>
  <c r="K30" i="17"/>
  <c r="O30" i="17"/>
  <c r="L92" i="17"/>
  <c r="P92" i="17"/>
  <c r="L112" i="17"/>
  <c r="P112" i="17"/>
  <c r="L55" i="15"/>
  <c r="P55" i="15"/>
  <c r="O114" i="4"/>
  <c r="K114" i="4"/>
  <c r="I14" i="13"/>
  <c r="M14" i="13"/>
  <c r="M53" i="17"/>
  <c r="I53" i="17"/>
  <c r="P65" i="17"/>
  <c r="L65" i="17"/>
  <c r="L133" i="17"/>
  <c r="P133" i="17"/>
  <c r="K56" i="15"/>
  <c r="O56" i="15"/>
  <c r="M76" i="15"/>
  <c r="I76" i="15"/>
  <c r="O86" i="4"/>
  <c r="K86" i="4"/>
  <c r="N96" i="17"/>
  <c r="J96" i="17"/>
  <c r="L117" i="17"/>
  <c r="P117" i="17"/>
  <c r="I83" i="15"/>
  <c r="M83" i="15"/>
  <c r="M49" i="10"/>
  <c r="I49" i="10"/>
  <c r="J46" i="10"/>
  <c r="N46" i="10"/>
  <c r="O98" i="4"/>
  <c r="K98" i="4"/>
  <c r="J60" i="17"/>
  <c r="N60" i="17"/>
  <c r="J97" i="17"/>
  <c r="N97" i="17"/>
  <c r="N71" i="15"/>
  <c r="J71" i="15"/>
  <c r="I96" i="4"/>
  <c r="M96" i="4"/>
  <c r="O123" i="4"/>
  <c r="K123" i="4"/>
  <c r="I109" i="5"/>
  <c r="M109" i="5"/>
  <c r="E167" i="5"/>
  <c r="E169" i="5"/>
  <c r="I159" i="5"/>
  <c r="M159" i="5"/>
  <c r="M38" i="4"/>
  <c r="I38" i="4"/>
  <c r="M20" i="4"/>
  <c r="I20" i="4"/>
  <c r="J79" i="2"/>
  <c r="N79" i="2"/>
  <c r="P10" i="22"/>
  <c r="L10" i="22"/>
  <c r="K99" i="21"/>
  <c r="O99" i="21"/>
  <c r="L29" i="17"/>
  <c r="P29" i="17"/>
  <c r="P49" i="17"/>
  <c r="L49" i="17"/>
  <c r="O108" i="17"/>
  <c r="K108" i="17"/>
  <c r="K60" i="15"/>
  <c r="O60" i="15"/>
  <c r="N85" i="17"/>
  <c r="J85" i="17"/>
  <c r="I66" i="10"/>
  <c r="M66" i="10"/>
  <c r="I57" i="10"/>
  <c r="M57" i="10"/>
  <c r="M18" i="4"/>
  <c r="I18" i="4"/>
  <c r="O34" i="17"/>
  <c r="K34" i="17"/>
  <c r="L128" i="17"/>
  <c r="P128" i="17"/>
  <c r="M53" i="10"/>
  <c r="I53" i="10"/>
  <c r="L50" i="10"/>
  <c r="P50" i="10"/>
  <c r="G167" i="5"/>
  <c r="O7" i="5"/>
  <c r="K7" i="5"/>
  <c r="O35" i="5"/>
  <c r="K35" i="5"/>
  <c r="O51" i="5"/>
  <c r="K51" i="5"/>
  <c r="O145" i="5"/>
  <c r="K145" i="5"/>
  <c r="M60" i="4"/>
  <c r="I60" i="4"/>
  <c r="N88" i="2"/>
  <c r="J88" i="2"/>
  <c r="P52" i="10"/>
  <c r="L52" i="10"/>
  <c r="L47" i="10"/>
  <c r="P47" i="10"/>
  <c r="O102" i="4"/>
  <c r="K102" i="4"/>
  <c r="J58" i="4"/>
  <c r="N58" i="4"/>
  <c r="N30" i="4"/>
  <c r="J30" i="4"/>
  <c r="O109" i="2"/>
  <c r="K109" i="2"/>
  <c r="N58" i="10"/>
  <c r="J58" i="10"/>
  <c r="N43" i="10"/>
  <c r="J43" i="10"/>
  <c r="L29" i="4"/>
  <c r="P29" i="4"/>
  <c r="N80" i="2"/>
  <c r="J80" i="2"/>
  <c r="J103" i="2"/>
  <c r="N103" i="2"/>
  <c r="O110" i="4"/>
  <c r="K110" i="4"/>
  <c r="N110" i="4"/>
  <c r="J110" i="4"/>
  <c r="L7" i="4"/>
  <c r="P7" i="4"/>
  <c r="J122" i="1"/>
  <c r="N122" i="1"/>
  <c r="N72" i="1"/>
  <c r="J72" i="1"/>
  <c r="P129" i="1"/>
  <c r="L129" i="1"/>
  <c r="P113" i="1"/>
  <c r="L113" i="1"/>
  <c r="P97" i="1"/>
  <c r="L97" i="1"/>
  <c r="P81" i="1"/>
  <c r="L81" i="1"/>
  <c r="P65" i="1"/>
  <c r="L65" i="1"/>
  <c r="P49" i="1"/>
  <c r="L49" i="1"/>
  <c r="O26" i="2"/>
  <c r="K26" i="2"/>
  <c r="M111" i="1"/>
  <c r="I111" i="1"/>
  <c r="K95" i="1"/>
  <c r="O95" i="1"/>
  <c r="K79" i="1"/>
  <c r="O79" i="1"/>
  <c r="I23" i="1"/>
  <c r="M23" i="1"/>
  <c r="L32" i="2"/>
  <c r="P32" i="2"/>
  <c r="P47" i="2"/>
  <c r="L47" i="2"/>
  <c r="J60" i="2"/>
  <c r="N60" i="2"/>
  <c r="P131" i="1"/>
  <c r="L131" i="1"/>
  <c r="M123" i="1"/>
  <c r="I123" i="1"/>
  <c r="N115" i="1"/>
  <c r="J115" i="1"/>
  <c r="K107" i="1"/>
  <c r="O107" i="1"/>
  <c r="N99" i="1"/>
  <c r="J99" i="1"/>
  <c r="L83" i="1"/>
  <c r="P83" i="1"/>
  <c r="M75" i="1"/>
  <c r="I75" i="1"/>
  <c r="E140" i="1"/>
  <c r="N67" i="1"/>
  <c r="J67" i="1"/>
  <c r="O59" i="1"/>
  <c r="K59" i="1"/>
  <c r="M43" i="1"/>
  <c r="I43" i="1"/>
  <c r="N35" i="1"/>
  <c r="J35" i="1"/>
  <c r="L19" i="1"/>
  <c r="P19" i="1"/>
  <c r="M114" i="2"/>
  <c r="I114" i="2"/>
  <c r="N53" i="2"/>
  <c r="J53" i="2"/>
  <c r="N127" i="1"/>
  <c r="J127" i="1"/>
  <c r="N39" i="1"/>
  <c r="J39" i="1"/>
  <c r="F140" i="2"/>
  <c r="N8" i="2"/>
  <c r="J8" i="2"/>
  <c r="F138" i="2"/>
  <c r="K8" i="2"/>
  <c r="G138" i="2"/>
  <c r="O8" i="2"/>
  <c r="N13" i="2"/>
  <c r="J13" i="2"/>
  <c r="O133" i="1"/>
  <c r="K133" i="1"/>
  <c r="P117" i="1"/>
  <c r="L117" i="1"/>
  <c r="O101" i="1"/>
  <c r="K101" i="1"/>
  <c r="P85" i="1"/>
  <c r="L85" i="1"/>
  <c r="O69" i="1"/>
  <c r="K69" i="1"/>
  <c r="P53" i="1"/>
  <c r="L53" i="1"/>
  <c r="O37" i="1"/>
  <c r="K37" i="1"/>
  <c r="P21" i="1"/>
  <c r="L21" i="1"/>
  <c r="E182" i="18"/>
  <c r="G182" i="18"/>
  <c r="K65" i="2"/>
  <c r="O65" i="2"/>
  <c r="P119" i="1"/>
  <c r="L119" i="1"/>
  <c r="L71" i="1"/>
  <c r="P71" i="1"/>
  <c r="L55" i="1"/>
  <c r="P55" i="1"/>
  <c r="N47" i="1"/>
  <c r="J47" i="1"/>
  <c r="I7" i="1"/>
  <c r="E138" i="1"/>
  <c r="M7" i="1"/>
  <c r="G184" i="18"/>
  <c r="L118" i="16"/>
  <c r="P118" i="16"/>
  <c r="I105" i="16"/>
  <c r="M105" i="16"/>
  <c r="K116" i="16"/>
  <c r="O116" i="16"/>
  <c r="O92" i="16"/>
  <c r="K92" i="16"/>
  <c r="L124" i="16"/>
  <c r="P124" i="16"/>
  <c r="P100" i="16"/>
  <c r="L100" i="16"/>
  <c r="L62" i="16"/>
  <c r="P62" i="16"/>
  <c r="M47" i="15"/>
  <c r="I47" i="15"/>
  <c r="I53" i="16"/>
  <c r="M53" i="16"/>
  <c r="E138" i="16"/>
  <c r="N61" i="16"/>
  <c r="J61" i="16"/>
  <c r="I65" i="16"/>
  <c r="M65" i="16"/>
  <c r="N22" i="22"/>
  <c r="J22" i="22"/>
  <c r="O99" i="22"/>
  <c r="K99" i="22"/>
  <c r="I124" i="22"/>
  <c r="M124" i="22"/>
  <c r="I25" i="22"/>
  <c r="M25" i="22"/>
  <c r="I134" i="22"/>
  <c r="M134" i="22"/>
  <c r="K128" i="16"/>
  <c r="O128" i="16"/>
  <c r="O112" i="16"/>
  <c r="K112" i="16"/>
  <c r="N109" i="16"/>
  <c r="J109" i="16"/>
  <c r="N96" i="16"/>
  <c r="J96" i="16"/>
  <c r="P80" i="16"/>
  <c r="L80" i="16"/>
  <c r="H140" i="16"/>
  <c r="L42" i="9"/>
  <c r="P42" i="9"/>
  <c r="L50" i="9"/>
  <c r="P50" i="9"/>
  <c r="L58" i="9"/>
  <c r="P58" i="9"/>
  <c r="M85" i="22"/>
  <c r="I85" i="22"/>
  <c r="O128" i="22"/>
  <c r="K128" i="22"/>
  <c r="N47" i="15"/>
  <c r="J47" i="15"/>
  <c r="P39" i="15"/>
  <c r="L39" i="15"/>
  <c r="O35" i="15"/>
  <c r="K35" i="15"/>
  <c r="O31" i="15"/>
  <c r="K31" i="15"/>
  <c r="O27" i="15"/>
  <c r="K27" i="15"/>
  <c r="G88" i="15"/>
  <c r="K23" i="15"/>
  <c r="O23" i="15"/>
  <c r="O19" i="15"/>
  <c r="K19" i="15"/>
  <c r="K15" i="15"/>
  <c r="O15" i="15"/>
  <c r="O11" i="15"/>
  <c r="K11" i="15"/>
  <c r="K7" i="15"/>
  <c r="G86" i="15"/>
  <c r="O7" i="15"/>
  <c r="N55" i="16"/>
  <c r="J55" i="16"/>
  <c r="M59" i="16"/>
  <c r="I59" i="16"/>
  <c r="O9" i="22"/>
  <c r="K9" i="22"/>
  <c r="G138" i="22"/>
  <c r="O83" i="22"/>
  <c r="K83" i="22"/>
  <c r="P44" i="9"/>
  <c r="L44" i="9"/>
  <c r="L56" i="9"/>
  <c r="P56" i="9"/>
  <c r="M26" i="22"/>
  <c r="I26" i="22"/>
  <c r="P91" i="22"/>
  <c r="L91" i="22"/>
  <c r="I108" i="22"/>
  <c r="M108" i="22"/>
  <c r="L108" i="22"/>
  <c r="P108" i="22"/>
  <c r="J112" i="22"/>
  <c r="N112" i="22"/>
  <c r="I135" i="22"/>
  <c r="M135" i="22"/>
  <c r="N136" i="16"/>
  <c r="J136" i="16"/>
  <c r="O133" i="16"/>
  <c r="K133" i="16"/>
  <c r="N120" i="16"/>
  <c r="J120" i="16"/>
  <c r="J117" i="16"/>
  <c r="N117" i="16"/>
  <c r="O104" i="16"/>
  <c r="K104" i="16"/>
  <c r="M88" i="16"/>
  <c r="I88" i="16"/>
  <c r="M85" i="16"/>
  <c r="I85" i="16"/>
  <c r="N21" i="22"/>
  <c r="J21" i="22"/>
  <c r="L33" i="22"/>
  <c r="P33" i="22"/>
  <c r="N7" i="9"/>
  <c r="J7" i="9"/>
  <c r="F134" i="9"/>
  <c r="P130" i="22"/>
  <c r="L130" i="22"/>
  <c r="N127" i="22"/>
  <c r="J127" i="22"/>
  <c r="I39" i="22"/>
  <c r="M39" i="22"/>
  <c r="P93" i="22"/>
  <c r="L93" i="22"/>
  <c r="N114" i="22"/>
  <c r="J114" i="22"/>
  <c r="N133" i="19"/>
  <c r="J133" i="19"/>
  <c r="I129" i="19"/>
  <c r="M129" i="19"/>
  <c r="M121" i="19"/>
  <c r="I121" i="19"/>
  <c r="O109" i="19"/>
  <c r="K109" i="19"/>
  <c r="M109" i="19"/>
  <c r="I109" i="19"/>
  <c r="O104" i="19"/>
  <c r="K104" i="19"/>
  <c r="O99" i="19"/>
  <c r="K99" i="19"/>
  <c r="M96" i="19"/>
  <c r="I96" i="19"/>
  <c r="M88" i="19"/>
  <c r="I88" i="19"/>
  <c r="I84" i="19"/>
  <c r="M84" i="19"/>
  <c r="P76" i="19"/>
  <c r="L76" i="19"/>
  <c r="H140" i="19"/>
  <c r="J37" i="19"/>
  <c r="N37" i="19"/>
  <c r="F138" i="19"/>
  <c r="O33" i="19"/>
  <c r="K33" i="19"/>
  <c r="G138" i="19"/>
  <c r="O75" i="21"/>
  <c r="K75" i="21"/>
  <c r="G106" i="21"/>
  <c r="G104" i="21"/>
  <c r="N8" i="20"/>
  <c r="J8" i="20"/>
  <c r="F138" i="20"/>
  <c r="N40" i="20"/>
  <c r="J40" i="20"/>
  <c r="I29" i="20"/>
  <c r="M29" i="20"/>
  <c r="O20" i="14"/>
  <c r="K20" i="14"/>
  <c r="O36" i="14"/>
  <c r="K36" i="14"/>
  <c r="I83" i="21"/>
  <c r="M83" i="21"/>
  <c r="K91" i="21"/>
  <c r="O91" i="21"/>
  <c r="P26" i="14"/>
  <c r="L26" i="14"/>
  <c r="I15" i="14"/>
  <c r="M15" i="14"/>
  <c r="M43" i="14"/>
  <c r="I43" i="14"/>
  <c r="I100" i="11"/>
  <c r="M100" i="11"/>
  <c r="I132" i="11"/>
  <c r="M132" i="11"/>
  <c r="O101" i="11"/>
  <c r="K101" i="11"/>
  <c r="O114" i="11"/>
  <c r="K114" i="11"/>
  <c r="J108" i="11"/>
  <c r="N108" i="11"/>
  <c r="M135" i="11"/>
  <c r="I135" i="11"/>
  <c r="K17" i="11"/>
  <c r="O17" i="11"/>
  <c r="L17" i="11"/>
  <c r="P17" i="11"/>
  <c r="J178" i="18"/>
  <c r="N178" i="18"/>
  <c r="M9" i="20"/>
  <c r="I9" i="20"/>
  <c r="N36" i="20"/>
  <c r="J36" i="20"/>
  <c r="M108" i="11"/>
  <c r="I108" i="11"/>
  <c r="M57" i="19"/>
  <c r="I57" i="19"/>
  <c r="P34" i="14"/>
  <c r="L34" i="14"/>
  <c r="L82" i="11"/>
  <c r="P82" i="11"/>
  <c r="L105" i="11"/>
  <c r="P105" i="11"/>
  <c r="L116" i="11"/>
  <c r="P116" i="11"/>
  <c r="L133" i="11"/>
  <c r="P133" i="11"/>
  <c r="N112" i="11"/>
  <c r="J112" i="11"/>
  <c r="J15" i="11"/>
  <c r="N15" i="11"/>
  <c r="O15" i="11"/>
  <c r="K15" i="11"/>
  <c r="P18" i="11"/>
  <c r="L18" i="11"/>
  <c r="P22" i="11"/>
  <c r="L22" i="11"/>
  <c r="M27" i="11"/>
  <c r="I27" i="11"/>
  <c r="L35" i="11"/>
  <c r="P35" i="11"/>
  <c r="K153" i="18"/>
  <c r="O153" i="18"/>
  <c r="J160" i="18"/>
  <c r="N160" i="18"/>
  <c r="O176" i="18"/>
  <c r="K176" i="18"/>
  <c r="J13" i="13"/>
  <c r="N13" i="13"/>
  <c r="O8" i="13"/>
  <c r="K8" i="13"/>
  <c r="G93" i="13"/>
  <c r="O29" i="13"/>
  <c r="K29" i="13"/>
  <c r="N94" i="7"/>
  <c r="J94" i="7"/>
  <c r="N110" i="7"/>
  <c r="J110" i="7"/>
  <c r="N132" i="7"/>
  <c r="J132" i="7"/>
  <c r="M70" i="7"/>
  <c r="I70" i="7"/>
  <c r="K20" i="20"/>
  <c r="O20" i="20"/>
  <c r="N25" i="20"/>
  <c r="J25" i="20"/>
  <c r="K49" i="14"/>
  <c r="O49" i="14"/>
  <c r="O65" i="14"/>
  <c r="K65" i="14"/>
  <c r="I85" i="11"/>
  <c r="M85" i="11"/>
  <c r="O98" i="11"/>
  <c r="K98" i="11"/>
  <c r="P111" i="11"/>
  <c r="L111" i="11"/>
  <c r="P117" i="11"/>
  <c r="L117" i="11"/>
  <c r="L124" i="11"/>
  <c r="P124" i="11"/>
  <c r="K30" i="11"/>
  <c r="O30" i="11"/>
  <c r="J35" i="11"/>
  <c r="N35" i="11"/>
  <c r="I154" i="18"/>
  <c r="M154" i="18"/>
  <c r="O162" i="18"/>
  <c r="K162" i="18"/>
  <c r="K170" i="18"/>
  <c r="O170" i="18"/>
  <c r="L57" i="18"/>
  <c r="P57" i="18"/>
  <c r="N64" i="18"/>
  <c r="J64" i="18"/>
  <c r="I10" i="13"/>
  <c r="M10" i="13"/>
  <c r="I26" i="13"/>
  <c r="M26" i="13"/>
  <c r="O11" i="11"/>
  <c r="K11" i="11"/>
  <c r="K38" i="11"/>
  <c r="O38" i="11"/>
  <c r="M118" i="18"/>
  <c r="I118" i="18"/>
  <c r="E184" i="18"/>
  <c r="O164" i="18"/>
  <c r="K164" i="18"/>
  <c r="L172" i="18"/>
  <c r="P172" i="18"/>
  <c r="L53" i="18"/>
  <c r="P53" i="18"/>
  <c r="P92" i="18"/>
  <c r="L92" i="18"/>
  <c r="I66" i="18"/>
  <c r="M66" i="18"/>
  <c r="M83" i="18"/>
  <c r="I83" i="18"/>
  <c r="N33" i="13"/>
  <c r="J33" i="13"/>
  <c r="F95" i="13"/>
  <c r="J41" i="13"/>
  <c r="N41" i="13"/>
  <c r="N49" i="13"/>
  <c r="J49" i="13"/>
  <c r="J57" i="13"/>
  <c r="N57" i="13"/>
  <c r="J65" i="13"/>
  <c r="N65" i="13"/>
  <c r="J73" i="13"/>
  <c r="N73" i="13"/>
  <c r="J81" i="13"/>
  <c r="N81" i="13"/>
  <c r="J89" i="13"/>
  <c r="N89" i="13"/>
  <c r="K71" i="13"/>
  <c r="O71" i="13"/>
  <c r="N9" i="13"/>
  <c r="J9" i="13"/>
  <c r="M42" i="7"/>
  <c r="I42" i="7"/>
  <c r="L63" i="7"/>
  <c r="P63" i="7"/>
  <c r="J74" i="7"/>
  <c r="N74" i="7"/>
  <c r="O105" i="7"/>
  <c r="K105" i="7"/>
  <c r="O127" i="7"/>
  <c r="K127" i="7"/>
  <c r="P157" i="7"/>
  <c r="L157" i="7"/>
  <c r="O165" i="7"/>
  <c r="K165" i="7"/>
  <c r="M158" i="18"/>
  <c r="I158" i="18"/>
  <c r="L166" i="18"/>
  <c r="P166" i="18"/>
  <c r="M174" i="18"/>
  <c r="I174" i="18"/>
  <c r="P69" i="18"/>
  <c r="L69" i="18"/>
  <c r="N73" i="18"/>
  <c r="J73" i="18"/>
  <c r="N84" i="18"/>
  <c r="J84" i="18"/>
  <c r="I39" i="13"/>
  <c r="M39" i="13"/>
  <c r="N55" i="13"/>
  <c r="J55" i="13"/>
  <c r="L63" i="13"/>
  <c r="P63" i="13"/>
  <c r="I79" i="13"/>
  <c r="M79" i="13"/>
  <c r="L87" i="13"/>
  <c r="P87" i="13"/>
  <c r="K30" i="13"/>
  <c r="O30" i="13"/>
  <c r="L55" i="7"/>
  <c r="P55" i="7"/>
  <c r="J66" i="7"/>
  <c r="N66" i="7"/>
  <c r="J93" i="7"/>
  <c r="N93" i="7"/>
  <c r="J109" i="7"/>
  <c r="N109" i="7"/>
  <c r="J131" i="7"/>
  <c r="N131" i="7"/>
  <c r="N145" i="7"/>
  <c r="J145" i="7"/>
  <c r="M161" i="7"/>
  <c r="I161" i="7"/>
  <c r="N177" i="7"/>
  <c r="J177" i="7"/>
  <c r="P81" i="11"/>
  <c r="L81" i="11"/>
  <c r="I96" i="11"/>
  <c r="M96" i="11"/>
  <c r="P113" i="11"/>
  <c r="L113" i="11"/>
  <c r="M128" i="11"/>
  <c r="I128" i="11"/>
  <c r="P19" i="18"/>
  <c r="L19" i="18"/>
  <c r="P43" i="18"/>
  <c r="L43" i="18"/>
  <c r="I74" i="18"/>
  <c r="M74" i="18"/>
  <c r="P80" i="18"/>
  <c r="L80" i="18"/>
  <c r="N37" i="13"/>
  <c r="J37" i="13"/>
  <c r="N45" i="13"/>
  <c r="J45" i="13"/>
  <c r="P61" i="13"/>
  <c r="L61" i="13"/>
  <c r="K69" i="13"/>
  <c r="O69" i="13"/>
  <c r="K77" i="13"/>
  <c r="O77" i="13"/>
  <c r="I85" i="13"/>
  <c r="M85" i="13"/>
  <c r="O25" i="13"/>
  <c r="K25" i="13"/>
  <c r="O47" i="7"/>
  <c r="K47" i="7"/>
  <c r="P53" i="7"/>
  <c r="L53" i="7"/>
  <c r="N79" i="7"/>
  <c r="J79" i="7"/>
  <c r="O90" i="7"/>
  <c r="K90" i="7"/>
  <c r="O97" i="7"/>
  <c r="K97" i="7"/>
  <c r="O113" i="7"/>
  <c r="K113" i="7"/>
  <c r="O135" i="7"/>
  <c r="K135" i="7"/>
  <c r="P142" i="7"/>
  <c r="L142" i="7"/>
  <c r="M165" i="7"/>
  <c r="I165" i="7"/>
  <c r="P181" i="7"/>
  <c r="L181" i="7"/>
  <c r="O45" i="7"/>
  <c r="K45" i="7"/>
  <c r="N50" i="7"/>
  <c r="J50" i="7"/>
  <c r="I71" i="7"/>
  <c r="M71" i="7"/>
  <c r="P77" i="7"/>
  <c r="L77" i="7"/>
  <c r="P82" i="7"/>
  <c r="L82" i="7"/>
  <c r="M101" i="7"/>
  <c r="I101" i="7"/>
  <c r="E189" i="7"/>
  <c r="M123" i="7"/>
  <c r="I123" i="7"/>
  <c r="M139" i="7"/>
  <c r="I139" i="7"/>
  <c r="M153" i="7"/>
  <c r="I153" i="7"/>
  <c r="M169" i="7"/>
  <c r="I169" i="7"/>
  <c r="O185" i="7"/>
  <c r="K185" i="7"/>
  <c r="L16" i="17"/>
  <c r="P16" i="17"/>
  <c r="P37" i="17"/>
  <c r="L37" i="17"/>
  <c r="N61" i="17"/>
  <c r="J61" i="17"/>
  <c r="L93" i="17"/>
  <c r="P93" i="17"/>
  <c r="P109" i="17"/>
  <c r="L109" i="17"/>
  <c r="N120" i="17"/>
  <c r="J120" i="17"/>
  <c r="K125" i="17"/>
  <c r="O125" i="17"/>
  <c r="P136" i="17"/>
  <c r="L136" i="17"/>
  <c r="K52" i="15"/>
  <c r="O52" i="15"/>
  <c r="I63" i="15"/>
  <c r="M63" i="15"/>
  <c r="K68" i="15"/>
  <c r="O68" i="15"/>
  <c r="I79" i="15"/>
  <c r="M79" i="15"/>
  <c r="K84" i="15"/>
  <c r="O84" i="15"/>
  <c r="K14" i="11"/>
  <c r="O14" i="11"/>
  <c r="L19" i="11"/>
  <c r="P19" i="11"/>
  <c r="M55" i="18"/>
  <c r="I55" i="18"/>
  <c r="N68" i="18"/>
  <c r="J68" i="18"/>
  <c r="N70" i="18"/>
  <c r="J70" i="18"/>
  <c r="N35" i="13"/>
  <c r="J35" i="13"/>
  <c r="I43" i="13"/>
  <c r="M43" i="13"/>
  <c r="I51" i="13"/>
  <c r="M51" i="13"/>
  <c r="L59" i="13"/>
  <c r="P59" i="13"/>
  <c r="L67" i="13"/>
  <c r="P67" i="13"/>
  <c r="K83" i="13"/>
  <c r="O83" i="13"/>
  <c r="J91" i="13"/>
  <c r="N91" i="13"/>
  <c r="P7" i="17"/>
  <c r="L7" i="17"/>
  <c r="H138" i="17"/>
  <c r="L17" i="17"/>
  <c r="P17" i="17"/>
  <c r="K33" i="17"/>
  <c r="O33" i="17"/>
  <c r="K38" i="17"/>
  <c r="O38" i="17"/>
  <c r="L52" i="17"/>
  <c r="P52" i="17"/>
  <c r="J89" i="17"/>
  <c r="N89" i="17"/>
  <c r="L105" i="17"/>
  <c r="P105" i="17"/>
  <c r="I116" i="17"/>
  <c r="M116" i="17"/>
  <c r="L121" i="17"/>
  <c r="P121" i="17"/>
  <c r="L132" i="17"/>
  <c r="P132" i="17"/>
  <c r="O59" i="15"/>
  <c r="K59" i="15"/>
  <c r="J64" i="15"/>
  <c r="N64" i="15"/>
  <c r="O75" i="15"/>
  <c r="K75" i="15"/>
  <c r="J80" i="15"/>
  <c r="N80" i="15"/>
  <c r="P30" i="17"/>
  <c r="L30" i="17"/>
  <c r="J64" i="17"/>
  <c r="N64" i="17"/>
  <c r="J112" i="17"/>
  <c r="N112" i="17"/>
  <c r="N55" i="15"/>
  <c r="J55" i="15"/>
  <c r="N67" i="15"/>
  <c r="J67" i="15"/>
  <c r="P114" i="4"/>
  <c r="L114" i="4"/>
  <c r="K14" i="13"/>
  <c r="O14" i="13"/>
  <c r="L17" i="13"/>
  <c r="P17" i="13"/>
  <c r="L53" i="17"/>
  <c r="P53" i="17"/>
  <c r="J65" i="17"/>
  <c r="N65" i="17"/>
  <c r="K113" i="17"/>
  <c r="O113" i="17"/>
  <c r="K133" i="17"/>
  <c r="O133" i="17"/>
  <c r="L50" i="15"/>
  <c r="P50" i="15"/>
  <c r="L56" i="15"/>
  <c r="P56" i="15"/>
  <c r="K76" i="15"/>
  <c r="O76" i="15"/>
  <c r="M112" i="4"/>
  <c r="I112" i="4"/>
  <c r="I96" i="17"/>
  <c r="M96" i="17"/>
  <c r="K117" i="17"/>
  <c r="O117" i="17"/>
  <c r="O83" i="15"/>
  <c r="K83" i="15"/>
  <c r="I129" i="17"/>
  <c r="M129" i="17"/>
  <c r="P49" i="10"/>
  <c r="L49" i="10"/>
  <c r="M39" i="10"/>
  <c r="I39" i="10"/>
  <c r="L98" i="4"/>
  <c r="P98" i="4"/>
  <c r="P129" i="4"/>
  <c r="L129" i="4"/>
  <c r="N14" i="4"/>
  <c r="J14" i="4"/>
  <c r="M10" i="4"/>
  <c r="I10" i="4"/>
  <c r="E132" i="4"/>
  <c r="I60" i="17"/>
  <c r="M60" i="17"/>
  <c r="P97" i="17"/>
  <c r="L97" i="17"/>
  <c r="I71" i="15"/>
  <c r="M71" i="15"/>
  <c r="I51" i="10"/>
  <c r="M51" i="10"/>
  <c r="I78" i="4"/>
  <c r="M78" i="4"/>
  <c r="O85" i="4"/>
  <c r="K85" i="4"/>
  <c r="M106" i="4"/>
  <c r="I106" i="4"/>
  <c r="N123" i="4"/>
  <c r="J123" i="4"/>
  <c r="J128" i="4"/>
  <c r="N128" i="4"/>
  <c r="N46" i="4"/>
  <c r="J46" i="4"/>
  <c r="N38" i="4"/>
  <c r="J38" i="4"/>
  <c r="F132" i="4"/>
  <c r="N83" i="2"/>
  <c r="J83" i="2"/>
  <c r="N10" i="22"/>
  <c r="J10" i="22"/>
  <c r="F138" i="22"/>
  <c r="P99" i="21"/>
  <c r="L99" i="21"/>
  <c r="N29" i="17"/>
  <c r="J29" i="17"/>
  <c r="J49" i="17"/>
  <c r="N49" i="17"/>
  <c r="K129" i="17"/>
  <c r="O129" i="17"/>
  <c r="J60" i="15"/>
  <c r="N60" i="15"/>
  <c r="J48" i="17"/>
  <c r="N48" i="17"/>
  <c r="P85" i="17"/>
  <c r="L85" i="17"/>
  <c r="L66" i="10"/>
  <c r="P66" i="10"/>
  <c r="K63" i="10"/>
  <c r="O63" i="10"/>
  <c r="N57" i="10"/>
  <c r="J57" i="10"/>
  <c r="M37" i="10"/>
  <c r="I37" i="10"/>
  <c r="N61" i="4"/>
  <c r="J61" i="4"/>
  <c r="O58" i="4"/>
  <c r="K58" i="4"/>
  <c r="N22" i="4"/>
  <c r="J22" i="4"/>
  <c r="O18" i="4"/>
  <c r="K18" i="4"/>
  <c r="J34" i="17"/>
  <c r="N34" i="17"/>
  <c r="J128" i="17"/>
  <c r="N128" i="17"/>
  <c r="O53" i="10"/>
  <c r="K53" i="10"/>
  <c r="I45" i="10"/>
  <c r="M45" i="10"/>
  <c r="L41" i="10"/>
  <c r="P41" i="10"/>
  <c r="O11" i="5"/>
  <c r="K11" i="5"/>
  <c r="K39" i="5"/>
  <c r="O39" i="5"/>
  <c r="N26" i="4"/>
  <c r="J26" i="4"/>
  <c r="K121" i="2"/>
  <c r="O121" i="2"/>
  <c r="I47" i="10"/>
  <c r="M47" i="10"/>
  <c r="O130" i="4"/>
  <c r="K130" i="4"/>
  <c r="N117" i="7"/>
  <c r="J117" i="7"/>
  <c r="N60" i="4"/>
  <c r="J60" i="4"/>
  <c r="M58" i="4"/>
  <c r="I58" i="4"/>
  <c r="O30" i="4"/>
  <c r="K30" i="4"/>
  <c r="P28" i="4"/>
  <c r="L28" i="4"/>
  <c r="M99" i="2"/>
  <c r="I99" i="2"/>
  <c r="J133" i="2"/>
  <c r="N133" i="2"/>
  <c r="O51" i="15"/>
  <c r="K51" i="15"/>
  <c r="K72" i="15"/>
  <c r="O72" i="15"/>
  <c r="P43" i="10"/>
  <c r="L43" i="10"/>
  <c r="K80" i="2"/>
  <c r="O80" i="2"/>
  <c r="O95" i="2"/>
  <c r="K95" i="2"/>
  <c r="O103" i="2"/>
  <c r="K103" i="2"/>
  <c r="N101" i="2"/>
  <c r="J101" i="2"/>
  <c r="L130" i="1"/>
  <c r="P130" i="1"/>
  <c r="N120" i="1"/>
  <c r="J120" i="1"/>
  <c r="L84" i="1"/>
  <c r="P84" i="1"/>
  <c r="L68" i="1"/>
  <c r="P68" i="1"/>
  <c r="P21" i="2"/>
  <c r="L21" i="2"/>
  <c r="I34" i="2"/>
  <c r="M34" i="2"/>
  <c r="O49" i="2"/>
  <c r="K49" i="2"/>
  <c r="O129" i="1"/>
  <c r="K129" i="1"/>
  <c r="O113" i="1"/>
  <c r="K113" i="1"/>
  <c r="O97" i="1"/>
  <c r="K97" i="1"/>
  <c r="O81" i="1"/>
  <c r="K81" i="1"/>
  <c r="O65" i="1"/>
  <c r="K65" i="1"/>
  <c r="O49" i="1"/>
  <c r="K49" i="1"/>
  <c r="O33" i="1"/>
  <c r="K33" i="1"/>
  <c r="O17" i="1"/>
  <c r="K17" i="1"/>
  <c r="P9" i="1"/>
  <c r="L9" i="1"/>
  <c r="E138" i="20"/>
  <c r="N111" i="1"/>
  <c r="J111" i="1"/>
  <c r="L103" i="1"/>
  <c r="P103" i="1"/>
  <c r="N95" i="1"/>
  <c r="J95" i="1"/>
  <c r="P87" i="1"/>
  <c r="L87" i="1"/>
  <c r="N79" i="1"/>
  <c r="J79" i="1"/>
  <c r="L63" i="1"/>
  <c r="P63" i="1"/>
  <c r="L31" i="1"/>
  <c r="P31" i="1"/>
  <c r="J23" i="1"/>
  <c r="N23" i="1"/>
  <c r="L15" i="1"/>
  <c r="P15" i="1"/>
  <c r="M47" i="2"/>
  <c r="I47" i="2"/>
  <c r="M131" i="1"/>
  <c r="I131" i="1"/>
  <c r="N123" i="1"/>
  <c r="J123" i="1"/>
  <c r="K115" i="1"/>
  <c r="O115" i="1"/>
  <c r="L107" i="1"/>
  <c r="P107" i="1"/>
  <c r="K99" i="1"/>
  <c r="O99" i="1"/>
  <c r="N91" i="1"/>
  <c r="J91" i="1"/>
  <c r="M83" i="1"/>
  <c r="I83" i="1"/>
  <c r="N75" i="1"/>
  <c r="F140" i="1"/>
  <c r="J75" i="1"/>
  <c r="O67" i="1"/>
  <c r="K67" i="1"/>
  <c r="L59" i="1"/>
  <c r="P59" i="1"/>
  <c r="I51" i="1"/>
  <c r="M51" i="1"/>
  <c r="J43" i="1"/>
  <c r="N43" i="1"/>
  <c r="O35" i="1"/>
  <c r="K35" i="1"/>
  <c r="L27" i="1"/>
  <c r="P27" i="1"/>
  <c r="I19" i="1"/>
  <c r="M19" i="1"/>
  <c r="J11" i="1"/>
  <c r="N11" i="1"/>
  <c r="J114" i="2"/>
  <c r="N114" i="2"/>
  <c r="O23" i="2"/>
  <c r="K23" i="2"/>
  <c r="P53" i="2"/>
  <c r="L53" i="2"/>
  <c r="P135" i="1"/>
  <c r="L135" i="1"/>
  <c r="K135" i="1"/>
  <c r="O135" i="1"/>
  <c r="I8" i="2"/>
  <c r="M8" i="2"/>
  <c r="E138" i="2"/>
  <c r="O13" i="2"/>
  <c r="K13" i="2"/>
  <c r="P65" i="2"/>
  <c r="L65" i="2"/>
  <c r="O125" i="1"/>
  <c r="K125" i="1"/>
  <c r="P109" i="1"/>
  <c r="L109" i="1"/>
  <c r="O93" i="1"/>
  <c r="K93" i="1"/>
  <c r="P77" i="1"/>
  <c r="L77" i="1"/>
  <c r="O61" i="1"/>
  <c r="K61" i="1"/>
  <c r="P45" i="1"/>
  <c r="L45" i="1"/>
  <c r="O29" i="1"/>
  <c r="K29" i="1"/>
  <c r="P13" i="1"/>
  <c r="L13" i="1"/>
  <c r="M119" i="1"/>
  <c r="I119" i="1"/>
  <c r="K119" i="1"/>
  <c r="O119" i="1"/>
  <c r="I71" i="1"/>
  <c r="M71" i="1"/>
  <c r="O71" i="1"/>
  <c r="K71" i="1"/>
  <c r="I55" i="1"/>
  <c r="M55" i="1"/>
  <c r="O55" i="1"/>
  <c r="K55" i="1"/>
  <c r="O126" i="16"/>
  <c r="K126" i="16"/>
  <c r="M89" i="16"/>
  <c r="I89" i="16"/>
  <c r="O132" i="16"/>
  <c r="K132" i="16"/>
  <c r="I58" i="16"/>
  <c r="M58" i="16"/>
  <c r="O57" i="16"/>
  <c r="K57" i="16"/>
  <c r="J30" i="22"/>
  <c r="N30" i="22"/>
  <c r="N121" i="22"/>
  <c r="J121" i="22"/>
  <c r="L134" i="22"/>
  <c r="P134" i="22"/>
  <c r="I128" i="16"/>
  <c r="M128" i="16"/>
  <c r="P96" i="16"/>
  <c r="L96" i="16"/>
  <c r="J80" i="16"/>
  <c r="N80" i="16"/>
  <c r="F140" i="16"/>
  <c r="O54" i="9"/>
  <c r="K54" i="9"/>
  <c r="N111" i="22"/>
  <c r="J111" i="22"/>
  <c r="P47" i="15"/>
  <c r="L47" i="15"/>
  <c r="M31" i="15"/>
  <c r="I31" i="15"/>
  <c r="P23" i="15"/>
  <c r="L23" i="15"/>
  <c r="P11" i="15"/>
  <c r="L11" i="15"/>
  <c r="K63" i="16"/>
  <c r="O63" i="16"/>
  <c r="P48" i="9"/>
  <c r="L48" i="9"/>
  <c r="P26" i="22"/>
  <c r="L26" i="22"/>
  <c r="I112" i="22"/>
  <c r="M112" i="22"/>
  <c r="P133" i="16"/>
  <c r="L133" i="16"/>
  <c r="M104" i="16"/>
  <c r="I104" i="16"/>
  <c r="I21" i="22"/>
  <c r="M21" i="22"/>
  <c r="O7" i="9"/>
  <c r="K7" i="9"/>
  <c r="G134" i="9"/>
  <c r="L114" i="22"/>
  <c r="P114" i="22"/>
  <c r="P121" i="19"/>
  <c r="L121" i="19"/>
  <c r="M117" i="19"/>
  <c r="I117" i="19"/>
  <c r="N104" i="19"/>
  <c r="J104" i="19"/>
  <c r="N92" i="19"/>
  <c r="J92" i="19"/>
  <c r="K84" i="19"/>
  <c r="O84" i="19"/>
  <c r="I37" i="19"/>
  <c r="M37" i="19"/>
  <c r="I75" i="21"/>
  <c r="M75" i="21"/>
  <c r="P10" i="14"/>
  <c r="L10" i="14"/>
  <c r="M59" i="14"/>
  <c r="I59" i="14"/>
  <c r="N121" i="11"/>
  <c r="J121" i="11"/>
  <c r="O133" i="11"/>
  <c r="K133" i="11"/>
  <c r="K9" i="20"/>
  <c r="O9" i="20"/>
  <c r="G138" i="20"/>
  <c r="J97" i="11"/>
  <c r="N97" i="11"/>
  <c r="N57" i="19"/>
  <c r="J57" i="19"/>
  <c r="L101" i="11"/>
  <c r="P101" i="11"/>
  <c r="O31" i="11"/>
  <c r="K31" i="11"/>
  <c r="O160" i="18"/>
  <c r="K160" i="18"/>
  <c r="K18" i="13"/>
  <c r="O18" i="13"/>
  <c r="N102" i="7"/>
  <c r="J102" i="7"/>
  <c r="M86" i="7"/>
  <c r="I86" i="7"/>
  <c r="K57" i="14"/>
  <c r="O57" i="14"/>
  <c r="P79" i="11"/>
  <c r="L79" i="11"/>
  <c r="H140" i="11"/>
  <c r="M98" i="11"/>
  <c r="I98" i="11"/>
  <c r="J124" i="11"/>
  <c r="N124" i="11"/>
  <c r="P30" i="11"/>
  <c r="L30" i="11"/>
  <c r="P154" i="18"/>
  <c r="L154" i="18"/>
  <c r="N60" i="18"/>
  <c r="J60" i="18"/>
  <c r="K49" i="15"/>
  <c r="O49" i="15"/>
  <c r="O84" i="16"/>
  <c r="K84" i="16"/>
  <c r="P54" i="16"/>
  <c r="L54" i="16"/>
  <c r="N53" i="16"/>
  <c r="J53" i="16"/>
  <c r="F138" i="16"/>
  <c r="O65" i="16"/>
  <c r="K65" i="16"/>
  <c r="I88" i="22"/>
  <c r="M88" i="22"/>
  <c r="M128" i="22"/>
  <c r="I128" i="22"/>
  <c r="M109" i="16"/>
  <c r="I109" i="16"/>
  <c r="M80" i="16"/>
  <c r="I80" i="16"/>
  <c r="E140" i="16"/>
  <c r="O58" i="9"/>
  <c r="K58" i="9"/>
  <c r="I111" i="22"/>
  <c r="M111" i="22"/>
  <c r="N43" i="15"/>
  <c r="J43" i="15"/>
  <c r="P31" i="15"/>
  <c r="L31" i="15"/>
  <c r="J19" i="15"/>
  <c r="N19" i="15"/>
  <c r="J11" i="15"/>
  <c r="N11" i="15"/>
  <c r="K59" i="16"/>
  <c r="O59" i="16"/>
  <c r="L14" i="22"/>
  <c r="P14" i="22"/>
  <c r="O60" i="9"/>
  <c r="K60" i="9"/>
  <c r="M91" i="22"/>
  <c r="I91" i="22"/>
  <c r="N133" i="16"/>
  <c r="J133" i="16"/>
  <c r="P117" i="16"/>
  <c r="L117" i="16"/>
  <c r="N88" i="16"/>
  <c r="J88" i="16"/>
  <c r="K127" i="22"/>
  <c r="O127" i="22"/>
  <c r="M93" i="22"/>
  <c r="I93" i="22"/>
  <c r="P129" i="19"/>
  <c r="L129" i="19"/>
  <c r="P113" i="19"/>
  <c r="L113" i="19"/>
  <c r="P96" i="19"/>
  <c r="L96" i="19"/>
  <c r="K92" i="19"/>
  <c r="O92" i="19"/>
  <c r="N80" i="19"/>
  <c r="J80" i="19"/>
  <c r="P37" i="19"/>
  <c r="L37" i="19"/>
  <c r="O30" i="14"/>
  <c r="K30" i="14"/>
  <c r="P121" i="11"/>
  <c r="L121" i="11"/>
  <c r="O109" i="11"/>
  <c r="K109" i="11"/>
  <c r="K9" i="11"/>
  <c r="O9" i="11"/>
  <c r="G138" i="11"/>
  <c r="L36" i="11"/>
  <c r="P36" i="11"/>
  <c r="P97" i="11"/>
  <c r="L97" i="11"/>
  <c r="P8" i="14"/>
  <c r="L8" i="14"/>
  <c r="J105" i="11"/>
  <c r="N105" i="11"/>
  <c r="P127" i="11"/>
  <c r="L127" i="11"/>
  <c r="N39" i="11"/>
  <c r="J39" i="11"/>
  <c r="L160" i="18"/>
  <c r="P160" i="18"/>
  <c r="M172" i="18"/>
  <c r="I172" i="18"/>
  <c r="N72" i="18"/>
  <c r="J72" i="18"/>
  <c r="F93" i="13"/>
  <c r="N8" i="13"/>
  <c r="J8" i="13"/>
  <c r="J29" i="13"/>
  <c r="N29" i="13"/>
  <c r="K24" i="13"/>
  <c r="O24" i="13"/>
  <c r="P24" i="13"/>
  <c r="L24" i="13"/>
  <c r="N106" i="7"/>
  <c r="J106" i="7"/>
  <c r="N128" i="7"/>
  <c r="J128" i="7"/>
  <c r="J146" i="7"/>
  <c r="N146" i="7"/>
  <c r="N20" i="20"/>
  <c r="J20" i="20"/>
  <c r="P25" i="20"/>
  <c r="L25" i="20"/>
  <c r="H138" i="20"/>
  <c r="M65" i="14"/>
  <c r="I65" i="14"/>
  <c r="J85" i="11"/>
  <c r="N85" i="11"/>
  <c r="O117" i="11"/>
  <c r="K117" i="11"/>
  <c r="M130" i="11"/>
  <c r="I130" i="11"/>
  <c r="M170" i="18"/>
  <c r="I170" i="18"/>
  <c r="N26" i="13"/>
  <c r="J26" i="13"/>
  <c r="J156" i="18"/>
  <c r="N156" i="18"/>
  <c r="P179" i="18"/>
  <c r="L179" i="18"/>
  <c r="P71" i="18"/>
  <c r="L71" i="18"/>
  <c r="L58" i="18"/>
  <c r="P58" i="18"/>
  <c r="M41" i="13"/>
  <c r="I41" i="13"/>
  <c r="M57" i="13"/>
  <c r="I57" i="13"/>
  <c r="M81" i="13"/>
  <c r="I81" i="13"/>
  <c r="O9" i="13"/>
  <c r="K9" i="13"/>
  <c r="O42" i="7"/>
  <c r="K42" i="7"/>
  <c r="P74" i="7"/>
  <c r="L74" i="7"/>
  <c r="N157" i="7"/>
  <c r="J157" i="7"/>
  <c r="O149" i="7"/>
  <c r="K149" i="7"/>
  <c r="J166" i="18"/>
  <c r="N166" i="18"/>
  <c r="P48" i="18"/>
  <c r="L48" i="18"/>
  <c r="N39" i="13"/>
  <c r="J39" i="13"/>
  <c r="L71" i="13"/>
  <c r="P71" i="13"/>
  <c r="O55" i="7"/>
  <c r="K55" i="7"/>
  <c r="P66" i="7"/>
  <c r="L66" i="7"/>
  <c r="P93" i="7"/>
  <c r="L93" i="7"/>
  <c r="P145" i="7"/>
  <c r="L145" i="7"/>
  <c r="L128" i="11"/>
  <c r="P128" i="11"/>
  <c r="L74" i="18"/>
  <c r="P74" i="18"/>
  <c r="I45" i="13"/>
  <c r="M45" i="13"/>
  <c r="K85" i="13"/>
  <c r="O85" i="13"/>
  <c r="I22" i="13"/>
  <c r="M22" i="13"/>
  <c r="J53" i="7"/>
  <c r="N53" i="7"/>
  <c r="P85" i="7"/>
  <c r="L85" i="7"/>
  <c r="M135" i="7"/>
  <c r="I135" i="7"/>
  <c r="N181" i="7"/>
  <c r="J181" i="7"/>
  <c r="N77" i="7"/>
  <c r="J77" i="7"/>
  <c r="J101" i="7"/>
  <c r="N101" i="7"/>
  <c r="J139" i="7"/>
  <c r="N139" i="7"/>
  <c r="M185" i="7"/>
  <c r="I185" i="7"/>
  <c r="O26" i="17"/>
  <c r="K26" i="17"/>
  <c r="M61" i="17"/>
  <c r="I61" i="17"/>
  <c r="O120" i="17"/>
  <c r="K120" i="17"/>
  <c r="N63" i="15"/>
  <c r="J63" i="15"/>
  <c r="N79" i="15"/>
  <c r="J79" i="15"/>
  <c r="M19" i="11"/>
  <c r="I19" i="11"/>
  <c r="N43" i="13"/>
  <c r="J43" i="13"/>
  <c r="I59" i="13"/>
  <c r="M59" i="13"/>
  <c r="L83" i="13"/>
  <c r="P83" i="13"/>
  <c r="P12" i="17"/>
  <c r="L12" i="17"/>
  <c r="M38" i="17"/>
  <c r="I38" i="17"/>
  <c r="L64" i="15"/>
  <c r="P64" i="15"/>
  <c r="L80" i="15"/>
  <c r="P80" i="15"/>
  <c r="L8" i="17"/>
  <c r="P8" i="17"/>
  <c r="O67" i="15"/>
  <c r="K67" i="15"/>
  <c r="P51" i="18"/>
  <c r="L51" i="18"/>
  <c r="I17" i="13"/>
  <c r="M17" i="13"/>
  <c r="P25" i="17"/>
  <c r="L25" i="17"/>
  <c r="N133" i="17"/>
  <c r="J133" i="17"/>
  <c r="K50" i="15"/>
  <c r="O50" i="15"/>
  <c r="N129" i="4"/>
  <c r="J129" i="4"/>
  <c r="P54" i="4"/>
  <c r="L54" i="4"/>
  <c r="J17" i="18"/>
  <c r="N17" i="18"/>
  <c r="O128" i="4"/>
  <c r="K128" i="4"/>
  <c r="P117" i="5"/>
  <c r="H169" i="5"/>
  <c r="H167" i="5"/>
  <c r="M46" i="4"/>
  <c r="I46" i="4"/>
  <c r="L34" i="4"/>
  <c r="P34" i="4"/>
  <c r="M83" i="2"/>
  <c r="I83" i="2"/>
  <c r="K94" i="21"/>
  <c r="O94" i="21"/>
  <c r="N108" i="17"/>
  <c r="J108" i="17"/>
  <c r="P129" i="17"/>
  <c r="L129" i="17"/>
  <c r="J63" i="10"/>
  <c r="N63" i="10"/>
  <c r="P37" i="10"/>
  <c r="L37" i="10"/>
  <c r="H69" i="10"/>
  <c r="M22" i="4"/>
  <c r="I22" i="4"/>
  <c r="O115" i="2"/>
  <c r="K115" i="2"/>
  <c r="M22" i="17"/>
  <c r="I22" i="17"/>
  <c r="M128" i="17"/>
  <c r="I128" i="17"/>
  <c r="K45" i="10"/>
  <c r="O45" i="10"/>
  <c r="O15" i="5"/>
  <c r="K15" i="5"/>
  <c r="O43" i="5"/>
  <c r="K43" i="5"/>
  <c r="K137" i="5"/>
  <c r="O137" i="5"/>
  <c r="O111" i="2"/>
  <c r="K111" i="2"/>
  <c r="M104" i="4"/>
  <c r="I104" i="4"/>
  <c r="N119" i="4"/>
  <c r="J119" i="4"/>
  <c r="N116" i="7"/>
  <c r="J116" i="7"/>
  <c r="K60" i="4"/>
  <c r="O60" i="4"/>
  <c r="O28" i="4"/>
  <c r="K28" i="4"/>
  <c r="L99" i="2"/>
  <c r="P99" i="2"/>
  <c r="I51" i="15"/>
  <c r="M51" i="15"/>
  <c r="M72" i="15"/>
  <c r="I72" i="15"/>
  <c r="P54" i="10"/>
  <c r="L54" i="10"/>
  <c r="J95" i="2"/>
  <c r="N95" i="2"/>
  <c r="O101" i="2"/>
  <c r="K101" i="2"/>
  <c r="J134" i="1"/>
  <c r="N134" i="1"/>
  <c r="J106" i="1"/>
  <c r="N106" i="1"/>
  <c r="O21" i="2"/>
  <c r="K21" i="2"/>
  <c r="P33" i="1"/>
  <c r="L33" i="1"/>
  <c r="P17" i="1"/>
  <c r="L17" i="1"/>
  <c r="K111" i="1"/>
  <c r="O111" i="1"/>
  <c r="M95" i="1"/>
  <c r="I95" i="1"/>
  <c r="M79" i="1"/>
  <c r="I79" i="1"/>
  <c r="O23" i="1"/>
  <c r="K23" i="1"/>
  <c r="F106" i="21"/>
  <c r="M91" i="1"/>
  <c r="I91" i="1"/>
  <c r="L51" i="1"/>
  <c r="P51" i="1"/>
  <c r="O27" i="1"/>
  <c r="K27" i="1"/>
  <c r="M11" i="1"/>
  <c r="I11" i="1"/>
  <c r="N23" i="2"/>
  <c r="J23" i="2"/>
  <c r="O118" i="16"/>
  <c r="K118" i="16"/>
  <c r="L126" i="16"/>
  <c r="P126" i="16"/>
  <c r="I81" i="16"/>
  <c r="M81" i="16"/>
  <c r="N116" i="16"/>
  <c r="J116" i="16"/>
  <c r="K124" i="16"/>
  <c r="O124" i="16"/>
  <c r="O100" i="16"/>
  <c r="K100" i="16"/>
  <c r="L132" i="16"/>
  <c r="P132" i="16"/>
  <c r="P108" i="16"/>
  <c r="L108" i="16"/>
  <c r="M35" i="15"/>
  <c r="I35" i="15"/>
  <c r="N57" i="16"/>
  <c r="J57" i="16"/>
  <c r="I61" i="16"/>
  <c r="M61" i="16"/>
  <c r="N59" i="16"/>
  <c r="J59" i="16"/>
  <c r="L22" i="22"/>
  <c r="P22" i="22"/>
  <c r="J99" i="22"/>
  <c r="N99" i="22"/>
  <c r="N85" i="22"/>
  <c r="J85" i="22"/>
  <c r="M38" i="22"/>
  <c r="I38" i="22"/>
  <c r="M136" i="22"/>
  <c r="I136" i="22"/>
  <c r="N128" i="16"/>
  <c r="J128" i="16"/>
  <c r="N112" i="16"/>
  <c r="J112" i="16"/>
  <c r="M96" i="16"/>
  <c r="I96" i="16"/>
  <c r="M93" i="16"/>
  <c r="I93" i="16"/>
  <c r="O80" i="16"/>
  <c r="K80" i="16"/>
  <c r="G140" i="16"/>
  <c r="P46" i="9"/>
  <c r="L46" i="9"/>
  <c r="P54" i="9"/>
  <c r="L54" i="9"/>
  <c r="P18" i="22"/>
  <c r="L18" i="22"/>
  <c r="N38" i="22"/>
  <c r="J38" i="22"/>
  <c r="O111" i="22"/>
  <c r="K111" i="22"/>
  <c r="M89" i="22"/>
  <c r="I89" i="22"/>
  <c r="O136" i="22"/>
  <c r="K136" i="22"/>
  <c r="P43" i="15"/>
  <c r="L43" i="15"/>
  <c r="O39" i="15"/>
  <c r="K39" i="15"/>
  <c r="N35" i="15"/>
  <c r="J35" i="15"/>
  <c r="N31" i="15"/>
  <c r="J31" i="15"/>
  <c r="N27" i="15"/>
  <c r="J27" i="15"/>
  <c r="F88" i="15"/>
  <c r="I23" i="15"/>
  <c r="M23" i="15"/>
  <c r="M19" i="15"/>
  <c r="I19" i="15"/>
  <c r="M15" i="15"/>
  <c r="I15" i="15"/>
  <c r="I11" i="15"/>
  <c r="M11" i="15"/>
  <c r="I7" i="15"/>
  <c r="M7" i="15"/>
  <c r="E86" i="15"/>
  <c r="O55" i="16"/>
  <c r="K55" i="16"/>
  <c r="G138" i="16"/>
  <c r="N63" i="16"/>
  <c r="J63" i="16"/>
  <c r="L9" i="22"/>
  <c r="P9" i="22"/>
  <c r="H138" i="22"/>
  <c r="N83" i="22"/>
  <c r="J83" i="22"/>
  <c r="O119" i="22"/>
  <c r="K119" i="22"/>
  <c r="K44" i="9"/>
  <c r="O44" i="9"/>
  <c r="K56" i="9"/>
  <c r="O56" i="9"/>
  <c r="O26" i="22"/>
  <c r="K26" i="22"/>
  <c r="O91" i="22"/>
  <c r="K91" i="22"/>
  <c r="J108" i="22"/>
  <c r="N108" i="22"/>
  <c r="L112" i="22"/>
  <c r="P112" i="22"/>
  <c r="J135" i="22"/>
  <c r="N135" i="22"/>
  <c r="M136" i="16"/>
  <c r="I136" i="16"/>
  <c r="I133" i="16"/>
  <c r="M133" i="16"/>
  <c r="M120" i="16"/>
  <c r="I120" i="16"/>
  <c r="I117" i="16"/>
  <c r="M117" i="16"/>
  <c r="N104" i="16"/>
  <c r="J104" i="16"/>
  <c r="P88" i="16"/>
  <c r="L88" i="16"/>
  <c r="N85" i="16"/>
  <c r="J85" i="16"/>
  <c r="L21" i="22"/>
  <c r="P21" i="22"/>
  <c r="N37" i="22"/>
  <c r="J37" i="22"/>
  <c r="L7" i="9"/>
  <c r="P7" i="9"/>
  <c r="H134" i="9"/>
  <c r="M97" i="22"/>
  <c r="I97" i="22"/>
  <c r="I130" i="22"/>
  <c r="M130" i="22"/>
  <c r="P127" i="22"/>
  <c r="L127" i="22"/>
  <c r="K39" i="22"/>
  <c r="O39" i="22"/>
  <c r="K93" i="22"/>
  <c r="O93" i="22"/>
  <c r="O114" i="22"/>
  <c r="K114" i="22"/>
  <c r="P54" i="19"/>
  <c r="L54" i="19"/>
  <c r="M133" i="19"/>
  <c r="I133" i="19"/>
  <c r="J129" i="19"/>
  <c r="N129" i="19"/>
  <c r="M125" i="19"/>
  <c r="I125" i="19"/>
  <c r="J121" i="19"/>
  <c r="N121" i="19"/>
  <c r="L117" i="19"/>
  <c r="P117" i="19"/>
  <c r="M113" i="19"/>
  <c r="I113" i="19"/>
  <c r="P109" i="19"/>
  <c r="L109" i="19"/>
  <c r="P104" i="19"/>
  <c r="L104" i="19"/>
  <c r="M104" i="19"/>
  <c r="I104" i="19"/>
  <c r="M99" i="19"/>
  <c r="I99" i="19"/>
  <c r="O96" i="19"/>
  <c r="K96" i="19"/>
  <c r="N96" i="19"/>
  <c r="J96" i="19"/>
  <c r="M92" i="19"/>
  <c r="I92" i="19"/>
  <c r="P88" i="19"/>
  <c r="L88" i="19"/>
  <c r="N88" i="19"/>
  <c r="J88" i="19"/>
  <c r="N84" i="19"/>
  <c r="J84" i="19"/>
  <c r="I76" i="19"/>
  <c r="M76" i="19"/>
  <c r="O37" i="19"/>
  <c r="K37" i="19"/>
  <c r="P33" i="19"/>
  <c r="L33" i="19"/>
  <c r="H138" i="19"/>
  <c r="K32" i="20"/>
  <c r="O32" i="20"/>
  <c r="N12" i="20"/>
  <c r="J12" i="20"/>
  <c r="I13" i="20"/>
  <c r="M13" i="20"/>
  <c r="O22" i="14"/>
  <c r="K22" i="14"/>
  <c r="O38" i="14"/>
  <c r="K38" i="14"/>
  <c r="N55" i="19"/>
  <c r="J55" i="19"/>
  <c r="J83" i="21"/>
  <c r="N83" i="21"/>
  <c r="O10" i="14"/>
  <c r="K10" i="14"/>
  <c r="M51" i="14"/>
  <c r="I51" i="14"/>
  <c r="L100" i="11"/>
  <c r="P100" i="11"/>
  <c r="L132" i="11"/>
  <c r="P132" i="11"/>
  <c r="O122" i="11"/>
  <c r="K122" i="11"/>
  <c r="M101" i="11"/>
  <c r="I101" i="11"/>
  <c r="K25" i="11"/>
  <c r="O25" i="11"/>
  <c r="L25" i="11"/>
  <c r="P25" i="11"/>
  <c r="I51" i="19"/>
  <c r="M51" i="19"/>
  <c r="N9" i="20"/>
  <c r="J9" i="20"/>
  <c r="O36" i="20"/>
  <c r="K36" i="20"/>
  <c r="L108" i="11"/>
  <c r="P108" i="11"/>
  <c r="P51" i="19"/>
  <c r="L51" i="19"/>
  <c r="P57" i="19"/>
  <c r="L57" i="19"/>
  <c r="N8" i="14"/>
  <c r="J8" i="14"/>
  <c r="O18" i="14"/>
  <c r="K18" i="14"/>
  <c r="I84" i="11"/>
  <c r="M84" i="11"/>
  <c r="P95" i="11"/>
  <c r="L95" i="11"/>
  <c r="L112" i="11"/>
  <c r="P112" i="11"/>
  <c r="M129" i="11"/>
  <c r="I129" i="11"/>
  <c r="J23" i="11"/>
  <c r="N23" i="11"/>
  <c r="O23" i="11"/>
  <c r="K23" i="11"/>
  <c r="P26" i="11"/>
  <c r="L26" i="11"/>
  <c r="M22" i="11"/>
  <c r="I22" i="11"/>
  <c r="P153" i="18"/>
  <c r="L153" i="18"/>
  <c r="O168" i="18"/>
  <c r="K168" i="18"/>
  <c r="L176" i="18"/>
  <c r="P176" i="18"/>
  <c r="N19" i="13"/>
  <c r="J19" i="13"/>
  <c r="O13" i="13"/>
  <c r="K13" i="13"/>
  <c r="L8" i="13"/>
  <c r="P8" i="13"/>
  <c r="N98" i="7"/>
  <c r="J98" i="7"/>
  <c r="N114" i="7"/>
  <c r="J114" i="7"/>
  <c r="N136" i="7"/>
  <c r="J136" i="7"/>
  <c r="M78" i="7"/>
  <c r="I78" i="7"/>
  <c r="M25" i="20"/>
  <c r="I25" i="20"/>
  <c r="K25" i="20"/>
  <c r="O25" i="20"/>
  <c r="M41" i="14"/>
  <c r="I41" i="14"/>
  <c r="M57" i="14"/>
  <c r="I57" i="14"/>
  <c r="I79" i="11"/>
  <c r="E140" i="11"/>
  <c r="M79" i="11"/>
  <c r="O85" i="11"/>
  <c r="K85" i="11"/>
  <c r="J92" i="11"/>
  <c r="N92" i="11"/>
  <c r="L98" i="11"/>
  <c r="P98" i="11"/>
  <c r="N111" i="11"/>
  <c r="J111" i="11"/>
  <c r="J117" i="11"/>
  <c r="N117" i="11"/>
  <c r="O130" i="11"/>
  <c r="K130" i="11"/>
  <c r="J30" i="11"/>
  <c r="N30" i="11"/>
  <c r="M35" i="11"/>
  <c r="I35" i="11"/>
  <c r="J154" i="18"/>
  <c r="N154" i="18"/>
  <c r="J162" i="18"/>
  <c r="N162" i="18"/>
  <c r="J170" i="18"/>
  <c r="N170" i="18"/>
  <c r="N82" i="18"/>
  <c r="J82" i="18"/>
  <c r="J18" i="13"/>
  <c r="N18" i="13"/>
  <c r="J11" i="11"/>
  <c r="N11" i="11"/>
  <c r="J38" i="11"/>
  <c r="N38" i="11"/>
  <c r="O156" i="18"/>
  <c r="K156" i="18"/>
  <c r="L164" i="18"/>
  <c r="P164" i="18"/>
  <c r="J172" i="18"/>
  <c r="N172" i="18"/>
  <c r="P27" i="18"/>
  <c r="L27" i="18"/>
  <c r="L54" i="18"/>
  <c r="P54" i="18"/>
  <c r="L22" i="18"/>
  <c r="P22" i="18"/>
  <c r="P41" i="18"/>
  <c r="L41" i="18"/>
  <c r="P83" i="18"/>
  <c r="L83" i="18"/>
  <c r="M69" i="18"/>
  <c r="I69" i="18"/>
  <c r="K33" i="13"/>
  <c r="O33" i="13"/>
  <c r="G95" i="13"/>
  <c r="P41" i="13"/>
  <c r="L41" i="13"/>
  <c r="O49" i="13"/>
  <c r="K49" i="13"/>
  <c r="L57" i="13"/>
  <c r="P57" i="13"/>
  <c r="O65" i="13"/>
  <c r="K65" i="13"/>
  <c r="P73" i="13"/>
  <c r="L73" i="13"/>
  <c r="O81" i="13"/>
  <c r="K81" i="13"/>
  <c r="L89" i="13"/>
  <c r="P89" i="13"/>
  <c r="J63" i="13"/>
  <c r="N63" i="13"/>
  <c r="K87" i="13"/>
  <c r="O87" i="13"/>
  <c r="M9" i="13"/>
  <c r="I9" i="13"/>
  <c r="E93" i="13"/>
  <c r="P42" i="7"/>
  <c r="L42" i="7"/>
  <c r="I69" i="7"/>
  <c r="M69" i="7"/>
  <c r="M74" i="7"/>
  <c r="I74" i="7"/>
  <c r="P105" i="7"/>
  <c r="L105" i="7"/>
  <c r="P127" i="7"/>
  <c r="L127" i="7"/>
  <c r="M173" i="7"/>
  <c r="I173" i="7"/>
  <c r="O53" i="7"/>
  <c r="K53" i="7"/>
  <c r="O181" i="7"/>
  <c r="K181" i="7"/>
  <c r="M181" i="7"/>
  <c r="I181" i="7"/>
  <c r="J158" i="18"/>
  <c r="N158" i="18"/>
  <c r="K166" i="18"/>
  <c r="O166" i="18"/>
  <c r="J174" i="18"/>
  <c r="N174" i="18"/>
  <c r="L42" i="18"/>
  <c r="P42" i="18"/>
  <c r="N69" i="18"/>
  <c r="J69" i="18"/>
  <c r="P73" i="18"/>
  <c r="L73" i="18"/>
  <c r="N76" i="18"/>
  <c r="J76" i="18"/>
  <c r="P39" i="13"/>
  <c r="L39" i="13"/>
  <c r="I55" i="13"/>
  <c r="M55" i="13"/>
  <c r="J71" i="13"/>
  <c r="N71" i="13"/>
  <c r="L79" i="13"/>
  <c r="P79" i="13"/>
  <c r="P30" i="13"/>
  <c r="L30" i="13"/>
  <c r="I55" i="7"/>
  <c r="M55" i="7"/>
  <c r="I61" i="7"/>
  <c r="M61" i="7"/>
  <c r="M66" i="7"/>
  <c r="I66" i="7"/>
  <c r="M93" i="7"/>
  <c r="I93" i="7"/>
  <c r="M109" i="7"/>
  <c r="I109" i="7"/>
  <c r="M131" i="7"/>
  <c r="I131" i="7"/>
  <c r="M145" i="7"/>
  <c r="I145" i="7"/>
  <c r="N161" i="7"/>
  <c r="J161" i="7"/>
  <c r="P177" i="7"/>
  <c r="L177" i="7"/>
  <c r="K81" i="11"/>
  <c r="O81" i="11"/>
  <c r="O96" i="11"/>
  <c r="K96" i="11"/>
  <c r="K113" i="11"/>
  <c r="O113" i="11"/>
  <c r="O128" i="11"/>
  <c r="K128" i="11"/>
  <c r="M65" i="18"/>
  <c r="I65" i="18"/>
  <c r="L45" i="13"/>
  <c r="P45" i="13"/>
  <c r="K53" i="13"/>
  <c r="O53" i="13"/>
  <c r="K61" i="13"/>
  <c r="O61" i="13"/>
  <c r="I69" i="13"/>
  <c r="M69" i="13"/>
  <c r="I77" i="13"/>
  <c r="M77" i="13"/>
  <c r="N85" i="13"/>
  <c r="J85" i="13"/>
  <c r="P22" i="13"/>
  <c r="L22" i="13"/>
  <c r="J25" i="13"/>
  <c r="N25" i="13"/>
  <c r="L47" i="7"/>
  <c r="P47" i="7"/>
  <c r="K58" i="7"/>
  <c r="O58" i="7"/>
  <c r="L79" i="7"/>
  <c r="P79" i="7"/>
  <c r="P90" i="7"/>
  <c r="L90" i="7"/>
  <c r="P97" i="7"/>
  <c r="L97" i="7"/>
  <c r="P113" i="7"/>
  <c r="L113" i="7"/>
  <c r="P135" i="7"/>
  <c r="L135" i="7"/>
  <c r="M149" i="7"/>
  <c r="I149" i="7"/>
  <c r="N165" i="7"/>
  <c r="J165" i="7"/>
  <c r="P75" i="18"/>
  <c r="L75" i="18"/>
  <c r="M81" i="18"/>
  <c r="I81" i="18"/>
  <c r="I45" i="7"/>
  <c r="M45" i="7"/>
  <c r="O50" i="7"/>
  <c r="K50" i="7"/>
  <c r="N71" i="7"/>
  <c r="J71" i="7"/>
  <c r="J82" i="7"/>
  <c r="N82" i="7"/>
  <c r="O101" i="7"/>
  <c r="K101" i="7"/>
  <c r="O123" i="7"/>
  <c r="K123" i="7"/>
  <c r="G189" i="7"/>
  <c r="O139" i="7"/>
  <c r="K139" i="7"/>
  <c r="N153" i="7"/>
  <c r="J153" i="7"/>
  <c r="N169" i="7"/>
  <c r="J169" i="7"/>
  <c r="N185" i="7"/>
  <c r="J185" i="7"/>
  <c r="M11" i="17"/>
  <c r="I11" i="17"/>
  <c r="I26" i="17"/>
  <c r="M26" i="17"/>
  <c r="P26" i="17"/>
  <c r="L26" i="17"/>
  <c r="J56" i="17"/>
  <c r="N56" i="17"/>
  <c r="O61" i="17"/>
  <c r="K61" i="17"/>
  <c r="I109" i="17"/>
  <c r="M109" i="17"/>
  <c r="I120" i="17"/>
  <c r="M120" i="17"/>
  <c r="P120" i="17"/>
  <c r="L120" i="17"/>
  <c r="P125" i="17"/>
  <c r="L125" i="17"/>
  <c r="N52" i="15"/>
  <c r="J52" i="15"/>
  <c r="O63" i="15"/>
  <c r="K63" i="15"/>
  <c r="J68" i="15"/>
  <c r="N68" i="15"/>
  <c r="O79" i="15"/>
  <c r="K79" i="15"/>
  <c r="J84" i="15"/>
  <c r="N84" i="15"/>
  <c r="J14" i="11"/>
  <c r="N14" i="11"/>
  <c r="O19" i="11"/>
  <c r="K19" i="11"/>
  <c r="P55" i="18"/>
  <c r="L55" i="18"/>
  <c r="I68" i="18"/>
  <c r="M68" i="18"/>
  <c r="I35" i="13"/>
  <c r="M35" i="13"/>
  <c r="L43" i="13"/>
  <c r="P43" i="13"/>
  <c r="L51" i="13"/>
  <c r="P51" i="13"/>
  <c r="K67" i="13"/>
  <c r="O67" i="13"/>
  <c r="J75" i="13"/>
  <c r="N75" i="13"/>
  <c r="J83" i="13"/>
  <c r="N83" i="13"/>
  <c r="I91" i="13"/>
  <c r="M91" i="13"/>
  <c r="L13" i="17"/>
  <c r="P13" i="17"/>
  <c r="P33" i="17"/>
  <c r="L33" i="17"/>
  <c r="L38" i="17"/>
  <c r="P38" i="17"/>
  <c r="N52" i="17"/>
  <c r="J52" i="17"/>
  <c r="L89" i="17"/>
  <c r="P89" i="17"/>
  <c r="I105" i="17"/>
  <c r="M105" i="17"/>
  <c r="K116" i="17"/>
  <c r="O116" i="17"/>
  <c r="N59" i="15"/>
  <c r="J59" i="15"/>
  <c r="M64" i="15"/>
  <c r="I64" i="15"/>
  <c r="N75" i="15"/>
  <c r="J75" i="15"/>
  <c r="M80" i="15"/>
  <c r="I80" i="15"/>
  <c r="N8" i="17"/>
  <c r="J8" i="17"/>
  <c r="M30" i="17"/>
  <c r="I30" i="17"/>
  <c r="K64" i="17"/>
  <c r="O64" i="17"/>
  <c r="I92" i="17"/>
  <c r="M92" i="17"/>
  <c r="K124" i="17"/>
  <c r="O124" i="17"/>
  <c r="I55" i="15"/>
  <c r="M55" i="15"/>
  <c r="P67" i="15"/>
  <c r="L67" i="15"/>
  <c r="O82" i="4"/>
  <c r="K82" i="4"/>
  <c r="P14" i="13"/>
  <c r="L14" i="13"/>
  <c r="O17" i="13"/>
  <c r="K17" i="13"/>
  <c r="K53" i="17"/>
  <c r="O53" i="17"/>
  <c r="J101" i="17"/>
  <c r="N101" i="17"/>
  <c r="P113" i="17"/>
  <c r="L113" i="17"/>
  <c r="M133" i="17"/>
  <c r="I133" i="17"/>
  <c r="J56" i="15"/>
  <c r="N56" i="15"/>
  <c r="J76" i="15"/>
  <c r="N76" i="15"/>
  <c r="O90" i="4"/>
  <c r="K90" i="4"/>
  <c r="P96" i="17"/>
  <c r="L96" i="17"/>
  <c r="J117" i="17"/>
  <c r="N117" i="17"/>
  <c r="N83" i="15"/>
  <c r="J83" i="15"/>
  <c r="P56" i="10"/>
  <c r="L56" i="10"/>
  <c r="M46" i="10"/>
  <c r="I46" i="10"/>
  <c r="O39" i="10"/>
  <c r="K39" i="10"/>
  <c r="O77" i="4"/>
  <c r="K77" i="4"/>
  <c r="O89" i="4"/>
  <c r="K89" i="4"/>
  <c r="O129" i="4"/>
  <c r="K129" i="4"/>
  <c r="I54" i="4"/>
  <c r="M54" i="4"/>
  <c r="M42" i="4"/>
  <c r="I42" i="4"/>
  <c r="P14" i="4"/>
  <c r="L14" i="4"/>
  <c r="O10" i="4"/>
  <c r="K10" i="4"/>
  <c r="M17" i="18"/>
  <c r="I17" i="18"/>
  <c r="O71" i="15"/>
  <c r="K71" i="15"/>
  <c r="M62" i="10"/>
  <c r="I62" i="10"/>
  <c r="J51" i="10"/>
  <c r="N51" i="10"/>
  <c r="J78" i="4"/>
  <c r="N78" i="4"/>
  <c r="O106" i="4"/>
  <c r="K106" i="4"/>
  <c r="L123" i="4"/>
  <c r="P123" i="4"/>
  <c r="I143" i="5"/>
  <c r="M143" i="5"/>
  <c r="P52" i="4"/>
  <c r="L52" i="4"/>
  <c r="P46" i="4"/>
  <c r="L46" i="4"/>
  <c r="P38" i="4"/>
  <c r="L38" i="4"/>
  <c r="H132" i="4"/>
  <c r="I77" i="2"/>
  <c r="M77" i="2"/>
  <c r="E140" i="2"/>
  <c r="P79" i="2"/>
  <c r="L79" i="2"/>
  <c r="M10" i="22"/>
  <c r="I10" i="22"/>
  <c r="E138" i="22"/>
  <c r="M99" i="21"/>
  <c r="I99" i="21"/>
  <c r="M49" i="17"/>
  <c r="I49" i="17"/>
  <c r="M108" i="17"/>
  <c r="I108" i="17"/>
  <c r="L60" i="15"/>
  <c r="P60" i="15"/>
  <c r="K48" i="17"/>
  <c r="O48" i="17"/>
  <c r="I85" i="17"/>
  <c r="M85" i="17"/>
  <c r="O66" i="10"/>
  <c r="K66" i="10"/>
  <c r="I63" i="10"/>
  <c r="M63" i="10"/>
  <c r="L57" i="10"/>
  <c r="P57" i="10"/>
  <c r="O37" i="10"/>
  <c r="K37" i="10"/>
  <c r="G69" i="10"/>
  <c r="O61" i="4"/>
  <c r="K61" i="4"/>
  <c r="P50" i="4"/>
  <c r="L50" i="4"/>
  <c r="P22" i="4"/>
  <c r="L22" i="4"/>
  <c r="H140" i="2"/>
  <c r="L75" i="2"/>
  <c r="P75" i="2"/>
  <c r="L115" i="2"/>
  <c r="P115" i="2"/>
  <c r="P22" i="17"/>
  <c r="L22" i="17"/>
  <c r="M34" i="17"/>
  <c r="I34" i="17"/>
  <c r="L53" i="10"/>
  <c r="P53" i="10"/>
  <c r="N45" i="10"/>
  <c r="J45" i="10"/>
  <c r="O41" i="10"/>
  <c r="K41" i="10"/>
  <c r="N116" i="5"/>
  <c r="F167" i="5"/>
  <c r="O27" i="5"/>
  <c r="K27" i="5"/>
  <c r="K47" i="5"/>
  <c r="O47" i="5"/>
  <c r="O67" i="5"/>
  <c r="K67" i="5"/>
  <c r="O79" i="5"/>
  <c r="K79" i="5"/>
  <c r="K99" i="5"/>
  <c r="O99" i="5"/>
  <c r="O111" i="5"/>
  <c r="K111" i="5"/>
  <c r="K141" i="5"/>
  <c r="O141" i="5"/>
  <c r="K153" i="5"/>
  <c r="O153" i="5"/>
  <c r="O26" i="4"/>
  <c r="K26" i="4"/>
  <c r="O93" i="2"/>
  <c r="K93" i="2"/>
  <c r="J125" i="2"/>
  <c r="N125" i="2"/>
  <c r="J109" i="2"/>
  <c r="N109" i="2"/>
  <c r="K47" i="10"/>
  <c r="O47" i="10"/>
  <c r="O44" i="10"/>
  <c r="K44" i="10"/>
  <c r="I102" i="4"/>
  <c r="M102" i="4"/>
  <c r="O104" i="4"/>
  <c r="K104" i="4"/>
  <c r="O109" i="4"/>
  <c r="K109" i="4"/>
  <c r="N117" i="4"/>
  <c r="J117" i="4"/>
  <c r="J130" i="4"/>
  <c r="N130" i="4"/>
  <c r="K117" i="7"/>
  <c r="O117" i="7"/>
  <c r="P60" i="4"/>
  <c r="L60" i="4"/>
  <c r="M30" i="4"/>
  <c r="I30" i="4"/>
  <c r="N99" i="2"/>
  <c r="J99" i="2"/>
  <c r="O133" i="2"/>
  <c r="K133" i="2"/>
  <c r="N51" i="15"/>
  <c r="J51" i="15"/>
  <c r="L72" i="15"/>
  <c r="P72" i="15"/>
  <c r="O58" i="10"/>
  <c r="K58" i="10"/>
  <c r="I54" i="10"/>
  <c r="M54" i="10"/>
  <c r="O43" i="10"/>
  <c r="K43" i="10"/>
  <c r="P27" i="4"/>
  <c r="L27" i="4"/>
  <c r="N86" i="2"/>
  <c r="J86" i="2"/>
  <c r="P95" i="2"/>
  <c r="L95" i="2"/>
  <c r="P103" i="2"/>
  <c r="L103" i="2"/>
  <c r="I110" i="4"/>
  <c r="M110" i="4"/>
  <c r="O113" i="4"/>
  <c r="K113" i="4"/>
  <c r="J126" i="1"/>
  <c r="N126" i="1"/>
  <c r="J118" i="1"/>
  <c r="N118" i="1"/>
  <c r="J80" i="1"/>
  <c r="N80" i="1"/>
  <c r="M21" i="2"/>
  <c r="I21" i="2"/>
  <c r="O34" i="2"/>
  <c r="K34" i="2"/>
  <c r="P121" i="1"/>
  <c r="L121" i="1"/>
  <c r="P105" i="1"/>
  <c r="L105" i="1"/>
  <c r="P89" i="1"/>
  <c r="L89" i="1"/>
  <c r="H140" i="1"/>
  <c r="P73" i="1"/>
  <c r="L73" i="1"/>
  <c r="P57" i="1"/>
  <c r="L57" i="1"/>
  <c r="P41" i="1"/>
  <c r="L41" i="1"/>
  <c r="P25" i="1"/>
  <c r="L25" i="1"/>
  <c r="O9" i="1"/>
  <c r="K9" i="1"/>
  <c r="J26" i="2"/>
  <c r="N26" i="2"/>
  <c r="M103" i="1"/>
  <c r="I103" i="1"/>
  <c r="K103" i="1"/>
  <c r="O103" i="1"/>
  <c r="M87" i="1"/>
  <c r="I87" i="1"/>
  <c r="K87" i="1"/>
  <c r="O87" i="1"/>
  <c r="M63" i="1"/>
  <c r="I63" i="1"/>
  <c r="O63" i="1"/>
  <c r="K63" i="1"/>
  <c r="M31" i="1"/>
  <c r="I31" i="1"/>
  <c r="O31" i="1"/>
  <c r="K31" i="1"/>
  <c r="M15" i="1"/>
  <c r="I15" i="1"/>
  <c r="O15" i="1"/>
  <c r="K15" i="1"/>
  <c r="K32" i="2"/>
  <c r="O32" i="2"/>
  <c r="J47" i="2"/>
  <c r="N47" i="2"/>
  <c r="P60" i="2"/>
  <c r="L60" i="2"/>
  <c r="M60" i="2"/>
  <c r="I60" i="2"/>
  <c r="N131" i="1"/>
  <c r="J131" i="1"/>
  <c r="K123" i="1"/>
  <c r="O123" i="1"/>
  <c r="P115" i="1"/>
  <c r="L115" i="1"/>
  <c r="M107" i="1"/>
  <c r="I107" i="1"/>
  <c r="P99" i="1"/>
  <c r="L99" i="1"/>
  <c r="K91" i="1"/>
  <c r="O91" i="1"/>
  <c r="N83" i="1"/>
  <c r="J83" i="1"/>
  <c r="K75" i="1"/>
  <c r="O75" i="1"/>
  <c r="L67" i="1"/>
  <c r="P67" i="1"/>
  <c r="M59" i="1"/>
  <c r="I59" i="1"/>
  <c r="N51" i="1"/>
  <c r="J51" i="1"/>
  <c r="O43" i="1"/>
  <c r="K43" i="1"/>
  <c r="L35" i="1"/>
  <c r="P35" i="1"/>
  <c r="M27" i="1"/>
  <c r="I27" i="1"/>
  <c r="N19" i="1"/>
  <c r="J19" i="1"/>
  <c r="O11" i="1"/>
  <c r="K11" i="1"/>
  <c r="G169" i="5"/>
  <c r="E69" i="10"/>
  <c r="P114" i="2"/>
  <c r="L114" i="2"/>
  <c r="K114" i="2"/>
  <c r="O114" i="2"/>
  <c r="P23" i="2"/>
  <c r="L23" i="2"/>
  <c r="O53" i="2"/>
  <c r="K53" i="2"/>
  <c r="M135" i="1"/>
  <c r="I135" i="1"/>
  <c r="L127" i="1"/>
  <c r="P127" i="1"/>
  <c r="L39" i="1"/>
  <c r="P39" i="1"/>
  <c r="H138" i="2"/>
  <c r="P8" i="2"/>
  <c r="L8" i="2"/>
  <c r="P13" i="2"/>
  <c r="L13" i="2"/>
  <c r="P133" i="1"/>
  <c r="L133" i="1"/>
  <c r="O117" i="1"/>
  <c r="K117" i="1"/>
  <c r="P101" i="1"/>
  <c r="L101" i="1"/>
  <c r="O85" i="1"/>
  <c r="K85" i="1"/>
  <c r="P69" i="1"/>
  <c r="L69" i="1"/>
  <c r="O53" i="1"/>
  <c r="K53" i="1"/>
  <c r="P37" i="1"/>
  <c r="L37" i="1"/>
  <c r="O21" i="1"/>
  <c r="K21" i="1"/>
  <c r="F182" i="18"/>
  <c r="I65" i="2"/>
  <c r="M65" i="2"/>
  <c r="N119" i="1"/>
  <c r="J119" i="1"/>
  <c r="N71" i="1"/>
  <c r="J71" i="1"/>
  <c r="J55" i="1"/>
  <c r="N55" i="1"/>
  <c r="L47" i="1"/>
  <c r="P47" i="1"/>
  <c r="P7" i="1"/>
  <c r="L7" i="1"/>
  <c r="H138" i="1"/>
  <c r="G138" i="1"/>
  <c r="O7" i="1"/>
  <c r="K7" i="1"/>
  <c r="P35" i="18"/>
  <c r="L35" i="18"/>
  <c r="N58" i="18"/>
  <c r="J58" i="18"/>
  <c r="N66" i="18"/>
  <c r="J66" i="18"/>
  <c r="N83" i="18"/>
  <c r="J83" i="18"/>
  <c r="P33" i="13"/>
  <c r="L33" i="13"/>
  <c r="H95" i="13"/>
  <c r="K41" i="13"/>
  <c r="O41" i="13"/>
  <c r="L49" i="13"/>
  <c r="P49" i="13"/>
  <c r="O57" i="13"/>
  <c r="K57" i="13"/>
  <c r="P65" i="13"/>
  <c r="L65" i="13"/>
  <c r="O73" i="13"/>
  <c r="K73" i="13"/>
  <c r="L81" i="13"/>
  <c r="P81" i="13"/>
  <c r="O89" i="13"/>
  <c r="K89" i="13"/>
  <c r="O39" i="13"/>
  <c r="K39" i="13"/>
  <c r="P69" i="13"/>
  <c r="L69" i="13"/>
  <c r="P9" i="13"/>
  <c r="L9" i="13"/>
  <c r="I63" i="7"/>
  <c r="M63" i="7"/>
  <c r="N69" i="7"/>
  <c r="J69" i="7"/>
  <c r="O74" i="7"/>
  <c r="K74" i="7"/>
  <c r="N105" i="7"/>
  <c r="J105" i="7"/>
  <c r="N127" i="7"/>
  <c r="J127" i="7"/>
  <c r="M157" i="7"/>
  <c r="I157" i="7"/>
  <c r="N173" i="7"/>
  <c r="J173" i="7"/>
  <c r="N58" i="7"/>
  <c r="J58" i="7"/>
  <c r="L158" i="18"/>
  <c r="P158" i="18"/>
  <c r="M166" i="18"/>
  <c r="I166" i="18"/>
  <c r="L174" i="18"/>
  <c r="P174" i="18"/>
  <c r="L33" i="18"/>
  <c r="P33" i="18"/>
  <c r="M59" i="18"/>
  <c r="I59" i="18"/>
  <c r="M73" i="18"/>
  <c r="I73" i="18"/>
  <c r="I76" i="18"/>
  <c r="M76" i="18"/>
  <c r="I47" i="13"/>
  <c r="M47" i="13"/>
  <c r="L55" i="13"/>
  <c r="P55" i="13"/>
  <c r="I71" i="13"/>
  <c r="M71" i="13"/>
  <c r="J87" i="13"/>
  <c r="N87" i="13"/>
  <c r="J30" i="13"/>
  <c r="N30" i="13"/>
  <c r="N55" i="7"/>
  <c r="J55" i="7"/>
  <c r="N61" i="7"/>
  <c r="J61" i="7"/>
  <c r="O66" i="7"/>
  <c r="K66" i="7"/>
  <c r="N87" i="7"/>
  <c r="J87" i="7"/>
  <c r="O93" i="7"/>
  <c r="K93" i="7"/>
  <c r="O109" i="7"/>
  <c r="K109" i="7"/>
  <c r="O131" i="7"/>
  <c r="K131" i="7"/>
  <c r="K145" i="7"/>
  <c r="O145" i="7"/>
  <c r="P161" i="7"/>
  <c r="L161" i="7"/>
  <c r="M81" i="11"/>
  <c r="I81" i="11"/>
  <c r="N96" i="11"/>
  <c r="J96" i="11"/>
  <c r="I113" i="11"/>
  <c r="M113" i="11"/>
  <c r="N128" i="11"/>
  <c r="J128" i="11"/>
  <c r="N19" i="18"/>
  <c r="J19" i="18"/>
  <c r="N65" i="18"/>
  <c r="J65" i="18"/>
  <c r="N74" i="18"/>
  <c r="J74" i="18"/>
  <c r="N80" i="18"/>
  <c r="J80" i="18"/>
  <c r="K37" i="13"/>
  <c r="O37" i="13"/>
  <c r="K45" i="13"/>
  <c r="O45" i="13"/>
  <c r="I53" i="13"/>
  <c r="M53" i="13"/>
  <c r="I61" i="13"/>
  <c r="M61" i="13"/>
  <c r="N69" i="13"/>
  <c r="J69" i="13"/>
  <c r="N77" i="13"/>
  <c r="J77" i="13"/>
  <c r="N22" i="13"/>
  <c r="J22" i="13"/>
  <c r="M25" i="13"/>
  <c r="I25" i="13"/>
  <c r="I47" i="7"/>
  <c r="M47" i="7"/>
  <c r="I53" i="7"/>
  <c r="M53" i="7"/>
  <c r="M58" i="7"/>
  <c r="I58" i="7"/>
  <c r="N85" i="7"/>
  <c r="J85" i="7"/>
  <c r="J97" i="7"/>
  <c r="N97" i="7"/>
  <c r="J113" i="7"/>
  <c r="N113" i="7"/>
  <c r="J135" i="7"/>
  <c r="N135" i="7"/>
  <c r="J142" i="7"/>
  <c r="N142" i="7"/>
  <c r="N149" i="7"/>
  <c r="J149" i="7"/>
  <c r="P165" i="7"/>
  <c r="L165" i="7"/>
  <c r="M75" i="18"/>
  <c r="I75" i="18"/>
  <c r="N81" i="18"/>
  <c r="J81" i="18"/>
  <c r="J45" i="7"/>
  <c r="N45" i="7"/>
  <c r="M50" i="7"/>
  <c r="I50" i="7"/>
  <c r="L71" i="7"/>
  <c r="P71" i="7"/>
  <c r="M82" i="7"/>
  <c r="I82" i="7"/>
  <c r="P101" i="7"/>
  <c r="L101" i="7"/>
  <c r="P123" i="7"/>
  <c r="L123" i="7"/>
  <c r="H189" i="7"/>
  <c r="P139" i="7"/>
  <c r="L139" i="7"/>
  <c r="P153" i="7"/>
  <c r="L153" i="7"/>
  <c r="P169" i="7"/>
  <c r="L169" i="7"/>
  <c r="P185" i="7"/>
  <c r="L185" i="7"/>
  <c r="L11" i="17"/>
  <c r="P11" i="17"/>
  <c r="J26" i="17"/>
  <c r="N26" i="17"/>
  <c r="L56" i="17"/>
  <c r="P56" i="17"/>
  <c r="P61" i="17"/>
  <c r="L61" i="17"/>
  <c r="I125" i="17"/>
  <c r="M125" i="17"/>
  <c r="I136" i="17"/>
  <c r="M136" i="17"/>
  <c r="L52" i="15"/>
  <c r="P52" i="15"/>
  <c r="L63" i="15"/>
  <c r="P63" i="15"/>
  <c r="L68" i="15"/>
  <c r="P68" i="15"/>
  <c r="L79" i="15"/>
  <c r="P79" i="15"/>
  <c r="L84" i="15"/>
  <c r="P84" i="15"/>
  <c r="P14" i="11"/>
  <c r="L14" i="11"/>
  <c r="J19" i="11"/>
  <c r="N19" i="11"/>
  <c r="P68" i="18"/>
  <c r="L68" i="18"/>
  <c r="M70" i="18"/>
  <c r="I70" i="18"/>
  <c r="P35" i="13"/>
  <c r="L35" i="13"/>
  <c r="K51" i="13"/>
  <c r="O51" i="13"/>
  <c r="N59" i="13"/>
  <c r="J59" i="13"/>
  <c r="J67" i="13"/>
  <c r="N67" i="13"/>
  <c r="I75" i="13"/>
  <c r="M75" i="13"/>
  <c r="I83" i="13"/>
  <c r="M83" i="13"/>
  <c r="P91" i="13"/>
  <c r="L91" i="13"/>
  <c r="N7" i="17"/>
  <c r="F138" i="17"/>
  <c r="J7" i="17"/>
  <c r="J12" i="17"/>
  <c r="N12" i="17"/>
  <c r="K21" i="17"/>
  <c r="O21" i="17"/>
  <c r="M33" i="17"/>
  <c r="I33" i="17"/>
  <c r="J38" i="17"/>
  <c r="N38" i="17"/>
  <c r="L57" i="17"/>
  <c r="P57" i="17"/>
  <c r="J84" i="17"/>
  <c r="J141" i="17" s="1"/>
  <c r="N84" i="17"/>
  <c r="J105" i="17"/>
  <c r="N105" i="17"/>
  <c r="L116" i="17"/>
  <c r="P116" i="17"/>
  <c r="I132" i="17"/>
  <c r="M132" i="17"/>
  <c r="K132" i="17"/>
  <c r="O132" i="17"/>
  <c r="P59" i="15"/>
  <c r="L59" i="15"/>
  <c r="K64" i="15"/>
  <c r="O64" i="15"/>
  <c r="P75" i="15"/>
  <c r="L75" i="15"/>
  <c r="K80" i="15"/>
  <c r="O80" i="15"/>
  <c r="I8" i="17"/>
  <c r="M8" i="17"/>
  <c r="E138" i="17"/>
  <c r="J30" i="17"/>
  <c r="N30" i="17"/>
  <c r="L64" i="17"/>
  <c r="P64" i="17"/>
  <c r="N92" i="17"/>
  <c r="J92" i="17"/>
  <c r="K112" i="17"/>
  <c r="O112" i="17"/>
  <c r="P124" i="17"/>
  <c r="L124" i="17"/>
  <c r="O55" i="15"/>
  <c r="K55" i="15"/>
  <c r="I67" i="15"/>
  <c r="M67" i="15"/>
  <c r="P82" i="4"/>
  <c r="L82" i="4"/>
  <c r="N14" i="13"/>
  <c r="J14" i="13"/>
  <c r="J17" i="13"/>
  <c r="N17" i="13"/>
  <c r="N53" i="17"/>
  <c r="J53" i="17"/>
  <c r="L101" i="17"/>
  <c r="P101" i="17"/>
  <c r="J113" i="17"/>
  <c r="N113" i="17"/>
  <c r="M50" i="15"/>
  <c r="I50" i="15"/>
  <c r="M56" i="15"/>
  <c r="I56" i="15"/>
  <c r="L76" i="15"/>
  <c r="P76" i="15"/>
  <c r="L90" i="4"/>
  <c r="P90" i="4"/>
  <c r="I117" i="17"/>
  <c r="M117" i="17"/>
  <c r="P83" i="15"/>
  <c r="L83" i="15"/>
  <c r="K56" i="10"/>
  <c r="O56" i="10"/>
  <c r="I98" i="4"/>
  <c r="M98" i="4"/>
  <c r="N54" i="4"/>
  <c r="J54" i="4"/>
  <c r="K42" i="4"/>
  <c r="O42" i="4"/>
  <c r="P17" i="18"/>
  <c r="L17" i="18"/>
  <c r="K60" i="17"/>
  <c r="O60" i="17"/>
  <c r="L60" i="17"/>
  <c r="P60" i="17"/>
  <c r="O97" i="17"/>
  <c r="K97" i="17"/>
  <c r="L71" i="15"/>
  <c r="P71" i="15"/>
  <c r="P62" i="10"/>
  <c r="L62" i="10"/>
  <c r="K51" i="10"/>
  <c r="O51" i="10"/>
  <c r="L78" i="4"/>
  <c r="P78" i="4"/>
  <c r="O96" i="4"/>
  <c r="K96" i="4"/>
  <c r="P106" i="4"/>
  <c r="L106" i="4"/>
  <c r="P20" i="4"/>
  <c r="L20" i="4"/>
  <c r="M79" i="2"/>
  <c r="I79" i="2"/>
  <c r="P83" i="2"/>
  <c r="L83" i="2"/>
  <c r="O10" i="22"/>
  <c r="K10" i="22"/>
  <c r="L94" i="21"/>
  <c r="P94" i="21"/>
  <c r="J99" i="21"/>
  <c r="N99" i="21"/>
  <c r="M29" i="17"/>
  <c r="I29" i="17"/>
  <c r="O29" i="17"/>
  <c r="K29" i="17"/>
  <c r="K49" i="17"/>
  <c r="O49" i="17"/>
  <c r="P108" i="17"/>
  <c r="L108" i="17"/>
  <c r="J129" i="17"/>
  <c r="N129" i="17"/>
  <c r="M60" i="15"/>
  <c r="I60" i="15"/>
  <c r="M48" i="17"/>
  <c r="I48" i="17"/>
  <c r="P48" i="17"/>
  <c r="L48" i="17"/>
  <c r="O85" i="17"/>
  <c r="K85" i="17"/>
  <c r="K141" i="17" s="1"/>
  <c r="L63" i="10"/>
  <c r="P63" i="10"/>
  <c r="K57" i="10"/>
  <c r="O57" i="10"/>
  <c r="N37" i="10"/>
  <c r="J37" i="10"/>
  <c r="F69" i="10"/>
  <c r="O91" i="4"/>
  <c r="K91" i="4"/>
  <c r="M61" i="4"/>
  <c r="I61" i="4"/>
  <c r="O50" i="4"/>
  <c r="K50" i="4"/>
  <c r="O22" i="4"/>
  <c r="K22" i="4"/>
  <c r="P18" i="4"/>
  <c r="L18" i="4"/>
  <c r="O75" i="2"/>
  <c r="K75" i="2"/>
  <c r="G140" i="2"/>
  <c r="N115" i="2"/>
  <c r="J115" i="2"/>
  <c r="N22" i="17"/>
  <c r="J22" i="17"/>
  <c r="L34" i="17"/>
  <c r="P34" i="17"/>
  <c r="P45" i="10"/>
  <c r="L45" i="10"/>
  <c r="I41" i="10"/>
  <c r="M41" i="10"/>
  <c r="O71" i="5"/>
  <c r="K71" i="5"/>
  <c r="O83" i="5"/>
  <c r="K83" i="5"/>
  <c r="O165" i="5"/>
  <c r="K165" i="5"/>
  <c r="M26" i="4"/>
  <c r="I26" i="4"/>
  <c r="P111" i="2"/>
  <c r="L111" i="2"/>
  <c r="O125" i="2"/>
  <c r="K125" i="2"/>
  <c r="O52" i="10"/>
  <c r="K52" i="10"/>
  <c r="N47" i="10"/>
  <c r="J47" i="10"/>
  <c r="P44" i="10"/>
  <c r="L44" i="10"/>
  <c r="J102" i="4"/>
  <c r="N102" i="4"/>
  <c r="P104" i="4"/>
  <c r="L104" i="4"/>
  <c r="P116" i="7"/>
  <c r="L116" i="7"/>
  <c r="N50" i="4"/>
  <c r="J50" i="4"/>
  <c r="P30" i="4"/>
  <c r="L30" i="4"/>
  <c r="M109" i="2"/>
  <c r="I109" i="2"/>
  <c r="P51" i="15"/>
  <c r="L51" i="15"/>
  <c r="J72" i="15"/>
  <c r="N72" i="15"/>
  <c r="I58" i="10"/>
  <c r="M58" i="10"/>
  <c r="N54" i="10"/>
  <c r="J54" i="10"/>
  <c r="I43" i="10"/>
  <c r="M43" i="10"/>
  <c r="O86" i="2"/>
  <c r="K86" i="2"/>
  <c r="M95" i="2"/>
  <c r="I95" i="2"/>
  <c r="I103" i="2"/>
  <c r="M103" i="2"/>
  <c r="L110" i="4"/>
  <c r="P110" i="4"/>
  <c r="I101" i="2"/>
  <c r="M101" i="2"/>
  <c r="N124" i="1"/>
  <c r="J124" i="1"/>
  <c r="L114" i="1"/>
  <c r="P114" i="1"/>
  <c r="L76" i="1"/>
  <c r="P76" i="1"/>
  <c r="N21" i="2"/>
  <c r="J21" i="2"/>
  <c r="O121" i="1"/>
  <c r="K121" i="1"/>
  <c r="O105" i="1"/>
  <c r="K105" i="1"/>
  <c r="O89" i="1"/>
  <c r="K89" i="1"/>
  <c r="G140" i="1"/>
  <c r="O73" i="1"/>
  <c r="K73" i="1"/>
  <c r="O57" i="1"/>
  <c r="K57" i="1"/>
  <c r="O41" i="1"/>
  <c r="K41" i="1"/>
  <c r="O25" i="1"/>
  <c r="K25" i="1"/>
  <c r="M26" i="2"/>
  <c r="I26" i="2"/>
  <c r="L111" i="1"/>
  <c r="P111" i="1"/>
  <c r="N103" i="1"/>
  <c r="J103" i="1"/>
  <c r="L95" i="1"/>
  <c r="P95" i="1"/>
  <c r="N87" i="1"/>
  <c r="J87" i="1"/>
  <c r="P79" i="1"/>
  <c r="L79" i="1"/>
  <c r="N63" i="1"/>
  <c r="J63" i="1"/>
  <c r="N31" i="1"/>
  <c r="J31" i="1"/>
  <c r="L23" i="1"/>
  <c r="P23" i="1"/>
  <c r="N15" i="1"/>
  <c r="J15" i="1"/>
  <c r="F104" i="21"/>
  <c r="J32" i="2"/>
  <c r="N32" i="2"/>
  <c r="O47" i="2"/>
  <c r="K47" i="2"/>
  <c r="O60" i="2"/>
  <c r="K60" i="2"/>
  <c r="K131" i="1"/>
  <c r="O131" i="1"/>
  <c r="L123" i="1"/>
  <c r="P123" i="1"/>
  <c r="M115" i="1"/>
  <c r="I115" i="1"/>
  <c r="N107" i="1"/>
  <c r="J107" i="1"/>
  <c r="M99" i="1"/>
  <c r="I99" i="1"/>
  <c r="L91" i="1"/>
  <c r="P91" i="1"/>
  <c r="K83" i="1"/>
  <c r="O83" i="1"/>
  <c r="L75" i="1"/>
  <c r="P75" i="1"/>
  <c r="I67" i="1"/>
  <c r="M67" i="1"/>
  <c r="J59" i="1"/>
  <c r="N59" i="1"/>
  <c r="O51" i="1"/>
  <c r="K51" i="1"/>
  <c r="L43" i="1"/>
  <c r="P43" i="1"/>
  <c r="I35" i="1"/>
  <c r="M35" i="1"/>
  <c r="J27" i="1"/>
  <c r="N27" i="1"/>
  <c r="O19" i="1"/>
  <c r="K19" i="1"/>
  <c r="L11" i="1"/>
  <c r="P11" i="1"/>
  <c r="I23" i="2"/>
  <c r="M23" i="2"/>
  <c r="I53" i="2"/>
  <c r="M53" i="2"/>
  <c r="N135" i="1"/>
  <c r="J135" i="1"/>
  <c r="M127" i="1"/>
  <c r="I127" i="1"/>
  <c r="K127" i="1"/>
  <c r="O127" i="1"/>
  <c r="I39" i="1"/>
  <c r="M39" i="1"/>
  <c r="O39" i="1"/>
  <c r="K39" i="1"/>
  <c r="M13" i="2"/>
  <c r="I13" i="2"/>
  <c r="P125" i="1"/>
  <c r="L125" i="1"/>
  <c r="O109" i="1"/>
  <c r="K109" i="1"/>
  <c r="P93" i="1"/>
  <c r="L93" i="1"/>
  <c r="O77" i="1"/>
  <c r="K77" i="1"/>
  <c r="P61" i="1"/>
  <c r="L61" i="1"/>
  <c r="O45" i="1"/>
  <c r="K45" i="1"/>
  <c r="P29" i="1"/>
  <c r="L29" i="1"/>
  <c r="O13" i="1"/>
  <c r="K13" i="1"/>
  <c r="H138" i="16"/>
  <c r="E104" i="21"/>
  <c r="J65" i="2"/>
  <c r="N65" i="2"/>
  <c r="M47" i="1"/>
  <c r="I47" i="1"/>
  <c r="O47" i="1"/>
  <c r="K47" i="1"/>
  <c r="N7" i="1"/>
  <c r="F138" i="1"/>
  <c r="J7" i="1"/>
  <c r="H31" i="31" l="1"/>
  <c r="H31" i="35"/>
  <c r="H31" i="8"/>
  <c r="E31" i="8"/>
  <c r="E31" i="31"/>
  <c r="E31" i="35"/>
  <c r="I187" i="7"/>
  <c r="H6" i="35"/>
  <c r="H6" i="31"/>
  <c r="H6" i="8"/>
  <c r="E6" i="8"/>
  <c r="E6" i="31"/>
  <c r="E6" i="35"/>
  <c r="G31" i="8"/>
  <c r="G31" i="31"/>
  <c r="G31" i="35"/>
  <c r="F31" i="35"/>
  <c r="F31" i="31"/>
  <c r="F31" i="8"/>
  <c r="F6" i="35"/>
  <c r="F6" i="8"/>
  <c r="F6" i="31"/>
  <c r="G6" i="35"/>
  <c r="G6" i="8"/>
  <c r="G6" i="31"/>
  <c r="E6" i="29"/>
  <c r="J140" i="22"/>
  <c r="J141" i="22"/>
  <c r="N141" i="22"/>
  <c r="M140" i="17"/>
  <c r="O141" i="17"/>
  <c r="W36" i="35" s="1"/>
  <c r="I141" i="17"/>
  <c r="J140" i="17"/>
  <c r="J36" i="8" s="1"/>
  <c r="M141" i="17"/>
  <c r="G36" i="8"/>
  <c r="E36" i="35"/>
  <c r="N141" i="17"/>
  <c r="V36" i="35" s="1"/>
  <c r="E36" i="8"/>
  <c r="E45" i="31"/>
  <c r="E45" i="8"/>
  <c r="E45" i="35"/>
  <c r="F20" i="31"/>
  <c r="F20" i="35"/>
  <c r="F20" i="8"/>
  <c r="G20" i="35"/>
  <c r="G20" i="31"/>
  <c r="G20" i="8"/>
  <c r="E20" i="31"/>
  <c r="E20" i="35"/>
  <c r="E20" i="8"/>
  <c r="H45" i="8"/>
  <c r="H45" i="35"/>
  <c r="H45" i="31"/>
  <c r="F45" i="31"/>
  <c r="F45" i="35"/>
  <c r="F45" i="8"/>
  <c r="H20" i="8"/>
  <c r="H20" i="35"/>
  <c r="H20" i="31"/>
  <c r="N139" i="23"/>
  <c r="V20" i="34" s="1"/>
  <c r="G45" i="35"/>
  <c r="G45" i="8"/>
  <c r="G45" i="31"/>
  <c r="G46" i="35"/>
  <c r="G46" i="8"/>
  <c r="G46" i="31"/>
  <c r="H21" i="8"/>
  <c r="H21" i="31"/>
  <c r="H21" i="35"/>
  <c r="E46" i="31"/>
  <c r="E46" i="35"/>
  <c r="E46" i="8"/>
  <c r="H46" i="8"/>
  <c r="H46" i="31"/>
  <c r="H46" i="35"/>
  <c r="E21" i="31"/>
  <c r="E21" i="35"/>
  <c r="E21" i="8"/>
  <c r="F21" i="31"/>
  <c r="F21" i="35"/>
  <c r="F21" i="8"/>
  <c r="F46" i="31"/>
  <c r="F46" i="35"/>
  <c r="F46" i="8"/>
  <c r="G21" i="35"/>
  <c r="G21" i="8"/>
  <c r="G21" i="31"/>
  <c r="G22" i="35"/>
  <c r="G22" i="31"/>
  <c r="G22" i="8"/>
  <c r="J182" i="18"/>
  <c r="H47" i="8"/>
  <c r="H47" i="31"/>
  <c r="H47" i="35"/>
  <c r="F22" i="31"/>
  <c r="F22" i="8"/>
  <c r="F22" i="35"/>
  <c r="E47" i="31"/>
  <c r="E47" i="8"/>
  <c r="E47" i="35"/>
  <c r="G47" i="35"/>
  <c r="G47" i="8"/>
  <c r="G47" i="31"/>
  <c r="I182" i="18"/>
  <c r="F47" i="31"/>
  <c r="F47" i="35"/>
  <c r="F47" i="8"/>
  <c r="O182" i="18"/>
  <c r="O22" i="34" s="1"/>
  <c r="E22" i="8"/>
  <c r="E22" i="31"/>
  <c r="E22" i="35"/>
  <c r="P182" i="18"/>
  <c r="H22" i="8"/>
  <c r="H22" i="31"/>
  <c r="H22" i="35"/>
  <c r="K182" i="18"/>
  <c r="M182" i="18"/>
  <c r="L182" i="18"/>
  <c r="L22" i="34" s="1"/>
  <c r="H23" i="8"/>
  <c r="H23" i="31"/>
  <c r="H23" i="35"/>
  <c r="E48" i="31"/>
  <c r="E48" i="35"/>
  <c r="E48" i="8"/>
  <c r="G23" i="35"/>
  <c r="G23" i="31"/>
  <c r="G23" i="8"/>
  <c r="F23" i="31"/>
  <c r="F23" i="35"/>
  <c r="F23" i="8"/>
  <c r="G48" i="35"/>
  <c r="G48" i="8"/>
  <c r="G48" i="31"/>
  <c r="F48" i="31"/>
  <c r="F48" i="35"/>
  <c r="F48" i="8"/>
  <c r="E23" i="31"/>
  <c r="E23" i="35"/>
  <c r="E23" i="8"/>
  <c r="H48" i="8"/>
  <c r="H48" i="31"/>
  <c r="H48" i="35"/>
  <c r="E49" i="35"/>
  <c r="E49" i="8"/>
  <c r="E49" i="31"/>
  <c r="F24" i="8"/>
  <c r="F24" i="31"/>
  <c r="F24" i="35"/>
  <c r="H49" i="31"/>
  <c r="H49" i="35"/>
  <c r="H49" i="8"/>
  <c r="G24" i="31"/>
  <c r="G24" i="35"/>
  <c r="G24" i="8"/>
  <c r="E24" i="35"/>
  <c r="E24" i="8"/>
  <c r="E24" i="31"/>
  <c r="H24" i="35"/>
  <c r="H24" i="8"/>
  <c r="H24" i="31"/>
  <c r="G49" i="35"/>
  <c r="G49" i="31"/>
  <c r="G49" i="8"/>
  <c r="F49" i="8"/>
  <c r="F49" i="31"/>
  <c r="F49" i="35"/>
  <c r="E16" i="31"/>
  <c r="E16" i="35"/>
  <c r="E16" i="8"/>
  <c r="H41" i="35"/>
  <c r="H41" i="31"/>
  <c r="H41" i="8"/>
  <c r="G16" i="8"/>
  <c r="G16" i="31"/>
  <c r="G16" i="35"/>
  <c r="F41" i="35"/>
  <c r="F41" i="8"/>
  <c r="F41" i="31"/>
  <c r="H16" i="35"/>
  <c r="H16" i="8"/>
  <c r="H16" i="31"/>
  <c r="G41" i="8"/>
  <c r="G41" i="35"/>
  <c r="G41" i="31"/>
  <c r="F16" i="35"/>
  <c r="F16" i="8"/>
  <c r="F16" i="31"/>
  <c r="E41" i="31"/>
  <c r="E41" i="8"/>
  <c r="E41" i="35"/>
  <c r="Q36" i="31"/>
  <c r="Q36" i="29"/>
  <c r="Q36" i="8"/>
  <c r="Q36" i="35"/>
  <c r="Q36" i="34"/>
  <c r="J36" i="31"/>
  <c r="U36" i="29"/>
  <c r="U36" i="8"/>
  <c r="U36" i="35"/>
  <c r="U36" i="31"/>
  <c r="U36" i="34"/>
  <c r="V36" i="8"/>
  <c r="V36" i="31"/>
  <c r="S36" i="35"/>
  <c r="S36" i="8"/>
  <c r="S36" i="31"/>
  <c r="S36" i="29"/>
  <c r="S36" i="34"/>
  <c r="R36" i="29"/>
  <c r="R36" i="8"/>
  <c r="R36" i="31"/>
  <c r="R36" i="35"/>
  <c r="R36" i="34"/>
  <c r="W36" i="8"/>
  <c r="M36" i="8"/>
  <c r="M36" i="35"/>
  <c r="M36" i="31"/>
  <c r="H12" i="31"/>
  <c r="H12" i="8"/>
  <c r="H12" i="35"/>
  <c r="G12" i="35"/>
  <c r="G12" i="31"/>
  <c r="G12" i="8"/>
  <c r="E12" i="8"/>
  <c r="E12" i="35"/>
  <c r="E12" i="31"/>
  <c r="F12" i="8"/>
  <c r="F12" i="35"/>
  <c r="F12" i="31"/>
  <c r="I140" i="17"/>
  <c r="O140" i="17"/>
  <c r="K140" i="17"/>
  <c r="N140" i="17"/>
  <c r="G37" i="35"/>
  <c r="G37" i="8"/>
  <c r="G37" i="31"/>
  <c r="F37" i="35"/>
  <c r="F37" i="8"/>
  <c r="F37" i="31"/>
  <c r="H10" i="8"/>
  <c r="H10" i="31"/>
  <c r="H10" i="35"/>
  <c r="H37" i="8"/>
  <c r="H37" i="31"/>
  <c r="H37" i="35"/>
  <c r="E10" i="35"/>
  <c r="E10" i="8"/>
  <c r="E10" i="31"/>
  <c r="F10" i="35"/>
  <c r="F10" i="8"/>
  <c r="F10" i="31"/>
  <c r="E37" i="35"/>
  <c r="E37" i="8"/>
  <c r="E37" i="31"/>
  <c r="G10" i="35"/>
  <c r="G10" i="8"/>
  <c r="G10" i="31"/>
  <c r="J34" i="31"/>
  <c r="J34" i="35"/>
  <c r="J34" i="8"/>
  <c r="R34" i="31"/>
  <c r="R34" i="35"/>
  <c r="R34" i="8"/>
  <c r="V34" i="31"/>
  <c r="V34" i="35"/>
  <c r="V34" i="8"/>
  <c r="F9" i="31"/>
  <c r="F9" i="35"/>
  <c r="F9" i="8"/>
  <c r="O141" i="22"/>
  <c r="O140" i="22"/>
  <c r="G9" i="35"/>
  <c r="G9" i="8"/>
  <c r="G9" i="31"/>
  <c r="N140" i="22"/>
  <c r="H9" i="31"/>
  <c r="H9" i="35"/>
  <c r="H9" i="8"/>
  <c r="I140" i="22"/>
  <c r="I141" i="22"/>
  <c r="G34" i="35"/>
  <c r="G34" i="8"/>
  <c r="G34" i="31"/>
  <c r="K140" i="22"/>
  <c r="K141" i="22"/>
  <c r="M140" i="22"/>
  <c r="M141" i="22"/>
  <c r="E34" i="31"/>
  <c r="E34" i="35"/>
  <c r="E34" i="8"/>
  <c r="H34" i="35"/>
  <c r="H34" i="31"/>
  <c r="H34" i="8"/>
  <c r="N227" i="6"/>
  <c r="N228" i="6"/>
  <c r="V5" i="31" s="1"/>
  <c r="V5" i="35"/>
  <c r="V5" i="8"/>
  <c r="N5" i="31"/>
  <c r="N5" i="8"/>
  <c r="N5" i="35"/>
  <c r="N5" i="34"/>
  <c r="N5" i="29"/>
  <c r="K228" i="6"/>
  <c r="E5" i="31"/>
  <c r="E5" i="35"/>
  <c r="E5" i="8"/>
  <c r="D227" i="6"/>
  <c r="F5" i="31"/>
  <c r="F5" i="35"/>
  <c r="F5" i="8"/>
  <c r="O228" i="6"/>
  <c r="O227" i="6"/>
  <c r="L227" i="6"/>
  <c r="L228" i="6"/>
  <c r="I228" i="6"/>
  <c r="G30" i="35"/>
  <c r="G30" i="8"/>
  <c r="G30" i="31"/>
  <c r="H5" i="31"/>
  <c r="H5" i="35"/>
  <c r="H5" i="8"/>
  <c r="E30" i="31"/>
  <c r="E30" i="35"/>
  <c r="E30" i="8"/>
  <c r="F30" i="31"/>
  <c r="F30" i="35"/>
  <c r="F30" i="8"/>
  <c r="P228" i="6"/>
  <c r="P227" i="6"/>
  <c r="H30" i="31"/>
  <c r="H30" i="35"/>
  <c r="H30" i="8"/>
  <c r="J227" i="6"/>
  <c r="J228" i="6"/>
  <c r="M228" i="6"/>
  <c r="G5" i="31"/>
  <c r="G5" i="35"/>
  <c r="G5" i="8"/>
  <c r="G7" i="31"/>
  <c r="G7" i="35"/>
  <c r="G7" i="8"/>
  <c r="H32" i="35"/>
  <c r="H32" i="31"/>
  <c r="H32" i="8"/>
  <c r="E7" i="31"/>
  <c r="E7" i="35"/>
  <c r="E7" i="8"/>
  <c r="G32" i="35"/>
  <c r="G32" i="8"/>
  <c r="G32" i="31"/>
  <c r="H7" i="31"/>
  <c r="H7" i="35"/>
  <c r="H7" i="8"/>
  <c r="F32" i="31"/>
  <c r="F32" i="35"/>
  <c r="F32" i="8"/>
  <c r="E32" i="31"/>
  <c r="E32" i="35"/>
  <c r="E32" i="8"/>
  <c r="F7" i="35"/>
  <c r="F7" i="8"/>
  <c r="F7" i="31"/>
  <c r="E33" i="8"/>
  <c r="F33" i="8"/>
  <c r="E8" i="8"/>
  <c r="G33" i="8"/>
  <c r="F8" i="8"/>
  <c r="H8" i="8"/>
  <c r="H33" i="8"/>
  <c r="G8" i="8"/>
  <c r="E9" i="8"/>
  <c r="E9" i="31"/>
  <c r="E9" i="35"/>
  <c r="I22" i="34"/>
  <c r="I22" i="29"/>
  <c r="I38" i="34"/>
  <c r="V46" i="34"/>
  <c r="P22" i="34"/>
  <c r="I6" i="34"/>
  <c r="K22" i="34"/>
  <c r="K22" i="29"/>
  <c r="M22" i="34"/>
  <c r="M22" i="29"/>
  <c r="L22" i="29"/>
  <c r="W46" i="34"/>
  <c r="V5" i="29"/>
  <c r="O22" i="29"/>
  <c r="J22" i="34"/>
  <c r="J22" i="29"/>
  <c r="E23" i="34"/>
  <c r="E23" i="29"/>
  <c r="F7" i="34"/>
  <c r="F7" i="29"/>
  <c r="E19" i="34"/>
  <c r="E19" i="29"/>
  <c r="F19" i="34"/>
  <c r="F19" i="29"/>
  <c r="G37" i="34"/>
  <c r="G37" i="29"/>
  <c r="H31" i="34"/>
  <c r="H46" i="34"/>
  <c r="H10" i="34"/>
  <c r="H10" i="29"/>
  <c r="H37" i="34"/>
  <c r="H37" i="29"/>
  <c r="F34" i="34"/>
  <c r="F34" i="29"/>
  <c r="G17" i="34"/>
  <c r="G17" i="29"/>
  <c r="F17" i="34"/>
  <c r="F17" i="29"/>
  <c r="E31" i="34"/>
  <c r="F46" i="34"/>
  <c r="G21" i="34"/>
  <c r="H48" i="34"/>
  <c r="H48" i="29"/>
  <c r="G10" i="34"/>
  <c r="G10" i="29"/>
  <c r="E32" i="34"/>
  <c r="E32" i="29"/>
  <c r="F47" i="34"/>
  <c r="F47" i="29"/>
  <c r="H14" i="34"/>
  <c r="H14" i="29"/>
  <c r="H19" i="34"/>
  <c r="H19" i="29"/>
  <c r="G48" i="34"/>
  <c r="G48" i="29"/>
  <c r="F48" i="34"/>
  <c r="F48" i="29"/>
  <c r="H43" i="34"/>
  <c r="H43" i="29"/>
  <c r="H49" i="34"/>
  <c r="H49" i="29"/>
  <c r="G24" i="34"/>
  <c r="G24" i="29"/>
  <c r="F6" i="34"/>
  <c r="G6" i="34"/>
  <c r="M227" i="6"/>
  <c r="H17" i="34"/>
  <c r="H17" i="29"/>
  <c r="G7" i="34"/>
  <c r="G7" i="29"/>
  <c r="H32" i="34"/>
  <c r="H32" i="29"/>
  <c r="E9" i="34"/>
  <c r="E9" i="29"/>
  <c r="F32" i="34"/>
  <c r="F32" i="29"/>
  <c r="G47" i="34"/>
  <c r="G47" i="29"/>
  <c r="H47" i="34"/>
  <c r="H47" i="29"/>
  <c r="E43" i="34"/>
  <c r="E43" i="29"/>
  <c r="G49" i="34"/>
  <c r="G49" i="29"/>
  <c r="F49" i="34"/>
  <c r="F49" i="29"/>
  <c r="G38" i="34"/>
  <c r="G46" i="34"/>
  <c r="E39" i="34"/>
  <c r="E39" i="29"/>
  <c r="H23" i="34"/>
  <c r="H23" i="29"/>
  <c r="F44" i="34"/>
  <c r="F44" i="29"/>
  <c r="G14" i="34"/>
  <c r="G14" i="29"/>
  <c r="F9" i="34"/>
  <c r="F9" i="29"/>
  <c r="G19" i="34"/>
  <c r="G19" i="29"/>
  <c r="G23" i="34"/>
  <c r="G23" i="29"/>
  <c r="H34" i="34"/>
  <c r="H34" i="29"/>
  <c r="G9" i="34"/>
  <c r="G9" i="29"/>
  <c r="E17" i="34"/>
  <c r="E17" i="29"/>
  <c r="F10" i="34"/>
  <c r="F10" i="29"/>
  <c r="F31" i="34"/>
  <c r="E46" i="34"/>
  <c r="E30" i="34"/>
  <c r="E30" i="29"/>
  <c r="F30" i="34"/>
  <c r="F30" i="29"/>
  <c r="E14" i="34"/>
  <c r="E14" i="29"/>
  <c r="E44" i="34"/>
  <c r="E44" i="29"/>
  <c r="H21" i="34"/>
  <c r="E48" i="34"/>
  <c r="E48" i="29"/>
  <c r="G30" i="34"/>
  <c r="G30" i="29"/>
  <c r="E49" i="34"/>
  <c r="E49" i="29"/>
  <c r="E24" i="34"/>
  <c r="E24" i="29"/>
  <c r="F5" i="34"/>
  <c r="F5" i="29"/>
  <c r="G5" i="34"/>
  <c r="G5" i="29"/>
  <c r="G32" i="34"/>
  <c r="G32" i="29"/>
  <c r="E21" i="34"/>
  <c r="F23" i="34"/>
  <c r="F23" i="29"/>
  <c r="H42" i="34"/>
  <c r="H42" i="29"/>
  <c r="F37" i="34"/>
  <c r="F37" i="29"/>
  <c r="F14" i="34"/>
  <c r="F14" i="29"/>
  <c r="E34" i="34"/>
  <c r="E34" i="29"/>
  <c r="N182" i="18"/>
  <c r="H7" i="34"/>
  <c r="H7" i="29"/>
  <c r="E37" i="34"/>
  <c r="E37" i="29"/>
  <c r="F38" i="34"/>
  <c r="H38" i="34"/>
  <c r="E38" i="34"/>
  <c r="G31" i="34"/>
  <c r="H9" i="34"/>
  <c r="H9" i="29"/>
  <c r="F21" i="34"/>
  <c r="H39" i="34"/>
  <c r="H39" i="29"/>
  <c r="E10" i="34"/>
  <c r="E10" i="29"/>
  <c r="I132" i="4"/>
  <c r="E47" i="34"/>
  <c r="E47" i="29"/>
  <c r="G44" i="34"/>
  <c r="G44" i="29"/>
  <c r="G34" i="34"/>
  <c r="G34" i="29"/>
  <c r="E7" i="34"/>
  <c r="E7" i="29"/>
  <c r="G39" i="34"/>
  <c r="G39" i="29"/>
  <c r="F39" i="34"/>
  <c r="F39" i="29"/>
  <c r="H44" i="34"/>
  <c r="H44" i="29"/>
  <c r="I138" i="11"/>
  <c r="F43" i="34"/>
  <c r="F43" i="29"/>
  <c r="I227" i="6"/>
  <c r="H30" i="34"/>
  <c r="H30" i="29"/>
  <c r="G43" i="34"/>
  <c r="G43" i="29"/>
  <c r="F24" i="34"/>
  <c r="F24" i="29"/>
  <c r="H24" i="34"/>
  <c r="H24" i="29"/>
  <c r="H6" i="34"/>
  <c r="E6" i="34"/>
  <c r="E5" i="34"/>
  <c r="E5" i="29"/>
  <c r="H5" i="34"/>
  <c r="H5" i="29"/>
  <c r="M141" i="23"/>
  <c r="M140" i="23"/>
  <c r="G20" i="34"/>
  <c r="G20" i="29"/>
  <c r="E20" i="34"/>
  <c r="E20" i="29"/>
  <c r="I141" i="23"/>
  <c r="I140" i="23"/>
  <c r="O141" i="23"/>
  <c r="O140" i="23"/>
  <c r="H45" i="34"/>
  <c r="H45" i="29"/>
  <c r="F45" i="34"/>
  <c r="F45" i="29"/>
  <c r="N140" i="23"/>
  <c r="N141" i="23"/>
  <c r="F20" i="34"/>
  <c r="F20" i="29"/>
  <c r="J140" i="23"/>
  <c r="J141" i="23"/>
  <c r="K141" i="23"/>
  <c r="K140" i="23"/>
  <c r="G45" i="34"/>
  <c r="G45" i="29"/>
  <c r="E45" i="34"/>
  <c r="E45" i="29"/>
  <c r="H20" i="34"/>
  <c r="H20" i="29"/>
  <c r="F18" i="34"/>
  <c r="F18" i="29"/>
  <c r="E18" i="34"/>
  <c r="E18" i="29"/>
  <c r="H18" i="34"/>
  <c r="H18" i="29"/>
  <c r="G18" i="34"/>
  <c r="G18" i="29"/>
  <c r="H41" i="34"/>
  <c r="F41" i="34"/>
  <c r="E41" i="34"/>
  <c r="G41" i="34"/>
  <c r="F16" i="34"/>
  <c r="E16" i="34"/>
  <c r="H16" i="34"/>
  <c r="G16" i="34"/>
  <c r="E22" i="34"/>
  <c r="F22" i="34"/>
  <c r="G22" i="34"/>
  <c r="H22" i="34"/>
  <c r="E13" i="34"/>
  <c r="H13" i="34"/>
  <c r="F13" i="34"/>
  <c r="G13" i="34"/>
  <c r="E12" i="34"/>
  <c r="E12" i="29"/>
  <c r="F12" i="34"/>
  <c r="F12" i="29"/>
  <c r="E36" i="34"/>
  <c r="E36" i="29"/>
  <c r="H36" i="34"/>
  <c r="H36" i="29"/>
  <c r="H12" i="34"/>
  <c r="H12" i="29"/>
  <c r="G12" i="34"/>
  <c r="G12" i="29"/>
  <c r="G36" i="34"/>
  <c r="G36" i="29"/>
  <c r="F36" i="34"/>
  <c r="F36" i="29"/>
  <c r="G40" i="34"/>
  <c r="G15" i="34"/>
  <c r="G40" i="29"/>
  <c r="G15" i="29"/>
  <c r="E40" i="34"/>
  <c r="E15" i="34"/>
  <c r="E15" i="29"/>
  <c r="E40" i="29"/>
  <c r="F15" i="34"/>
  <c r="F40" i="34"/>
  <c r="F40" i="29"/>
  <c r="F15" i="29"/>
  <c r="H15" i="34"/>
  <c r="H40" i="34"/>
  <c r="H40" i="29"/>
  <c r="H15" i="29"/>
  <c r="E11" i="29"/>
  <c r="G35" i="29"/>
  <c r="H11" i="29"/>
  <c r="H35" i="29"/>
  <c r="E35" i="29"/>
  <c r="F35" i="29"/>
  <c r="G11" i="29"/>
  <c r="F11" i="29"/>
  <c r="H33" i="29"/>
  <c r="F33" i="29"/>
  <c r="G33" i="29"/>
  <c r="F8" i="29"/>
  <c r="G8" i="29"/>
  <c r="E33" i="29"/>
  <c r="H8" i="29"/>
  <c r="E8" i="29"/>
  <c r="L187" i="7"/>
  <c r="K188" i="7"/>
  <c r="I188" i="7"/>
  <c r="O188" i="7"/>
  <c r="N188" i="7"/>
  <c r="P187" i="7"/>
  <c r="M188" i="7"/>
  <c r="J188" i="7"/>
  <c r="N187" i="7"/>
  <c r="J187" i="7"/>
  <c r="P188" i="7"/>
  <c r="F22" i="29"/>
  <c r="E22" i="29"/>
  <c r="G22" i="29"/>
  <c r="H22" i="29"/>
  <c r="F38" i="29"/>
  <c r="G38" i="29"/>
  <c r="H38" i="29"/>
  <c r="E38" i="29"/>
  <c r="E13" i="29"/>
  <c r="F13" i="29"/>
  <c r="G13" i="29"/>
  <c r="H13" i="29"/>
  <c r="H21" i="29"/>
  <c r="H46" i="29"/>
  <c r="G46" i="29"/>
  <c r="F21" i="29"/>
  <c r="E21" i="29"/>
  <c r="E46" i="29"/>
  <c r="F46" i="29"/>
  <c r="G21" i="29"/>
  <c r="I137" i="9"/>
  <c r="G16" i="29"/>
  <c r="F16" i="29"/>
  <c r="E16" i="29"/>
  <c r="G41" i="29"/>
  <c r="F41" i="29"/>
  <c r="E41" i="29"/>
  <c r="H16" i="29"/>
  <c r="H41" i="29"/>
  <c r="P6" i="29"/>
  <c r="J6" i="29"/>
  <c r="X6" i="29"/>
  <c r="S6" i="29"/>
  <c r="F31" i="29"/>
  <c r="H6" i="29"/>
  <c r="O187" i="7"/>
  <c r="G31" i="29"/>
  <c r="E31" i="29"/>
  <c r="M187" i="7"/>
  <c r="K187" i="7"/>
  <c r="L188" i="7"/>
  <c r="H31" i="29"/>
  <c r="F6" i="29"/>
  <c r="D116" i="14"/>
  <c r="L117" i="14"/>
  <c r="N117" i="14"/>
  <c r="K117" i="14"/>
  <c r="J116" i="14"/>
  <c r="P117" i="14"/>
  <c r="O116" i="14"/>
  <c r="D118" i="14"/>
  <c r="I117" i="14"/>
  <c r="M116" i="14"/>
  <c r="K116" i="14"/>
  <c r="O117" i="14"/>
  <c r="J117" i="14"/>
  <c r="M117" i="14"/>
  <c r="K119" i="14"/>
  <c r="K118" i="14"/>
  <c r="N116" i="14"/>
  <c r="I116" i="14"/>
  <c r="P116" i="14"/>
  <c r="L116" i="14"/>
  <c r="J119" i="14"/>
  <c r="J118" i="14"/>
  <c r="O119" i="14"/>
  <c r="O118" i="14"/>
  <c r="N119" i="14"/>
  <c r="N118" i="14"/>
  <c r="I119" i="14"/>
  <c r="I118" i="14"/>
  <c r="M118" i="14"/>
  <c r="M119" i="14"/>
  <c r="L189" i="7"/>
  <c r="I139" i="19"/>
  <c r="I140" i="19"/>
  <c r="O139" i="19"/>
  <c r="O138" i="19"/>
  <c r="J184" i="18"/>
  <c r="I183" i="18"/>
  <c r="O138" i="23"/>
  <c r="M139" i="23"/>
  <c r="K139" i="23"/>
  <c r="O139" i="23"/>
  <c r="J139" i="23"/>
  <c r="M138" i="23"/>
  <c r="K138" i="23"/>
  <c r="I139" i="23"/>
  <c r="N138" i="23"/>
  <c r="D140" i="20"/>
  <c r="O141" i="20"/>
  <c r="J140" i="20"/>
  <c r="N141" i="20"/>
  <c r="M140" i="20"/>
  <c r="K141" i="20"/>
  <c r="N138" i="16"/>
  <c r="M70" i="10"/>
  <c r="I70" i="10"/>
  <c r="M69" i="10"/>
  <c r="I69" i="10"/>
  <c r="N140" i="2"/>
  <c r="N141" i="2"/>
  <c r="J141" i="2"/>
  <c r="J140" i="2"/>
  <c r="N169" i="5"/>
  <c r="J170" i="5"/>
  <c r="N170" i="5"/>
  <c r="J168" i="5"/>
  <c r="P167" i="5"/>
  <c r="P168" i="5"/>
  <c r="N168" i="5"/>
  <c r="M167" i="5"/>
  <c r="L229" i="6"/>
  <c r="N229" i="6"/>
  <c r="J230" i="6"/>
  <c r="P230" i="6"/>
  <c r="N230" i="6"/>
  <c r="P229" i="6"/>
  <c r="L230" i="6"/>
  <c r="K230" i="6"/>
  <c r="J229" i="6"/>
  <c r="O229" i="6"/>
  <c r="K189" i="7"/>
  <c r="O190" i="7"/>
  <c r="O189" i="7"/>
  <c r="K190" i="7"/>
  <c r="L190" i="7"/>
  <c r="N189" i="7"/>
  <c r="N190" i="7"/>
  <c r="J190" i="7"/>
  <c r="J189" i="7"/>
  <c r="P189" i="7"/>
  <c r="P190" i="7"/>
  <c r="M136" i="9"/>
  <c r="O136" i="9"/>
  <c r="L137" i="9"/>
  <c r="N137" i="9"/>
  <c r="L136" i="9"/>
  <c r="M137" i="9"/>
  <c r="J137" i="9"/>
  <c r="I136" i="9"/>
  <c r="K136" i="9"/>
  <c r="D140" i="19"/>
  <c r="J138" i="19"/>
  <c r="N139" i="19"/>
  <c r="M139" i="19"/>
  <c r="K138" i="19"/>
  <c r="M140" i="19"/>
  <c r="J139" i="19"/>
  <c r="N183" i="18"/>
  <c r="M183" i="18"/>
  <c r="J185" i="18"/>
  <c r="J183" i="18"/>
  <c r="O183" i="18"/>
  <c r="K184" i="18"/>
  <c r="D93" i="13"/>
  <c r="I138" i="23"/>
  <c r="J138" i="23"/>
  <c r="L105" i="21"/>
  <c r="D106" i="21"/>
  <c r="J104" i="21"/>
  <c r="M107" i="21"/>
  <c r="J106" i="21"/>
  <c r="N106" i="21"/>
  <c r="L104" i="21"/>
  <c r="N104" i="21"/>
  <c r="P104" i="21"/>
  <c r="I105" i="21"/>
  <c r="N139" i="16"/>
  <c r="J138" i="16"/>
  <c r="I141" i="20"/>
  <c r="M141" i="20"/>
  <c r="J138" i="20"/>
  <c r="K140" i="20"/>
  <c r="I140" i="20"/>
  <c r="N140" i="20"/>
  <c r="O140" i="20"/>
  <c r="J139" i="20"/>
  <c r="N139" i="20"/>
  <c r="J141" i="20"/>
  <c r="N138" i="20"/>
  <c r="K137" i="9"/>
  <c r="P137" i="9"/>
  <c r="P136" i="9"/>
  <c r="J136" i="9"/>
  <c r="N136" i="9"/>
  <c r="O137" i="9"/>
  <c r="D138" i="11"/>
  <c r="I139" i="11"/>
  <c r="L138" i="11"/>
  <c r="M139" i="11"/>
  <c r="O140" i="11"/>
  <c r="P138" i="11"/>
  <c r="O141" i="11"/>
  <c r="M138" i="11"/>
  <c r="P139" i="11"/>
  <c r="M132" i="4"/>
  <c r="O132" i="4"/>
  <c r="O133" i="4"/>
  <c r="M133" i="4"/>
  <c r="K170" i="5"/>
  <c r="J169" i="5"/>
  <c r="O170" i="5"/>
  <c r="J167" i="5"/>
  <c r="J8" i="8" s="1"/>
  <c r="I168" i="5"/>
  <c r="L168" i="5"/>
  <c r="L167" i="5"/>
  <c r="N141" i="1"/>
  <c r="J141" i="1"/>
  <c r="O230" i="6"/>
  <c r="K229" i="6"/>
  <c r="D229" i="6"/>
  <c r="J138" i="1"/>
  <c r="J139" i="1"/>
  <c r="K141" i="1"/>
  <c r="K140" i="1"/>
  <c r="K138" i="1"/>
  <c r="K139" i="1"/>
  <c r="K70" i="10"/>
  <c r="K69" i="10"/>
  <c r="D138" i="22"/>
  <c r="M140" i="2"/>
  <c r="M141" i="2"/>
  <c r="P132" i="4"/>
  <c r="P133" i="4"/>
  <c r="P94" i="13"/>
  <c r="P93" i="13"/>
  <c r="I86" i="15"/>
  <c r="I87" i="15"/>
  <c r="I167" i="5"/>
  <c r="I8" i="8" s="1"/>
  <c r="P70" i="10"/>
  <c r="P69" i="10"/>
  <c r="J139" i="16"/>
  <c r="P139" i="20"/>
  <c r="P138" i="20"/>
  <c r="N93" i="13"/>
  <c r="N94" i="13"/>
  <c r="O138" i="11"/>
  <c r="O139" i="11"/>
  <c r="I140" i="16"/>
  <c r="I141" i="16"/>
  <c r="K138" i="20"/>
  <c r="K139" i="20"/>
  <c r="K134" i="9"/>
  <c r="K135" i="9"/>
  <c r="N105" i="21"/>
  <c r="P105" i="21"/>
  <c r="N133" i="4"/>
  <c r="N132" i="4"/>
  <c r="O94" i="13"/>
  <c r="O93" i="13"/>
  <c r="M138" i="20"/>
  <c r="M139" i="20"/>
  <c r="I138" i="19"/>
  <c r="O107" i="21"/>
  <c r="O106" i="21"/>
  <c r="O104" i="21"/>
  <c r="O105" i="21"/>
  <c r="O86" i="15"/>
  <c r="O87" i="15"/>
  <c r="K89" i="15"/>
  <c r="K88" i="15"/>
  <c r="I138" i="1"/>
  <c r="I139" i="1"/>
  <c r="M141" i="1"/>
  <c r="M140" i="1"/>
  <c r="O167" i="5"/>
  <c r="O168" i="5"/>
  <c r="I169" i="5"/>
  <c r="I170" i="5"/>
  <c r="I96" i="13"/>
  <c r="I95" i="13"/>
  <c r="L184" i="18"/>
  <c r="L185" i="18"/>
  <c r="L139" i="11"/>
  <c r="N184" i="18"/>
  <c r="J139" i="11"/>
  <c r="J138" i="11"/>
  <c r="N138" i="19"/>
  <c r="D140" i="22"/>
  <c r="P86" i="15"/>
  <c r="P87" i="15"/>
  <c r="M89" i="15"/>
  <c r="M88" i="15"/>
  <c r="O141" i="1"/>
  <c r="O140" i="1"/>
  <c r="N139" i="17"/>
  <c r="N138" i="17"/>
  <c r="P135" i="9"/>
  <c r="P134" i="9"/>
  <c r="M140" i="16"/>
  <c r="M141" i="16"/>
  <c r="N141" i="16"/>
  <c r="N140" i="16"/>
  <c r="J96" i="13"/>
  <c r="J95" i="13"/>
  <c r="K139" i="19"/>
  <c r="J134" i="9"/>
  <c r="J135" i="9"/>
  <c r="K169" i="5"/>
  <c r="N139" i="1"/>
  <c r="N138" i="1"/>
  <c r="D104" i="21"/>
  <c r="J69" i="10"/>
  <c r="J70" i="10"/>
  <c r="I138" i="17"/>
  <c r="I139" i="17"/>
  <c r="K183" i="18"/>
  <c r="M139" i="22"/>
  <c r="M138" i="22"/>
  <c r="K133" i="4"/>
  <c r="K132" i="4"/>
  <c r="M93" i="13"/>
  <c r="M94" i="13"/>
  <c r="O95" i="13"/>
  <c r="D140" i="11"/>
  <c r="O184" i="18"/>
  <c r="I141" i="19"/>
  <c r="L135" i="9"/>
  <c r="L134" i="9"/>
  <c r="D86" i="15"/>
  <c r="J88" i="15"/>
  <c r="J89" i="15"/>
  <c r="I104" i="21"/>
  <c r="L140" i="11"/>
  <c r="L141" i="11"/>
  <c r="J140" i="16"/>
  <c r="J141" i="16"/>
  <c r="K185" i="18"/>
  <c r="O169" i="5"/>
  <c r="I139" i="2"/>
  <c r="I138" i="2"/>
  <c r="D138" i="20"/>
  <c r="J139" i="22"/>
  <c r="J138" i="22"/>
  <c r="L139" i="17"/>
  <c r="L138" i="17"/>
  <c r="N95" i="13"/>
  <c r="N135" i="9"/>
  <c r="N134" i="9"/>
  <c r="K139" i="22"/>
  <c r="K138" i="22"/>
  <c r="K87" i="15"/>
  <c r="K86" i="15"/>
  <c r="M139" i="16"/>
  <c r="M138" i="16"/>
  <c r="M139" i="1"/>
  <c r="M138" i="1"/>
  <c r="D182" i="18"/>
  <c r="J140" i="1"/>
  <c r="N138" i="2"/>
  <c r="N139" i="2"/>
  <c r="D140" i="1"/>
  <c r="O138" i="17"/>
  <c r="O139" i="17"/>
  <c r="D95" i="13"/>
  <c r="L183" i="18"/>
  <c r="P185" i="18"/>
  <c r="P184" i="18"/>
  <c r="J140" i="11"/>
  <c r="J141" i="11"/>
  <c r="M141" i="19"/>
  <c r="D138" i="19"/>
  <c r="K141" i="19"/>
  <c r="K140" i="19"/>
  <c r="I135" i="9"/>
  <c r="I134" i="9"/>
  <c r="N87" i="15"/>
  <c r="N86" i="15"/>
  <c r="P89" i="15"/>
  <c r="P88" i="15"/>
  <c r="N141" i="19"/>
  <c r="N140" i="19"/>
  <c r="M138" i="19"/>
  <c r="D88" i="15"/>
  <c r="J105" i="21"/>
  <c r="M138" i="17"/>
  <c r="M139" i="17"/>
  <c r="O139" i="1"/>
  <c r="O138" i="1"/>
  <c r="O70" i="10"/>
  <c r="O69" i="10"/>
  <c r="I138" i="22"/>
  <c r="I139" i="22"/>
  <c r="I140" i="2"/>
  <c r="I141" i="2"/>
  <c r="I93" i="13"/>
  <c r="I94" i="13"/>
  <c r="M140" i="11"/>
  <c r="M141" i="11"/>
  <c r="L93" i="13"/>
  <c r="L94" i="13"/>
  <c r="K139" i="11"/>
  <c r="K138" i="11"/>
  <c r="O135" i="9"/>
  <c r="O134" i="9"/>
  <c r="N107" i="21"/>
  <c r="M138" i="2"/>
  <c r="M139" i="2"/>
  <c r="I133" i="4"/>
  <c r="O88" i="15"/>
  <c r="O89" i="15"/>
  <c r="J138" i="2"/>
  <c r="J139" i="2"/>
  <c r="L88" i="15"/>
  <c r="L89" i="15"/>
  <c r="L87" i="15"/>
  <c r="L86" i="15"/>
  <c r="I107" i="21"/>
  <c r="O185" i="18"/>
  <c r="N70" i="10"/>
  <c r="N69" i="10"/>
  <c r="J139" i="17"/>
  <c r="J138" i="17"/>
  <c r="I106" i="21"/>
  <c r="L133" i="4"/>
  <c r="L132" i="4"/>
  <c r="K140" i="11"/>
  <c r="K141" i="11"/>
  <c r="K95" i="13"/>
  <c r="K96" i="13"/>
  <c r="I141" i="11"/>
  <c r="I140" i="11"/>
  <c r="M86" i="15"/>
  <c r="M87" i="15"/>
  <c r="N88" i="15"/>
  <c r="N89" i="15"/>
  <c r="J107" i="21"/>
  <c r="L70" i="10"/>
  <c r="L69" i="10"/>
  <c r="L139" i="20"/>
  <c r="L138" i="20"/>
  <c r="J94" i="13"/>
  <c r="J93" i="13"/>
  <c r="P140" i="11"/>
  <c r="P141" i="11"/>
  <c r="O138" i="20"/>
  <c r="O139" i="20"/>
  <c r="M106" i="21"/>
  <c r="M104" i="21"/>
  <c r="N140" i="1"/>
  <c r="N139" i="22"/>
  <c r="N138" i="22"/>
  <c r="J132" i="4"/>
  <c r="J133" i="4"/>
  <c r="P138" i="17"/>
  <c r="P139" i="17"/>
  <c r="D184" i="18"/>
  <c r="K93" i="13"/>
  <c r="K94" i="13"/>
  <c r="I138" i="20"/>
  <c r="I139" i="20"/>
  <c r="K104" i="21"/>
  <c r="K106" i="21"/>
  <c r="K105" i="21"/>
  <c r="K107" i="21"/>
  <c r="M105" i="21"/>
  <c r="O138" i="22"/>
  <c r="O139" i="22"/>
  <c r="I139" i="16"/>
  <c r="I138" i="16"/>
  <c r="D138" i="1"/>
  <c r="K139" i="2"/>
  <c r="K138" i="2"/>
  <c r="I141" i="1"/>
  <c r="I140" i="1"/>
  <c r="K168" i="5"/>
  <c r="K167" i="5"/>
  <c r="M170" i="5"/>
  <c r="M169" i="5"/>
  <c r="K138" i="17"/>
  <c r="K139" i="17"/>
  <c r="M95" i="13"/>
  <c r="P183" i="18"/>
  <c r="N141" i="11"/>
  <c r="N140" i="11"/>
  <c r="N139" i="11"/>
  <c r="N138" i="11"/>
  <c r="O140" i="19"/>
  <c r="O141" i="19"/>
  <c r="M135" i="9"/>
  <c r="M134" i="9"/>
  <c r="J87" i="15"/>
  <c r="J86" i="15"/>
  <c r="J141" i="19"/>
  <c r="J140" i="19"/>
  <c r="I88" i="15"/>
  <c r="I89" i="15"/>
  <c r="N167" i="5"/>
  <c r="N185" i="18"/>
  <c r="M168" i="5"/>
  <c r="R31" i="35" l="1"/>
  <c r="R31" i="31"/>
  <c r="R31" i="8"/>
  <c r="L31" i="35"/>
  <c r="L31" i="8"/>
  <c r="L31" i="31"/>
  <c r="N6" i="35"/>
  <c r="N6" i="31"/>
  <c r="N6" i="8"/>
  <c r="X31" i="35"/>
  <c r="X31" i="8"/>
  <c r="X31" i="31"/>
  <c r="O31" i="8"/>
  <c r="O31" i="31"/>
  <c r="O31" i="35"/>
  <c r="J31" i="35"/>
  <c r="J31" i="8"/>
  <c r="J31" i="31"/>
  <c r="T31" i="31"/>
  <c r="T31" i="35"/>
  <c r="T31" i="8"/>
  <c r="K31" i="8"/>
  <c r="K31" i="31"/>
  <c r="K31" i="35"/>
  <c r="M6" i="8"/>
  <c r="M6" i="31"/>
  <c r="M6" i="35"/>
  <c r="J6" i="31"/>
  <c r="J6" i="35"/>
  <c r="J6" i="8"/>
  <c r="P6" i="35"/>
  <c r="P6" i="31"/>
  <c r="P6" i="8"/>
  <c r="S6" i="8"/>
  <c r="S6" i="31"/>
  <c r="S6" i="35"/>
  <c r="V6" i="35"/>
  <c r="V6" i="8"/>
  <c r="V6" i="31"/>
  <c r="T6" i="35"/>
  <c r="T6" i="8"/>
  <c r="T6" i="31"/>
  <c r="R6" i="31"/>
  <c r="R6" i="35"/>
  <c r="R6" i="8"/>
  <c r="W6" i="8"/>
  <c r="W6" i="31"/>
  <c r="W6" i="35"/>
  <c r="S31" i="8"/>
  <c r="S31" i="31"/>
  <c r="S31" i="35"/>
  <c r="L6" i="35"/>
  <c r="L6" i="8"/>
  <c r="L6" i="31"/>
  <c r="V31" i="35"/>
  <c r="V31" i="8"/>
  <c r="V31" i="31"/>
  <c r="P31" i="35"/>
  <c r="P31" i="31"/>
  <c r="P31" i="8"/>
  <c r="N31" i="35"/>
  <c r="N31" i="8"/>
  <c r="N31" i="31"/>
  <c r="W31" i="8"/>
  <c r="W31" i="31"/>
  <c r="W31" i="35"/>
  <c r="K6" i="8"/>
  <c r="K6" i="31"/>
  <c r="K6" i="35"/>
  <c r="O6" i="8"/>
  <c r="O6" i="35"/>
  <c r="O6" i="31"/>
  <c r="X6" i="35"/>
  <c r="X6" i="8"/>
  <c r="X6" i="31"/>
  <c r="U6" i="8"/>
  <c r="U6" i="31"/>
  <c r="U6" i="35"/>
  <c r="Q6" i="8"/>
  <c r="Q6" i="31"/>
  <c r="Q6" i="35"/>
  <c r="I6" i="8"/>
  <c r="I6" i="31"/>
  <c r="I6" i="35"/>
  <c r="W36" i="31"/>
  <c r="V36" i="34"/>
  <c r="V36" i="29"/>
  <c r="J36" i="35"/>
  <c r="W36" i="29"/>
  <c r="W36" i="34"/>
  <c r="V20" i="29"/>
  <c r="J20" i="31"/>
  <c r="J20" i="35"/>
  <c r="J20" i="8"/>
  <c r="J45" i="31"/>
  <c r="J45" i="35"/>
  <c r="J45" i="8"/>
  <c r="Q20" i="31"/>
  <c r="Q20" i="8"/>
  <c r="Q20" i="35"/>
  <c r="K20" i="35"/>
  <c r="K20" i="8"/>
  <c r="K20" i="31"/>
  <c r="S20" i="35"/>
  <c r="S20" i="8"/>
  <c r="S20" i="31"/>
  <c r="R45" i="31"/>
  <c r="R45" i="35"/>
  <c r="R45" i="8"/>
  <c r="V45" i="31"/>
  <c r="V45" i="35"/>
  <c r="V45" i="8"/>
  <c r="I45" i="31"/>
  <c r="I45" i="35"/>
  <c r="I45" i="8"/>
  <c r="M20" i="31"/>
  <c r="M20" i="35"/>
  <c r="M20" i="8"/>
  <c r="Q45" i="31"/>
  <c r="Q45" i="35"/>
  <c r="Q45" i="8"/>
  <c r="I20" i="31"/>
  <c r="I20" i="8"/>
  <c r="I20" i="35"/>
  <c r="N20" i="31"/>
  <c r="N20" i="35"/>
  <c r="N20" i="8"/>
  <c r="R20" i="31"/>
  <c r="R20" i="35"/>
  <c r="R20" i="8"/>
  <c r="O20" i="35"/>
  <c r="O20" i="8"/>
  <c r="O20" i="31"/>
  <c r="K45" i="35"/>
  <c r="K45" i="8"/>
  <c r="K45" i="31"/>
  <c r="O45" i="35"/>
  <c r="O45" i="8"/>
  <c r="O45" i="31"/>
  <c r="M45" i="31"/>
  <c r="M45" i="8"/>
  <c r="M45" i="35"/>
  <c r="U20" i="8"/>
  <c r="U20" i="31"/>
  <c r="U20" i="35"/>
  <c r="N45" i="31"/>
  <c r="N45" i="35"/>
  <c r="N45" i="8"/>
  <c r="W20" i="35"/>
  <c r="W20" i="31"/>
  <c r="W20" i="8"/>
  <c r="S45" i="35"/>
  <c r="S45" i="31"/>
  <c r="S45" i="8"/>
  <c r="W45" i="35"/>
  <c r="W45" i="8"/>
  <c r="W45" i="31"/>
  <c r="U45" i="8"/>
  <c r="U45" i="31"/>
  <c r="U45" i="35"/>
  <c r="V20" i="31"/>
  <c r="V20" i="35"/>
  <c r="V20" i="8"/>
  <c r="W21" i="35"/>
  <c r="W21" i="8"/>
  <c r="W21" i="31"/>
  <c r="W46" i="35"/>
  <c r="W46" i="8"/>
  <c r="W46" i="31"/>
  <c r="M46" i="31"/>
  <c r="M46" i="35"/>
  <c r="M46" i="8"/>
  <c r="K21" i="35"/>
  <c r="K21" i="8"/>
  <c r="K21" i="31"/>
  <c r="K46" i="35"/>
  <c r="K46" i="8"/>
  <c r="K46" i="31"/>
  <c r="T21" i="8"/>
  <c r="T21" i="31"/>
  <c r="T21" i="35"/>
  <c r="Q21" i="31"/>
  <c r="Q21" i="35"/>
  <c r="Q21" i="8"/>
  <c r="J46" i="31"/>
  <c r="J46" i="35"/>
  <c r="J46" i="8"/>
  <c r="I46" i="31"/>
  <c r="I46" i="35"/>
  <c r="I46" i="8"/>
  <c r="N21" i="31"/>
  <c r="N21" i="35"/>
  <c r="N21" i="8"/>
  <c r="J21" i="31"/>
  <c r="J21" i="35"/>
  <c r="J21" i="8"/>
  <c r="U21" i="31"/>
  <c r="U21" i="35"/>
  <c r="U21" i="8"/>
  <c r="U46" i="31"/>
  <c r="U46" i="35"/>
  <c r="U46" i="8"/>
  <c r="L21" i="8"/>
  <c r="L21" i="31"/>
  <c r="L21" i="35"/>
  <c r="I21" i="31"/>
  <c r="I21" i="35"/>
  <c r="I21" i="8"/>
  <c r="O46" i="35"/>
  <c r="O46" i="8"/>
  <c r="O46" i="31"/>
  <c r="R46" i="31"/>
  <c r="R46" i="35"/>
  <c r="R46" i="8"/>
  <c r="Q46" i="31"/>
  <c r="Q46" i="35"/>
  <c r="Q46" i="8"/>
  <c r="O21" i="35"/>
  <c r="O21" i="8"/>
  <c r="O21" i="31"/>
  <c r="P21" i="8"/>
  <c r="P21" i="31"/>
  <c r="P21" i="35"/>
  <c r="S21" i="35"/>
  <c r="S21" i="8"/>
  <c r="S21" i="31"/>
  <c r="N46" i="31"/>
  <c r="N46" i="35"/>
  <c r="N46" i="8"/>
  <c r="X21" i="8"/>
  <c r="X21" i="31"/>
  <c r="X21" i="35"/>
  <c r="R21" i="31"/>
  <c r="R21" i="35"/>
  <c r="R21" i="8"/>
  <c r="S46" i="35"/>
  <c r="S46" i="8"/>
  <c r="S46" i="31"/>
  <c r="M21" i="31"/>
  <c r="M21" i="35"/>
  <c r="M21" i="8"/>
  <c r="V21" i="31"/>
  <c r="V21" i="35"/>
  <c r="V21" i="8"/>
  <c r="F51" i="8"/>
  <c r="V46" i="31"/>
  <c r="V46" i="35"/>
  <c r="V46" i="8"/>
  <c r="R22" i="31"/>
  <c r="R22" i="8"/>
  <c r="R22" i="35"/>
  <c r="P22" i="8"/>
  <c r="P22" i="35"/>
  <c r="P22" i="31"/>
  <c r="Q22" i="31"/>
  <c r="Q22" i="35"/>
  <c r="Q22" i="8"/>
  <c r="L22" i="8"/>
  <c r="L22" i="31"/>
  <c r="L22" i="35"/>
  <c r="O22" i="35"/>
  <c r="O22" i="31"/>
  <c r="O22" i="8"/>
  <c r="P47" i="8"/>
  <c r="P47" i="31"/>
  <c r="P47" i="35"/>
  <c r="K47" i="35"/>
  <c r="K47" i="31"/>
  <c r="K47" i="8"/>
  <c r="U22" i="31"/>
  <c r="U22" i="8"/>
  <c r="U22" i="35"/>
  <c r="J47" i="31"/>
  <c r="J47" i="8"/>
  <c r="J47" i="35"/>
  <c r="N22" i="31"/>
  <c r="N22" i="8"/>
  <c r="N22" i="35"/>
  <c r="M22" i="31"/>
  <c r="M22" i="8"/>
  <c r="M22" i="35"/>
  <c r="I22" i="31"/>
  <c r="I22" i="35"/>
  <c r="I22" i="8"/>
  <c r="T22" i="8"/>
  <c r="T22" i="31"/>
  <c r="T22" i="35"/>
  <c r="S47" i="35"/>
  <c r="S47" i="31"/>
  <c r="S47" i="8"/>
  <c r="O47" i="35"/>
  <c r="O47" i="8"/>
  <c r="O47" i="31"/>
  <c r="L47" i="8"/>
  <c r="L47" i="35"/>
  <c r="L47" i="31"/>
  <c r="S22" i="35"/>
  <c r="S22" i="8"/>
  <c r="S22" i="31"/>
  <c r="N47" i="31"/>
  <c r="N47" i="35"/>
  <c r="N47" i="8"/>
  <c r="R47" i="31"/>
  <c r="R47" i="35"/>
  <c r="R47" i="8"/>
  <c r="V47" i="31"/>
  <c r="V47" i="8"/>
  <c r="V47" i="35"/>
  <c r="X22" i="8"/>
  <c r="X22" i="35"/>
  <c r="X22" i="31"/>
  <c r="W47" i="35"/>
  <c r="W47" i="8"/>
  <c r="W47" i="31"/>
  <c r="X47" i="8"/>
  <c r="X47" i="31"/>
  <c r="X47" i="35"/>
  <c r="T47" i="8"/>
  <c r="T47" i="31"/>
  <c r="T47" i="35"/>
  <c r="W22" i="35"/>
  <c r="W22" i="31"/>
  <c r="W22" i="8"/>
  <c r="V22" i="31"/>
  <c r="V22" i="35"/>
  <c r="V22" i="8"/>
  <c r="P22" i="29"/>
  <c r="K22" i="35"/>
  <c r="K22" i="8"/>
  <c r="K22" i="31"/>
  <c r="J22" i="31"/>
  <c r="J22" i="35"/>
  <c r="J22" i="8"/>
  <c r="W48" i="35"/>
  <c r="W48" i="8"/>
  <c r="W48" i="31"/>
  <c r="S48" i="35"/>
  <c r="S48" i="31"/>
  <c r="S48" i="8"/>
  <c r="J23" i="31"/>
  <c r="J23" i="35"/>
  <c r="J23" i="8"/>
  <c r="Q23" i="31"/>
  <c r="Q23" i="35"/>
  <c r="Q23" i="8"/>
  <c r="J48" i="31"/>
  <c r="J48" i="35"/>
  <c r="J48" i="8"/>
  <c r="M23" i="31"/>
  <c r="M23" i="35"/>
  <c r="M23" i="8"/>
  <c r="U48" i="8"/>
  <c r="U48" i="31"/>
  <c r="U48" i="35"/>
  <c r="Q48" i="31"/>
  <c r="Q48" i="35"/>
  <c r="Q48" i="8"/>
  <c r="I23" i="8"/>
  <c r="I23" i="31"/>
  <c r="I23" i="35"/>
  <c r="U23" i="8"/>
  <c r="U23" i="31"/>
  <c r="U23" i="35"/>
  <c r="O23" i="35"/>
  <c r="O23" i="31"/>
  <c r="O23" i="8"/>
  <c r="V48" i="31"/>
  <c r="V48" i="35"/>
  <c r="V48" i="8"/>
  <c r="M48" i="31"/>
  <c r="M48" i="35"/>
  <c r="M48" i="8"/>
  <c r="I48" i="8"/>
  <c r="I48" i="31"/>
  <c r="I48" i="35"/>
  <c r="O48" i="35"/>
  <c r="O48" i="8"/>
  <c r="O48" i="31"/>
  <c r="N23" i="31"/>
  <c r="N23" i="35"/>
  <c r="N23" i="8"/>
  <c r="K23" i="35"/>
  <c r="K23" i="8"/>
  <c r="K23" i="31"/>
  <c r="R48" i="31"/>
  <c r="R48" i="35"/>
  <c r="R48" i="8"/>
  <c r="N48" i="31"/>
  <c r="N48" i="35"/>
  <c r="N48" i="8"/>
  <c r="K48" i="35"/>
  <c r="K48" i="31"/>
  <c r="K48" i="8"/>
  <c r="S23" i="35"/>
  <c r="S23" i="8"/>
  <c r="S23" i="31"/>
  <c r="R23" i="31"/>
  <c r="R23" i="8"/>
  <c r="R23" i="35"/>
  <c r="V23" i="31"/>
  <c r="V23" i="35"/>
  <c r="V23" i="8"/>
  <c r="W23" i="35"/>
  <c r="W23" i="31"/>
  <c r="W23" i="8"/>
  <c r="V49" i="8"/>
  <c r="V49" i="31"/>
  <c r="V49" i="35"/>
  <c r="N24" i="8"/>
  <c r="N24" i="31"/>
  <c r="N24" i="35"/>
  <c r="Q24" i="35"/>
  <c r="Q24" i="31"/>
  <c r="Q24" i="8"/>
  <c r="I49" i="35"/>
  <c r="I49" i="31"/>
  <c r="I49" i="8"/>
  <c r="L24" i="8"/>
  <c r="L24" i="35"/>
  <c r="L24" i="31"/>
  <c r="K49" i="31"/>
  <c r="K49" i="35"/>
  <c r="K49" i="8"/>
  <c r="S24" i="35"/>
  <c r="S24" i="8"/>
  <c r="S24" i="31"/>
  <c r="Q49" i="35"/>
  <c r="Q49" i="31"/>
  <c r="Q49" i="8"/>
  <c r="W49" i="31"/>
  <c r="W49" i="35"/>
  <c r="W49" i="8"/>
  <c r="P24" i="31"/>
  <c r="P24" i="35"/>
  <c r="P24" i="8"/>
  <c r="S49" i="35"/>
  <c r="S49" i="31"/>
  <c r="S49" i="8"/>
  <c r="K24" i="35"/>
  <c r="K24" i="31"/>
  <c r="K24" i="8"/>
  <c r="O24" i="31"/>
  <c r="O24" i="35"/>
  <c r="O24" i="8"/>
  <c r="V24" i="8"/>
  <c r="V24" i="31"/>
  <c r="V24" i="35"/>
  <c r="M49" i="35"/>
  <c r="M49" i="8"/>
  <c r="M49" i="31"/>
  <c r="R49" i="8"/>
  <c r="R49" i="31"/>
  <c r="R49" i="35"/>
  <c r="R24" i="8"/>
  <c r="R24" i="31"/>
  <c r="R24" i="35"/>
  <c r="J24" i="8"/>
  <c r="J24" i="31"/>
  <c r="J24" i="35"/>
  <c r="O49" i="35"/>
  <c r="O49" i="8"/>
  <c r="O49" i="31"/>
  <c r="W24" i="35"/>
  <c r="W24" i="31"/>
  <c r="W24" i="8"/>
  <c r="U49" i="35"/>
  <c r="U49" i="8"/>
  <c r="U49" i="31"/>
  <c r="N49" i="8"/>
  <c r="N49" i="31"/>
  <c r="N49" i="35"/>
  <c r="J49" i="8"/>
  <c r="J49" i="31"/>
  <c r="J49" i="35"/>
  <c r="I24" i="35"/>
  <c r="I24" i="8"/>
  <c r="I24" i="31"/>
  <c r="U24" i="35"/>
  <c r="U24" i="8"/>
  <c r="U24" i="31"/>
  <c r="M24" i="35"/>
  <c r="M24" i="8"/>
  <c r="M24" i="31"/>
  <c r="X24" i="31"/>
  <c r="X24" i="35"/>
  <c r="X24" i="8"/>
  <c r="T24" i="8"/>
  <c r="T24" i="31"/>
  <c r="T24" i="35"/>
  <c r="L16" i="35"/>
  <c r="L16" i="8"/>
  <c r="L16" i="31"/>
  <c r="T41" i="8"/>
  <c r="T41" i="31"/>
  <c r="T41" i="35"/>
  <c r="W16" i="8"/>
  <c r="W16" i="31"/>
  <c r="W16" i="35"/>
  <c r="I16" i="31"/>
  <c r="I16" i="8"/>
  <c r="I16" i="35"/>
  <c r="V16" i="35"/>
  <c r="V16" i="8"/>
  <c r="V16" i="31"/>
  <c r="R16" i="35"/>
  <c r="R16" i="31"/>
  <c r="R16" i="8"/>
  <c r="W41" i="8"/>
  <c r="W41" i="31"/>
  <c r="W41" i="35"/>
  <c r="U41" i="31"/>
  <c r="U41" i="8"/>
  <c r="U41" i="35"/>
  <c r="O41" i="8"/>
  <c r="O41" i="35"/>
  <c r="O41" i="31"/>
  <c r="M16" i="31"/>
  <c r="M16" i="35"/>
  <c r="M16" i="8"/>
  <c r="Q16" i="31"/>
  <c r="Q16" i="8"/>
  <c r="Q16" i="35"/>
  <c r="J16" i="35"/>
  <c r="J16" i="31"/>
  <c r="J16" i="8"/>
  <c r="P16" i="35"/>
  <c r="P16" i="31"/>
  <c r="P16" i="8"/>
  <c r="N41" i="35"/>
  <c r="N41" i="8"/>
  <c r="N41" i="31"/>
  <c r="S41" i="8"/>
  <c r="S41" i="31"/>
  <c r="S41" i="35"/>
  <c r="K41" i="8"/>
  <c r="K41" i="31"/>
  <c r="K41" i="35"/>
  <c r="L41" i="35"/>
  <c r="L41" i="8"/>
  <c r="L41" i="31"/>
  <c r="M41" i="31"/>
  <c r="M41" i="8"/>
  <c r="M41" i="35"/>
  <c r="F26" i="8"/>
  <c r="G26" i="31"/>
  <c r="O16" i="8"/>
  <c r="O16" i="31"/>
  <c r="O16" i="35"/>
  <c r="N16" i="35"/>
  <c r="N16" i="8"/>
  <c r="N16" i="31"/>
  <c r="K16" i="8"/>
  <c r="K16" i="31"/>
  <c r="K16" i="35"/>
  <c r="P41" i="35"/>
  <c r="P41" i="31"/>
  <c r="P41" i="8"/>
  <c r="R41" i="35"/>
  <c r="R41" i="31"/>
  <c r="R41" i="8"/>
  <c r="T16" i="8"/>
  <c r="T16" i="31"/>
  <c r="T16" i="35"/>
  <c r="X41" i="35"/>
  <c r="X41" i="31"/>
  <c r="X41" i="8"/>
  <c r="U16" i="31"/>
  <c r="U16" i="35"/>
  <c r="U16" i="8"/>
  <c r="X16" i="35"/>
  <c r="X16" i="31"/>
  <c r="X16" i="8"/>
  <c r="S16" i="8"/>
  <c r="S16" i="31"/>
  <c r="S16" i="35"/>
  <c r="J41" i="35"/>
  <c r="J41" i="31"/>
  <c r="J41" i="8"/>
  <c r="I41" i="31"/>
  <c r="I41" i="35"/>
  <c r="I41" i="8"/>
  <c r="V41" i="35"/>
  <c r="V41" i="8"/>
  <c r="V41" i="31"/>
  <c r="Q41" i="31"/>
  <c r="Q41" i="35"/>
  <c r="Q41" i="8"/>
  <c r="P12" i="31"/>
  <c r="P12" i="8"/>
  <c r="P12" i="35"/>
  <c r="J12" i="8"/>
  <c r="J12" i="31"/>
  <c r="J12" i="35"/>
  <c r="U12" i="31"/>
  <c r="U12" i="8"/>
  <c r="U12" i="35"/>
  <c r="O12" i="35"/>
  <c r="O12" i="31"/>
  <c r="O12" i="8"/>
  <c r="I12" i="31"/>
  <c r="I12" i="8"/>
  <c r="I12" i="35"/>
  <c r="N36" i="8"/>
  <c r="N36" i="35"/>
  <c r="N36" i="31"/>
  <c r="R12" i="8"/>
  <c r="R12" i="31"/>
  <c r="R12" i="35"/>
  <c r="M12" i="8"/>
  <c r="M12" i="35"/>
  <c r="M12" i="31"/>
  <c r="L12" i="31"/>
  <c r="L12" i="8"/>
  <c r="L12" i="35"/>
  <c r="K36" i="35"/>
  <c r="K36" i="8"/>
  <c r="K36" i="31"/>
  <c r="S12" i="35"/>
  <c r="S12" i="31"/>
  <c r="S12" i="8"/>
  <c r="T12" i="31"/>
  <c r="T12" i="8"/>
  <c r="T12" i="35"/>
  <c r="N12" i="8"/>
  <c r="N12" i="35"/>
  <c r="N12" i="31"/>
  <c r="E26" i="35"/>
  <c r="G26" i="8"/>
  <c r="F26" i="31"/>
  <c r="O36" i="35"/>
  <c r="O36" i="31"/>
  <c r="O36" i="8"/>
  <c r="K12" i="35"/>
  <c r="K12" i="8"/>
  <c r="K12" i="31"/>
  <c r="X12" i="31"/>
  <c r="X12" i="8"/>
  <c r="X12" i="35"/>
  <c r="W12" i="35"/>
  <c r="W12" i="8"/>
  <c r="W12" i="31"/>
  <c r="Q12" i="8"/>
  <c r="Q12" i="35"/>
  <c r="Q12" i="31"/>
  <c r="V12" i="8"/>
  <c r="V12" i="35"/>
  <c r="V12" i="31"/>
  <c r="I36" i="8"/>
  <c r="I36" i="35"/>
  <c r="I36" i="31"/>
  <c r="Q10" i="35"/>
  <c r="Q10" i="8"/>
  <c r="Q10" i="31"/>
  <c r="M10" i="35"/>
  <c r="M10" i="8"/>
  <c r="M10" i="31"/>
  <c r="M37" i="35"/>
  <c r="M37" i="8"/>
  <c r="M37" i="31"/>
  <c r="V37" i="35"/>
  <c r="V37" i="8"/>
  <c r="V37" i="31"/>
  <c r="U10" i="35"/>
  <c r="U10" i="8"/>
  <c r="U10" i="31"/>
  <c r="Q37" i="35"/>
  <c r="Q37" i="8"/>
  <c r="Q37" i="31"/>
  <c r="I37" i="35"/>
  <c r="I37" i="8"/>
  <c r="I37" i="31"/>
  <c r="N37" i="35"/>
  <c r="N37" i="8"/>
  <c r="N37" i="31"/>
  <c r="R10" i="35"/>
  <c r="R10" i="8"/>
  <c r="R10" i="31"/>
  <c r="V10" i="35"/>
  <c r="V10" i="8"/>
  <c r="V10" i="31"/>
  <c r="I10" i="35"/>
  <c r="I10" i="8"/>
  <c r="I10" i="31"/>
  <c r="J37" i="35"/>
  <c r="J37" i="8"/>
  <c r="J37" i="31"/>
  <c r="K10" i="35"/>
  <c r="K10" i="31"/>
  <c r="K10" i="8"/>
  <c r="S10" i="35"/>
  <c r="S10" i="8"/>
  <c r="S10" i="31"/>
  <c r="J10" i="35"/>
  <c r="J10" i="8"/>
  <c r="J10" i="31"/>
  <c r="N10" i="35"/>
  <c r="N10" i="8"/>
  <c r="N10" i="31"/>
  <c r="U37" i="35"/>
  <c r="U37" i="8"/>
  <c r="U37" i="31"/>
  <c r="R37" i="35"/>
  <c r="R37" i="8"/>
  <c r="R37" i="31"/>
  <c r="O9" i="31"/>
  <c r="O9" i="35"/>
  <c r="O9" i="8"/>
  <c r="K9" i="31"/>
  <c r="K9" i="35"/>
  <c r="K9" i="8"/>
  <c r="M34" i="31"/>
  <c r="M34" i="35"/>
  <c r="M34" i="8"/>
  <c r="S9" i="31"/>
  <c r="S9" i="8"/>
  <c r="S9" i="35"/>
  <c r="S34" i="35"/>
  <c r="S34" i="8"/>
  <c r="S34" i="31"/>
  <c r="N34" i="31"/>
  <c r="N34" i="35"/>
  <c r="N34" i="8"/>
  <c r="H26" i="8"/>
  <c r="G51" i="31"/>
  <c r="K34" i="35"/>
  <c r="K34" i="8"/>
  <c r="K34" i="31"/>
  <c r="O34" i="35"/>
  <c r="O34" i="8"/>
  <c r="O34" i="31"/>
  <c r="V9" i="31"/>
  <c r="V9" i="35"/>
  <c r="V9" i="8"/>
  <c r="R9" i="35"/>
  <c r="R9" i="8"/>
  <c r="R9" i="31"/>
  <c r="I34" i="31"/>
  <c r="I34" i="35"/>
  <c r="I34" i="8"/>
  <c r="W9" i="35"/>
  <c r="W9" i="8"/>
  <c r="W9" i="31"/>
  <c r="N9" i="31"/>
  <c r="N9" i="35"/>
  <c r="N9" i="8"/>
  <c r="J9" i="31"/>
  <c r="J9" i="35"/>
  <c r="J9" i="8"/>
  <c r="H51" i="31"/>
  <c r="G26" i="35"/>
  <c r="U34" i="31"/>
  <c r="U34" i="35"/>
  <c r="U34" i="8"/>
  <c r="Q34" i="31"/>
  <c r="Q34" i="35"/>
  <c r="Q34" i="8"/>
  <c r="W34" i="35"/>
  <c r="W34" i="8"/>
  <c r="W34" i="31"/>
  <c r="G51" i="8"/>
  <c r="V5" i="34"/>
  <c r="E26" i="31"/>
  <c r="E51" i="35"/>
  <c r="F51" i="35"/>
  <c r="H26" i="35"/>
  <c r="S30" i="35"/>
  <c r="S30" i="8"/>
  <c r="S30" i="31"/>
  <c r="X30" i="31"/>
  <c r="X30" i="35"/>
  <c r="X30" i="8"/>
  <c r="P5" i="31"/>
  <c r="P5" i="8"/>
  <c r="P5" i="35"/>
  <c r="P5" i="34"/>
  <c r="P5" i="29"/>
  <c r="L5" i="31"/>
  <c r="L5" i="35"/>
  <c r="L5" i="8"/>
  <c r="K5" i="31"/>
  <c r="K5" i="35"/>
  <c r="K5" i="8"/>
  <c r="K30" i="35"/>
  <c r="K30" i="8"/>
  <c r="K30" i="31"/>
  <c r="T30" i="31"/>
  <c r="T30" i="35"/>
  <c r="T30" i="8"/>
  <c r="R30" i="31"/>
  <c r="R30" i="35"/>
  <c r="R30" i="8"/>
  <c r="U5" i="31"/>
  <c r="U5" i="35"/>
  <c r="U5" i="8"/>
  <c r="X5" i="31"/>
  <c r="X5" i="35"/>
  <c r="X5" i="8"/>
  <c r="O5" i="31"/>
  <c r="O5" i="8"/>
  <c r="O5" i="35"/>
  <c r="O5" i="34"/>
  <c r="O5" i="29"/>
  <c r="S5" i="31"/>
  <c r="S5" i="35"/>
  <c r="S5" i="8"/>
  <c r="W30" i="35"/>
  <c r="W30" i="8"/>
  <c r="W30" i="31"/>
  <c r="O30" i="35"/>
  <c r="O30" i="8"/>
  <c r="O30" i="31"/>
  <c r="P30" i="31"/>
  <c r="P30" i="35"/>
  <c r="P30" i="8"/>
  <c r="N30" i="31"/>
  <c r="N30" i="35"/>
  <c r="N30" i="8"/>
  <c r="M5" i="31"/>
  <c r="M5" i="8"/>
  <c r="M5" i="35"/>
  <c r="M5" i="34"/>
  <c r="M5" i="29"/>
  <c r="R5" i="31"/>
  <c r="R5" i="35"/>
  <c r="R5" i="8"/>
  <c r="Q5" i="31"/>
  <c r="Q5" i="35"/>
  <c r="Q5" i="8"/>
  <c r="W5" i="31"/>
  <c r="W5" i="35"/>
  <c r="W5" i="8"/>
  <c r="J30" i="31"/>
  <c r="J30" i="35"/>
  <c r="J30" i="8"/>
  <c r="V30" i="31"/>
  <c r="V30" i="35"/>
  <c r="V30" i="8"/>
  <c r="L30" i="31"/>
  <c r="L30" i="35"/>
  <c r="L30" i="8"/>
  <c r="I5" i="31"/>
  <c r="I5" i="35"/>
  <c r="I5" i="8"/>
  <c r="F26" i="35"/>
  <c r="E51" i="31"/>
  <c r="F51" i="31"/>
  <c r="H26" i="31"/>
  <c r="G51" i="35"/>
  <c r="H51" i="35"/>
  <c r="J5" i="31"/>
  <c r="J5" i="35"/>
  <c r="J5" i="8"/>
  <c r="T5" i="31"/>
  <c r="T5" i="35"/>
  <c r="T5" i="8"/>
  <c r="I7" i="31"/>
  <c r="I7" i="35"/>
  <c r="I7" i="8"/>
  <c r="I32" i="31"/>
  <c r="I32" i="35"/>
  <c r="I32" i="8"/>
  <c r="J32" i="31"/>
  <c r="J32" i="35"/>
  <c r="J32" i="8"/>
  <c r="N7" i="35"/>
  <c r="N7" i="8"/>
  <c r="N7" i="31"/>
  <c r="O32" i="35"/>
  <c r="O32" i="8"/>
  <c r="O32" i="31"/>
  <c r="M32" i="31"/>
  <c r="M32" i="35"/>
  <c r="M32" i="8"/>
  <c r="S7" i="35"/>
  <c r="S7" i="31"/>
  <c r="S7" i="8"/>
  <c r="R7" i="35"/>
  <c r="R7" i="8"/>
  <c r="R7" i="31"/>
  <c r="U7" i="31"/>
  <c r="U7" i="35"/>
  <c r="U7" i="8"/>
  <c r="V7" i="35"/>
  <c r="V7" i="8"/>
  <c r="V7" i="31"/>
  <c r="W32" i="35"/>
  <c r="W32" i="8"/>
  <c r="W32" i="31"/>
  <c r="U32" i="31"/>
  <c r="U32" i="35"/>
  <c r="U32" i="8"/>
  <c r="K7" i="31"/>
  <c r="K7" i="35"/>
  <c r="K7" i="8"/>
  <c r="J7" i="35"/>
  <c r="J7" i="8"/>
  <c r="J7" i="31"/>
  <c r="R32" i="31"/>
  <c r="R32" i="35"/>
  <c r="R32" i="8"/>
  <c r="E26" i="8"/>
  <c r="H51" i="8"/>
  <c r="E51" i="8"/>
  <c r="W7" i="31"/>
  <c r="W7" i="8"/>
  <c r="W7" i="35"/>
  <c r="S32" i="35"/>
  <c r="S32" i="8"/>
  <c r="S32" i="31"/>
  <c r="Q32" i="31"/>
  <c r="Q32" i="35"/>
  <c r="Q32" i="8"/>
  <c r="N32" i="31"/>
  <c r="N32" i="35"/>
  <c r="N32" i="8"/>
  <c r="O7" i="8"/>
  <c r="O7" i="31"/>
  <c r="O7" i="35"/>
  <c r="M7" i="31"/>
  <c r="M7" i="35"/>
  <c r="M7" i="8"/>
  <c r="Q7" i="31"/>
  <c r="Q7" i="35"/>
  <c r="Q7" i="8"/>
  <c r="K32" i="35"/>
  <c r="K32" i="8"/>
  <c r="K32" i="31"/>
  <c r="V32" i="31"/>
  <c r="V32" i="35"/>
  <c r="V32" i="8"/>
  <c r="V8" i="8"/>
  <c r="T8" i="8"/>
  <c r="J33" i="8"/>
  <c r="X8" i="8"/>
  <c r="R33" i="8"/>
  <c r="U8" i="8"/>
  <c r="O8" i="8"/>
  <c r="L8" i="8"/>
  <c r="W33" i="8"/>
  <c r="V33" i="8"/>
  <c r="M33" i="8"/>
  <c r="O33" i="8"/>
  <c r="Q33" i="8"/>
  <c r="N8" i="8"/>
  <c r="U33" i="8"/>
  <c r="I33" i="8"/>
  <c r="Q8" i="8"/>
  <c r="S33" i="8"/>
  <c r="P8" i="8"/>
  <c r="N33" i="8"/>
  <c r="S8" i="8"/>
  <c r="K8" i="8"/>
  <c r="K33" i="8"/>
  <c r="W8" i="8"/>
  <c r="M8" i="8"/>
  <c r="R8" i="8"/>
  <c r="U9" i="8"/>
  <c r="U9" i="31"/>
  <c r="U9" i="35"/>
  <c r="I9" i="8"/>
  <c r="I9" i="31"/>
  <c r="I9" i="35"/>
  <c r="M9" i="8"/>
  <c r="M9" i="31"/>
  <c r="M9" i="35"/>
  <c r="Q9" i="8"/>
  <c r="Q9" i="31"/>
  <c r="Q9" i="35"/>
  <c r="U19" i="35"/>
  <c r="U19" i="8"/>
  <c r="U19" i="31"/>
  <c r="M19" i="35"/>
  <c r="M19" i="31"/>
  <c r="M19" i="8"/>
  <c r="X19" i="31"/>
  <c r="X19" i="8"/>
  <c r="X19" i="35"/>
  <c r="P19" i="31"/>
  <c r="P19" i="35"/>
  <c r="P19" i="8"/>
  <c r="W19" i="8"/>
  <c r="W19" i="31"/>
  <c r="W19" i="35"/>
  <c r="V19" i="8"/>
  <c r="V19" i="31"/>
  <c r="V19" i="35"/>
  <c r="N19" i="8"/>
  <c r="N19" i="31"/>
  <c r="N19" i="35"/>
  <c r="O19" i="31"/>
  <c r="O19" i="35"/>
  <c r="O19" i="8"/>
  <c r="K10" i="34"/>
  <c r="K10" i="29"/>
  <c r="N32" i="34"/>
  <c r="Q39" i="34"/>
  <c r="Q39" i="29"/>
  <c r="K39" i="34"/>
  <c r="K39" i="29"/>
  <c r="T21" i="34"/>
  <c r="Q21" i="34"/>
  <c r="S48" i="34"/>
  <c r="S48" i="29"/>
  <c r="J39" i="34"/>
  <c r="J39" i="29"/>
  <c r="S47" i="34"/>
  <c r="S47" i="29"/>
  <c r="O47" i="34"/>
  <c r="O47" i="29"/>
  <c r="M21" i="34"/>
  <c r="N7" i="34"/>
  <c r="N42" i="34"/>
  <c r="N42" i="29"/>
  <c r="N21" i="34"/>
  <c r="K7" i="34"/>
  <c r="L14" i="34"/>
  <c r="L14" i="29"/>
  <c r="W34" i="34"/>
  <c r="W34" i="29"/>
  <c r="S43" i="34"/>
  <c r="U49" i="34"/>
  <c r="U49" i="29"/>
  <c r="J49" i="34"/>
  <c r="J49" i="29"/>
  <c r="I24" i="34"/>
  <c r="I24" i="29"/>
  <c r="X24" i="34"/>
  <c r="X24" i="29"/>
  <c r="N6" i="34"/>
  <c r="W5" i="34"/>
  <c r="W5" i="29"/>
  <c r="S10" i="34"/>
  <c r="S10" i="29"/>
  <c r="S19" i="34"/>
  <c r="S19" i="29"/>
  <c r="M19" i="34"/>
  <c r="M19" i="29"/>
  <c r="W47" i="34"/>
  <c r="W47" i="29"/>
  <c r="M10" i="34"/>
  <c r="K14" i="34"/>
  <c r="K14" i="29"/>
  <c r="L21" i="34"/>
  <c r="I21" i="34"/>
  <c r="I9" i="34"/>
  <c r="I9" i="29"/>
  <c r="O7" i="34"/>
  <c r="X38" i="34"/>
  <c r="U34" i="34"/>
  <c r="U34" i="29"/>
  <c r="P47" i="34"/>
  <c r="P47" i="29"/>
  <c r="V10" i="34"/>
  <c r="M7" i="34"/>
  <c r="I10" i="34"/>
  <c r="I10" i="29"/>
  <c r="R42" i="34"/>
  <c r="R42" i="29"/>
  <c r="I19" i="34"/>
  <c r="I19" i="29"/>
  <c r="K38" i="34"/>
  <c r="M9" i="34"/>
  <c r="M9" i="29"/>
  <c r="V7" i="34"/>
  <c r="S23" i="34"/>
  <c r="S23" i="29"/>
  <c r="V42" i="34"/>
  <c r="V42" i="29"/>
  <c r="O32" i="34"/>
  <c r="K34" i="34"/>
  <c r="K34" i="29"/>
  <c r="R14" i="34"/>
  <c r="R14" i="29"/>
  <c r="L47" i="34"/>
  <c r="L47" i="29"/>
  <c r="M32" i="34"/>
  <c r="N34" i="34"/>
  <c r="N34" i="29"/>
  <c r="W44" i="34"/>
  <c r="W44" i="29"/>
  <c r="O21" i="34"/>
  <c r="X19" i="34"/>
  <c r="X19" i="29"/>
  <c r="W14" i="34"/>
  <c r="W14" i="29"/>
  <c r="O38" i="34"/>
  <c r="U37" i="34"/>
  <c r="U37" i="29"/>
  <c r="J7" i="34"/>
  <c r="V38" i="34"/>
  <c r="X14" i="34"/>
  <c r="X14" i="29"/>
  <c r="P14" i="34"/>
  <c r="P14" i="29"/>
  <c r="Q14" i="34"/>
  <c r="Q14" i="29"/>
  <c r="O43" i="34"/>
  <c r="O43" i="29"/>
  <c r="V17" i="34"/>
  <c r="V17" i="29"/>
  <c r="L19" i="34"/>
  <c r="L19" i="29"/>
  <c r="J19" i="34"/>
  <c r="J19" i="29"/>
  <c r="K23" i="34"/>
  <c r="K23" i="29"/>
  <c r="R31" i="34"/>
  <c r="T31" i="34"/>
  <c r="S30" i="34"/>
  <c r="S30" i="29"/>
  <c r="V30" i="34"/>
  <c r="V30" i="29"/>
  <c r="R30" i="34"/>
  <c r="R30" i="29"/>
  <c r="V34" i="34"/>
  <c r="V34" i="29"/>
  <c r="J34" i="34"/>
  <c r="J34" i="29"/>
  <c r="R37" i="34"/>
  <c r="R37" i="29"/>
  <c r="M43" i="34"/>
  <c r="M43" i="29"/>
  <c r="I48" i="34"/>
  <c r="I48" i="29"/>
  <c r="M49" i="34"/>
  <c r="M49" i="29"/>
  <c r="V49" i="34"/>
  <c r="V49" i="29"/>
  <c r="R49" i="34"/>
  <c r="R49" i="29"/>
  <c r="N24" i="29"/>
  <c r="N24" i="34"/>
  <c r="R24" i="34"/>
  <c r="R24" i="29"/>
  <c r="Q24" i="34"/>
  <c r="Q24" i="29"/>
  <c r="J24" i="34"/>
  <c r="J24" i="29"/>
  <c r="O6" i="34"/>
  <c r="N6" i="29"/>
  <c r="R6" i="29"/>
  <c r="R6" i="34"/>
  <c r="W6" i="29"/>
  <c r="W6" i="34"/>
  <c r="I5" i="34"/>
  <c r="I5" i="29"/>
  <c r="K5" i="34"/>
  <c r="K5" i="29"/>
  <c r="L5" i="34"/>
  <c r="L5" i="29"/>
  <c r="O48" i="34"/>
  <c r="O48" i="29"/>
  <c r="V39" i="34"/>
  <c r="V39" i="29"/>
  <c r="J10" i="34"/>
  <c r="J10" i="29"/>
  <c r="U17" i="34"/>
  <c r="U17" i="29"/>
  <c r="T47" i="34"/>
  <c r="T47" i="29"/>
  <c r="I7" i="34"/>
  <c r="R17" i="34"/>
  <c r="R17" i="29"/>
  <c r="W39" i="34"/>
  <c r="W39" i="29"/>
  <c r="J17" i="34"/>
  <c r="J17" i="29"/>
  <c r="J31" i="34"/>
  <c r="N31" i="34"/>
  <c r="S31" i="34"/>
  <c r="M34" i="34"/>
  <c r="M34" i="29"/>
  <c r="J37" i="34"/>
  <c r="J37" i="29"/>
  <c r="W23" i="34"/>
  <c r="W23" i="29"/>
  <c r="N49" i="34"/>
  <c r="N49" i="29"/>
  <c r="V6" i="34"/>
  <c r="U46" i="34"/>
  <c r="J48" i="34"/>
  <c r="J48" i="29"/>
  <c r="N14" i="34"/>
  <c r="N14" i="29"/>
  <c r="W9" i="34"/>
  <c r="W9" i="29"/>
  <c r="V14" i="34"/>
  <c r="V14" i="29"/>
  <c r="P39" i="34"/>
  <c r="P39" i="29"/>
  <c r="V44" i="34"/>
  <c r="V44" i="29"/>
  <c r="Q37" i="34"/>
  <c r="Q37" i="29"/>
  <c r="N10" i="34"/>
  <c r="J9" i="34"/>
  <c r="J9" i="29"/>
  <c r="U9" i="34"/>
  <c r="U9" i="29"/>
  <c r="J46" i="34"/>
  <c r="U42" i="34"/>
  <c r="U42" i="29"/>
  <c r="W32" i="34"/>
  <c r="N23" i="34"/>
  <c r="N23" i="29"/>
  <c r="N47" i="34"/>
  <c r="N47" i="29"/>
  <c r="I46" i="34"/>
  <c r="U32" i="34"/>
  <c r="W19" i="34"/>
  <c r="W19" i="29"/>
  <c r="I23" i="34"/>
  <c r="I23" i="29"/>
  <c r="W21" i="34"/>
  <c r="V19" i="34"/>
  <c r="V19" i="29"/>
  <c r="O14" i="34"/>
  <c r="O14" i="29"/>
  <c r="P21" i="34"/>
  <c r="W38" i="34"/>
  <c r="M37" i="34"/>
  <c r="M37" i="29"/>
  <c r="K32" i="34"/>
  <c r="R32" i="34"/>
  <c r="M38" i="34"/>
  <c r="U38" i="34"/>
  <c r="M14" i="34"/>
  <c r="M14" i="29"/>
  <c r="O39" i="34"/>
  <c r="O39" i="29"/>
  <c r="R43" i="34"/>
  <c r="N43" i="34"/>
  <c r="N43" i="29"/>
  <c r="U43" i="34"/>
  <c r="U43" i="29"/>
  <c r="Q19" i="34"/>
  <c r="Q19" i="29"/>
  <c r="N44" i="34"/>
  <c r="N44" i="29"/>
  <c r="U23" i="34"/>
  <c r="U23" i="29"/>
  <c r="X31" i="29"/>
  <c r="X31" i="34"/>
  <c r="W31" i="34"/>
  <c r="T30" i="34"/>
  <c r="T30" i="29"/>
  <c r="X30" i="34"/>
  <c r="X30" i="29"/>
  <c r="N30" i="34"/>
  <c r="N30" i="29"/>
  <c r="S34" i="34"/>
  <c r="S34" i="29"/>
  <c r="O34" i="34"/>
  <c r="O34" i="29"/>
  <c r="V37" i="34"/>
  <c r="V37" i="29"/>
  <c r="V43" i="34"/>
  <c r="V43" i="29"/>
  <c r="J47" i="34"/>
  <c r="J47" i="29"/>
  <c r="Q23" i="34"/>
  <c r="Q23" i="29"/>
  <c r="I49" i="34"/>
  <c r="I49" i="29"/>
  <c r="O49" i="34"/>
  <c r="O49" i="29"/>
  <c r="L24" i="34"/>
  <c r="L24" i="29"/>
  <c r="K49" i="34"/>
  <c r="K49" i="29"/>
  <c r="W24" i="34"/>
  <c r="W24" i="29"/>
  <c r="S24" i="34"/>
  <c r="S24" i="29"/>
  <c r="T6" i="34"/>
  <c r="X6" i="34"/>
  <c r="U6" i="34"/>
  <c r="Q6" i="34"/>
  <c r="R5" i="34"/>
  <c r="R5" i="29"/>
  <c r="Q5" i="34"/>
  <c r="Q5" i="29"/>
  <c r="N22" i="34"/>
  <c r="N22" i="29"/>
  <c r="X5" i="34"/>
  <c r="X5" i="29"/>
  <c r="S5" i="34"/>
  <c r="S5" i="29"/>
  <c r="T5" i="34"/>
  <c r="T5" i="29"/>
  <c r="Q17" i="34"/>
  <c r="Q17" i="29"/>
  <c r="S44" i="34"/>
  <c r="S44" i="29"/>
  <c r="R21" i="34"/>
  <c r="U10" i="34"/>
  <c r="Q9" i="34"/>
  <c r="Q9" i="29"/>
  <c r="V48" i="34"/>
  <c r="V48" i="29"/>
  <c r="S9" i="34"/>
  <c r="S9" i="29"/>
  <c r="L39" i="34"/>
  <c r="L39" i="29"/>
  <c r="J38" i="34"/>
  <c r="J14" i="34"/>
  <c r="J14" i="29"/>
  <c r="N38" i="34"/>
  <c r="O44" i="34"/>
  <c r="O44" i="29"/>
  <c r="I42" i="34"/>
  <c r="I42" i="29"/>
  <c r="R7" i="34"/>
  <c r="W30" i="34"/>
  <c r="W30" i="29"/>
  <c r="Q38" i="34"/>
  <c r="K43" i="34"/>
  <c r="N19" i="34"/>
  <c r="N19" i="29"/>
  <c r="U44" i="34"/>
  <c r="U44" i="29"/>
  <c r="T19" i="34"/>
  <c r="T19" i="29"/>
  <c r="M48" i="34"/>
  <c r="M48" i="29"/>
  <c r="J23" i="34"/>
  <c r="J23" i="29"/>
  <c r="K31" i="34"/>
  <c r="J30" i="34"/>
  <c r="J30" i="29"/>
  <c r="W43" i="34"/>
  <c r="W43" i="29"/>
  <c r="U24" i="34"/>
  <c r="U24" i="29"/>
  <c r="M24" i="34"/>
  <c r="M24" i="29"/>
  <c r="T24" i="34"/>
  <c r="T24" i="29"/>
  <c r="M6" i="34"/>
  <c r="V6" i="29"/>
  <c r="L6" i="34"/>
  <c r="I14" i="34"/>
  <c r="I14" i="29"/>
  <c r="V47" i="34"/>
  <c r="V47" i="29"/>
  <c r="X39" i="34"/>
  <c r="X39" i="29"/>
  <c r="S46" i="34"/>
  <c r="R48" i="34"/>
  <c r="R48" i="29"/>
  <c r="M46" i="34"/>
  <c r="I32" i="34"/>
  <c r="O9" i="34"/>
  <c r="O9" i="29"/>
  <c r="K44" i="34"/>
  <c r="K44" i="29"/>
  <c r="S21" i="34"/>
  <c r="N9" i="34"/>
  <c r="N9" i="29"/>
  <c r="M44" i="34"/>
  <c r="M44" i="29"/>
  <c r="R44" i="34"/>
  <c r="R44" i="29"/>
  <c r="K46" i="34"/>
  <c r="Q44" i="34"/>
  <c r="Q44" i="29"/>
  <c r="S14" i="34"/>
  <c r="S14" i="29"/>
  <c r="U39" i="34"/>
  <c r="U39" i="29"/>
  <c r="W7" i="34"/>
  <c r="P38" i="34"/>
  <c r="M23" i="34"/>
  <c r="M23" i="29"/>
  <c r="U48" i="34"/>
  <c r="U48" i="29"/>
  <c r="X47" i="34"/>
  <c r="X47" i="29"/>
  <c r="U7" i="34"/>
  <c r="Q10" i="34"/>
  <c r="Q10" i="29"/>
  <c r="J42" i="34"/>
  <c r="J42" i="29"/>
  <c r="O46" i="34"/>
  <c r="S38" i="34"/>
  <c r="T38" i="34"/>
  <c r="W48" i="34"/>
  <c r="W48" i="29"/>
  <c r="N39" i="34"/>
  <c r="N39" i="29"/>
  <c r="Q32" i="34"/>
  <c r="I17" i="34"/>
  <c r="I17" i="29"/>
  <c r="U19" i="34"/>
  <c r="U19" i="29"/>
  <c r="K19" i="34"/>
  <c r="K19" i="29"/>
  <c r="K21" i="34"/>
  <c r="V9" i="34"/>
  <c r="V9" i="29"/>
  <c r="J21" i="34"/>
  <c r="I39" i="34"/>
  <c r="I39" i="29"/>
  <c r="S39" i="34"/>
  <c r="S39" i="29"/>
  <c r="I44" i="34"/>
  <c r="I44" i="29"/>
  <c r="R10" i="34"/>
  <c r="R10" i="29"/>
  <c r="M39" i="34"/>
  <c r="M39" i="29"/>
  <c r="I37" i="34"/>
  <c r="I37" i="29"/>
  <c r="R19" i="34"/>
  <c r="R19" i="29"/>
  <c r="N48" i="34"/>
  <c r="N48" i="29"/>
  <c r="K48" i="34"/>
  <c r="K48" i="29"/>
  <c r="R39" i="34"/>
  <c r="R39" i="29"/>
  <c r="J32" i="34"/>
  <c r="M17" i="34"/>
  <c r="M17" i="29"/>
  <c r="K9" i="34"/>
  <c r="K9" i="29"/>
  <c r="N46" i="34"/>
  <c r="R9" i="34"/>
  <c r="R9" i="29"/>
  <c r="T39" i="34"/>
  <c r="T39" i="29"/>
  <c r="Q48" i="34"/>
  <c r="Q48" i="29"/>
  <c r="U21" i="34"/>
  <c r="L38" i="34"/>
  <c r="R46" i="34"/>
  <c r="M42" i="34"/>
  <c r="M42" i="29"/>
  <c r="R34" i="34"/>
  <c r="R34" i="29"/>
  <c r="T14" i="34"/>
  <c r="T14" i="29"/>
  <c r="Q46" i="34"/>
  <c r="Q7" i="34"/>
  <c r="O19" i="34"/>
  <c r="O19" i="29"/>
  <c r="Q42" i="34"/>
  <c r="Q42" i="29"/>
  <c r="V21" i="34"/>
  <c r="X21" i="34"/>
  <c r="S7" i="34"/>
  <c r="S32" i="34"/>
  <c r="K30" i="34"/>
  <c r="K30" i="29"/>
  <c r="V32" i="34"/>
  <c r="R38" i="34"/>
  <c r="U14" i="34"/>
  <c r="U14" i="29"/>
  <c r="I43" i="34"/>
  <c r="Q43" i="34"/>
  <c r="P19" i="34"/>
  <c r="P19" i="29"/>
  <c r="J44" i="34"/>
  <c r="J44" i="29"/>
  <c r="K47" i="34"/>
  <c r="K47" i="29"/>
  <c r="R47" i="34"/>
  <c r="R47" i="29"/>
  <c r="R23" i="34"/>
  <c r="R23" i="29"/>
  <c r="V23" i="34"/>
  <c r="V23" i="29"/>
  <c r="P31" i="34"/>
  <c r="V31" i="34"/>
  <c r="O31" i="34"/>
  <c r="O30" i="34"/>
  <c r="O30" i="29"/>
  <c r="P30" i="34"/>
  <c r="P30" i="29"/>
  <c r="L30" i="34"/>
  <c r="L30" i="29"/>
  <c r="Q34" i="34"/>
  <c r="Q34" i="29"/>
  <c r="I34" i="34"/>
  <c r="I34" i="29"/>
  <c r="N37" i="34"/>
  <c r="N37" i="29"/>
  <c r="N17" i="34"/>
  <c r="N17" i="29"/>
  <c r="J43" i="34"/>
  <c r="O23" i="34"/>
  <c r="O23" i="29"/>
  <c r="L31" i="29"/>
  <c r="L31" i="34"/>
  <c r="Q49" i="34"/>
  <c r="Q49" i="29"/>
  <c r="W49" i="34"/>
  <c r="W49" i="29"/>
  <c r="P24" i="34"/>
  <c r="P24" i="29"/>
  <c r="S49" i="34"/>
  <c r="S49" i="29"/>
  <c r="K24" i="34"/>
  <c r="K24" i="29"/>
  <c r="O24" i="34"/>
  <c r="O24" i="29"/>
  <c r="V24" i="29"/>
  <c r="V24" i="34"/>
  <c r="K6" i="34"/>
  <c r="L6" i="29"/>
  <c r="U6" i="29"/>
  <c r="J6" i="34"/>
  <c r="P6" i="34"/>
  <c r="S6" i="34"/>
  <c r="J5" i="34"/>
  <c r="J5" i="29"/>
  <c r="U5" i="34"/>
  <c r="U5" i="29"/>
  <c r="S20" i="34"/>
  <c r="U45" i="34"/>
  <c r="U45" i="29"/>
  <c r="O20" i="34"/>
  <c r="O20" i="29"/>
  <c r="Q20" i="34"/>
  <c r="W20" i="34"/>
  <c r="W20" i="29"/>
  <c r="U20" i="34"/>
  <c r="U20" i="29"/>
  <c r="R45" i="34"/>
  <c r="R45" i="29"/>
  <c r="N45" i="34"/>
  <c r="N45" i="29"/>
  <c r="Q45" i="34"/>
  <c r="Q45" i="29"/>
  <c r="M20" i="34"/>
  <c r="M20" i="29"/>
  <c r="K45" i="34"/>
  <c r="K45" i="29"/>
  <c r="W45" i="34"/>
  <c r="W45" i="29"/>
  <c r="K20" i="34"/>
  <c r="J45" i="34"/>
  <c r="J45" i="29"/>
  <c r="O45" i="34"/>
  <c r="O45" i="29"/>
  <c r="M45" i="34"/>
  <c r="M45" i="29"/>
  <c r="I20" i="34"/>
  <c r="J20" i="34"/>
  <c r="N20" i="34"/>
  <c r="N20" i="29"/>
  <c r="R20" i="34"/>
  <c r="S45" i="34"/>
  <c r="S45" i="29"/>
  <c r="V45" i="34"/>
  <c r="V45" i="29"/>
  <c r="I45" i="34"/>
  <c r="I45" i="29"/>
  <c r="U18" i="34"/>
  <c r="U18" i="29"/>
  <c r="X18" i="34"/>
  <c r="X18" i="29"/>
  <c r="T18" i="34"/>
  <c r="S18" i="34"/>
  <c r="P18" i="34"/>
  <c r="P18" i="29"/>
  <c r="R18" i="34"/>
  <c r="Q18" i="34"/>
  <c r="O18" i="34"/>
  <c r="O18" i="29"/>
  <c r="W18" i="34"/>
  <c r="W18" i="29"/>
  <c r="K18" i="34"/>
  <c r="N18" i="34"/>
  <c r="N18" i="29"/>
  <c r="J18" i="34"/>
  <c r="I18" i="34"/>
  <c r="L18" i="34"/>
  <c r="M18" i="34"/>
  <c r="M18" i="29"/>
  <c r="V18" i="34"/>
  <c r="V18" i="29"/>
  <c r="P41" i="34"/>
  <c r="V41" i="34"/>
  <c r="J41" i="34"/>
  <c r="K41" i="34"/>
  <c r="L41" i="34"/>
  <c r="M41" i="34"/>
  <c r="N41" i="34"/>
  <c r="S41" i="34"/>
  <c r="U41" i="34"/>
  <c r="O41" i="34"/>
  <c r="H51" i="34"/>
  <c r="I41" i="34"/>
  <c r="W41" i="34"/>
  <c r="X41" i="34"/>
  <c r="R41" i="34"/>
  <c r="T41" i="34"/>
  <c r="Q41" i="34"/>
  <c r="E51" i="34"/>
  <c r="O16" i="34"/>
  <c r="R16" i="34"/>
  <c r="V16" i="34"/>
  <c r="X16" i="34"/>
  <c r="U16" i="34"/>
  <c r="I16" i="34"/>
  <c r="N16" i="34"/>
  <c r="L16" i="34"/>
  <c r="P16" i="34"/>
  <c r="H26" i="34"/>
  <c r="S16" i="34"/>
  <c r="Q16" i="34"/>
  <c r="T16" i="34"/>
  <c r="M16" i="34"/>
  <c r="W16" i="34"/>
  <c r="J16" i="34"/>
  <c r="K16" i="34"/>
  <c r="G26" i="34"/>
  <c r="T22" i="34"/>
  <c r="Q22" i="34"/>
  <c r="W22" i="34"/>
  <c r="U22" i="34"/>
  <c r="S22" i="34"/>
  <c r="X22" i="34"/>
  <c r="R22" i="34"/>
  <c r="V22" i="34"/>
  <c r="E26" i="34"/>
  <c r="Q13" i="34"/>
  <c r="M13" i="34"/>
  <c r="O13" i="34"/>
  <c r="S13" i="34"/>
  <c r="R13" i="34"/>
  <c r="I13" i="34"/>
  <c r="K13" i="34"/>
  <c r="N13" i="34"/>
  <c r="X13" i="34"/>
  <c r="F26" i="34"/>
  <c r="T13" i="34"/>
  <c r="J13" i="34"/>
  <c r="L13" i="34"/>
  <c r="V13" i="34"/>
  <c r="P13" i="34"/>
  <c r="U13" i="34"/>
  <c r="W13" i="34"/>
  <c r="P12" i="34"/>
  <c r="I36" i="34"/>
  <c r="I36" i="29"/>
  <c r="X12" i="34"/>
  <c r="T12" i="34"/>
  <c r="T12" i="29"/>
  <c r="K12" i="34"/>
  <c r="K12" i="29"/>
  <c r="S12" i="34"/>
  <c r="S12" i="29"/>
  <c r="U12" i="34"/>
  <c r="O12" i="34"/>
  <c r="N12" i="34"/>
  <c r="N36" i="34"/>
  <c r="N36" i="29"/>
  <c r="O36" i="34"/>
  <c r="O36" i="29"/>
  <c r="G51" i="34"/>
  <c r="W12" i="34"/>
  <c r="R12" i="34"/>
  <c r="R12" i="29"/>
  <c r="I12" i="34"/>
  <c r="I12" i="29"/>
  <c r="J12" i="34"/>
  <c r="J12" i="29"/>
  <c r="M36" i="34"/>
  <c r="M36" i="29"/>
  <c r="M12" i="34"/>
  <c r="L12" i="34"/>
  <c r="L12" i="29"/>
  <c r="Q12" i="34"/>
  <c r="Q12" i="29"/>
  <c r="K36" i="34"/>
  <c r="K36" i="29"/>
  <c r="V12" i="34"/>
  <c r="J36" i="34"/>
  <c r="J36" i="29"/>
  <c r="F51" i="34"/>
  <c r="W40" i="34"/>
  <c r="W15" i="34"/>
  <c r="W40" i="29"/>
  <c r="W15" i="29"/>
  <c r="N15" i="34"/>
  <c r="N40" i="34"/>
  <c r="N40" i="29"/>
  <c r="N15" i="29"/>
  <c r="O40" i="34"/>
  <c r="O15" i="34"/>
  <c r="O40" i="29"/>
  <c r="O15" i="29"/>
  <c r="J15" i="34"/>
  <c r="J40" i="34"/>
  <c r="J15" i="29"/>
  <c r="J40" i="29"/>
  <c r="X15" i="34"/>
  <c r="X40" i="34"/>
  <c r="X40" i="29"/>
  <c r="X15" i="29"/>
  <c r="S40" i="34"/>
  <c r="S15" i="34"/>
  <c r="S40" i="29"/>
  <c r="S15" i="29"/>
  <c r="M40" i="34"/>
  <c r="M15" i="34"/>
  <c r="M15" i="29"/>
  <c r="M40" i="29"/>
  <c r="R15" i="34"/>
  <c r="R40" i="34"/>
  <c r="R15" i="29"/>
  <c r="R40" i="29"/>
  <c r="P15" i="34"/>
  <c r="P40" i="34"/>
  <c r="P40" i="29"/>
  <c r="P15" i="29"/>
  <c r="K40" i="34"/>
  <c r="K15" i="34"/>
  <c r="K40" i="29"/>
  <c r="K15" i="29"/>
  <c r="I40" i="34"/>
  <c r="I15" i="34"/>
  <c r="I15" i="29"/>
  <c r="I40" i="29"/>
  <c r="U40" i="34"/>
  <c r="U15" i="34"/>
  <c r="U15" i="29"/>
  <c r="U40" i="29"/>
  <c r="L15" i="34"/>
  <c r="L40" i="34"/>
  <c r="L40" i="29"/>
  <c r="L15" i="29"/>
  <c r="V15" i="34"/>
  <c r="V40" i="34"/>
  <c r="V40" i="29"/>
  <c r="V15" i="29"/>
  <c r="T15" i="34"/>
  <c r="T40" i="34"/>
  <c r="T40" i="29"/>
  <c r="T15" i="29"/>
  <c r="Q40" i="34"/>
  <c r="Q15" i="34"/>
  <c r="Q15" i="29"/>
  <c r="Q40" i="29"/>
  <c r="T35" i="29"/>
  <c r="Q11" i="29"/>
  <c r="L35" i="29"/>
  <c r="I11" i="29"/>
  <c r="S11" i="29"/>
  <c r="R35" i="29"/>
  <c r="S35" i="29"/>
  <c r="K11" i="29"/>
  <c r="K35" i="29"/>
  <c r="Q35" i="29"/>
  <c r="J11" i="29"/>
  <c r="L11" i="29"/>
  <c r="I35" i="29"/>
  <c r="R11" i="29"/>
  <c r="T11" i="29"/>
  <c r="J35" i="29"/>
  <c r="Q6" i="29"/>
  <c r="S22" i="29"/>
  <c r="X22" i="29"/>
  <c r="R22" i="29"/>
  <c r="V22" i="29"/>
  <c r="T22" i="29"/>
  <c r="Q22" i="29"/>
  <c r="W22" i="29"/>
  <c r="U22" i="29"/>
  <c r="J20" i="29"/>
  <c r="K20" i="29"/>
  <c r="S20" i="29"/>
  <c r="R20" i="29"/>
  <c r="I20" i="29"/>
  <c r="Q20" i="29"/>
  <c r="I43" i="29"/>
  <c r="R43" i="29"/>
  <c r="S43" i="29"/>
  <c r="Q43" i="29"/>
  <c r="K43" i="29"/>
  <c r="J43" i="29"/>
  <c r="T18" i="29"/>
  <c r="Q18" i="29"/>
  <c r="I18" i="29"/>
  <c r="L18" i="29"/>
  <c r="S18" i="29"/>
  <c r="R18" i="29"/>
  <c r="K18" i="29"/>
  <c r="J18" i="29"/>
  <c r="X38" i="29"/>
  <c r="N13" i="29"/>
  <c r="X13" i="29"/>
  <c r="M38" i="29"/>
  <c r="U38" i="29"/>
  <c r="Q13" i="29"/>
  <c r="P38" i="29"/>
  <c r="S38" i="29"/>
  <c r="T38" i="29"/>
  <c r="N38" i="29"/>
  <c r="V13" i="29"/>
  <c r="P13" i="29"/>
  <c r="U13" i="29"/>
  <c r="W13" i="29"/>
  <c r="R38" i="29"/>
  <c r="E26" i="29"/>
  <c r="G26" i="29"/>
  <c r="T13" i="29"/>
  <c r="K38" i="29"/>
  <c r="R13" i="29"/>
  <c r="I13" i="29"/>
  <c r="K13" i="29"/>
  <c r="L38" i="29"/>
  <c r="O38" i="29"/>
  <c r="V38" i="29"/>
  <c r="O13" i="29"/>
  <c r="Q38" i="29"/>
  <c r="J13" i="29"/>
  <c r="L13" i="29"/>
  <c r="S13" i="29"/>
  <c r="J38" i="29"/>
  <c r="W38" i="29"/>
  <c r="I38" i="29"/>
  <c r="M13" i="29"/>
  <c r="X12" i="29"/>
  <c r="V12" i="29"/>
  <c r="N12" i="29"/>
  <c r="P12" i="29"/>
  <c r="W12" i="29"/>
  <c r="U12" i="29"/>
  <c r="O12" i="29"/>
  <c r="M12" i="29"/>
  <c r="M10" i="29"/>
  <c r="V10" i="29"/>
  <c r="N10" i="29"/>
  <c r="O10" i="29"/>
  <c r="U10" i="29"/>
  <c r="W10" i="29"/>
  <c r="V46" i="29"/>
  <c r="R46" i="29"/>
  <c r="Q46" i="29"/>
  <c r="X21" i="29"/>
  <c r="U46" i="29"/>
  <c r="T21" i="29"/>
  <c r="Q21" i="29"/>
  <c r="N46" i="29"/>
  <c r="O46" i="29"/>
  <c r="N21" i="29"/>
  <c r="M46" i="29"/>
  <c r="S21" i="29"/>
  <c r="K46" i="29"/>
  <c r="L21" i="29"/>
  <c r="I21" i="29"/>
  <c r="U21" i="29"/>
  <c r="O21" i="29"/>
  <c r="R21" i="29"/>
  <c r="W46" i="29"/>
  <c r="V21" i="29"/>
  <c r="S46" i="29"/>
  <c r="K21" i="29"/>
  <c r="J21" i="29"/>
  <c r="M21" i="29"/>
  <c r="J46" i="29"/>
  <c r="I46" i="29"/>
  <c r="W21" i="29"/>
  <c r="P21" i="29"/>
  <c r="Q41" i="29"/>
  <c r="F51" i="29"/>
  <c r="E51" i="29"/>
  <c r="U16" i="29"/>
  <c r="W16" i="29"/>
  <c r="J16" i="29"/>
  <c r="K16" i="29"/>
  <c r="J41" i="29"/>
  <c r="K41" i="29"/>
  <c r="L41" i="29"/>
  <c r="M41" i="29"/>
  <c r="I16" i="29"/>
  <c r="N16" i="29"/>
  <c r="P16" i="29"/>
  <c r="P41" i="29"/>
  <c r="I41" i="29"/>
  <c r="V41" i="29"/>
  <c r="Q16" i="29"/>
  <c r="V16" i="29"/>
  <c r="L16" i="29"/>
  <c r="X16" i="29"/>
  <c r="W41" i="29"/>
  <c r="X41" i="29"/>
  <c r="R41" i="29"/>
  <c r="T41" i="29"/>
  <c r="F26" i="29"/>
  <c r="M16" i="29"/>
  <c r="O16" i="29"/>
  <c r="T16" i="29"/>
  <c r="R16" i="29"/>
  <c r="S16" i="29"/>
  <c r="N41" i="29"/>
  <c r="S41" i="29"/>
  <c r="U41" i="29"/>
  <c r="O41" i="29"/>
  <c r="H51" i="29"/>
  <c r="G51" i="29"/>
  <c r="H26" i="29"/>
  <c r="T31" i="29"/>
  <c r="O6" i="29"/>
  <c r="W31" i="29"/>
  <c r="T6" i="29"/>
  <c r="P31" i="29"/>
  <c r="V31" i="29"/>
  <c r="O31" i="29"/>
  <c r="K6" i="29"/>
  <c r="R31" i="29"/>
  <c r="I6" i="29"/>
  <c r="J31" i="29"/>
  <c r="N31" i="29"/>
  <c r="S31" i="29"/>
  <c r="K31" i="29"/>
  <c r="M6" i="29"/>
  <c r="Q33" i="29"/>
  <c r="I8" i="29"/>
  <c r="J8" i="29"/>
  <c r="M33" i="29"/>
  <c r="O33" i="29"/>
  <c r="T8" i="29"/>
  <c r="J33" i="29"/>
  <c r="P8" i="29"/>
  <c r="N33" i="29"/>
  <c r="N8" i="29"/>
  <c r="U33" i="29"/>
  <c r="W8" i="29"/>
  <c r="Q8" i="29"/>
  <c r="S33" i="29"/>
  <c r="M8" i="29"/>
  <c r="R8" i="29"/>
  <c r="K8" i="29"/>
  <c r="O8" i="29"/>
  <c r="V8" i="29"/>
  <c r="V33" i="29"/>
  <c r="U8" i="29"/>
  <c r="S8" i="29"/>
  <c r="K33" i="29"/>
  <c r="I33" i="29"/>
  <c r="L8" i="29"/>
  <c r="W33" i="29"/>
  <c r="X8" i="29"/>
  <c r="R33" i="29"/>
  <c r="U7" i="29"/>
  <c r="I32" i="29"/>
  <c r="O7" i="29"/>
  <c r="V7" i="29"/>
  <c r="W32" i="29"/>
  <c r="U32" i="29"/>
  <c r="K32" i="29"/>
  <c r="Q32" i="29"/>
  <c r="W7" i="29"/>
  <c r="M7" i="29"/>
  <c r="Q7" i="29"/>
  <c r="S7" i="29"/>
  <c r="S32" i="29"/>
  <c r="R32" i="29"/>
  <c r="N32" i="29"/>
  <c r="I7" i="29"/>
  <c r="K7" i="29"/>
  <c r="R7" i="29"/>
  <c r="V32" i="29"/>
  <c r="J32" i="29"/>
  <c r="N7" i="29"/>
  <c r="O32" i="29"/>
  <c r="M32" i="29"/>
  <c r="J7" i="29"/>
  <c r="M11" i="29"/>
  <c r="X11" i="29"/>
  <c r="V35" i="29"/>
  <c r="X35" i="29"/>
  <c r="P11" i="29"/>
  <c r="W11" i="29"/>
  <c r="N35" i="29"/>
  <c r="N11" i="29"/>
  <c r="M35" i="29"/>
  <c r="O11" i="29"/>
  <c r="O35" i="29"/>
  <c r="P35" i="29"/>
  <c r="U11" i="29"/>
  <c r="W35" i="29"/>
  <c r="V11" i="29"/>
  <c r="U35" i="29"/>
  <c r="J27" i="8" l="1"/>
  <c r="D26" i="8"/>
  <c r="J26" i="8"/>
  <c r="J28" i="8"/>
  <c r="D51" i="31"/>
  <c r="D51" i="35"/>
  <c r="D26" i="35"/>
  <c r="D26" i="31"/>
  <c r="T26" i="35"/>
  <c r="T28" i="35"/>
  <c r="T27" i="35"/>
  <c r="P53" i="35"/>
  <c r="P51" i="35"/>
  <c r="P52" i="35"/>
  <c r="T53" i="31"/>
  <c r="T51" i="31"/>
  <c r="T52" i="31"/>
  <c r="X53" i="8"/>
  <c r="X51" i="8"/>
  <c r="X52" i="8"/>
  <c r="L53" i="8"/>
  <c r="L51" i="8"/>
  <c r="L52" i="8"/>
  <c r="P53" i="31"/>
  <c r="P51" i="31"/>
  <c r="P52" i="31"/>
  <c r="L26" i="31"/>
  <c r="L28" i="31"/>
  <c r="L27" i="31"/>
  <c r="X53" i="35"/>
  <c r="X51" i="35"/>
  <c r="X52" i="35"/>
  <c r="D51" i="8"/>
  <c r="T27" i="31"/>
  <c r="T26" i="31"/>
  <c r="T28" i="31"/>
  <c r="L53" i="35"/>
  <c r="L51" i="35"/>
  <c r="L52" i="35"/>
  <c r="T53" i="8"/>
  <c r="T51" i="8"/>
  <c r="T52" i="8"/>
  <c r="X53" i="31"/>
  <c r="X51" i="31"/>
  <c r="X52" i="31"/>
  <c r="L53" i="31"/>
  <c r="L51" i="31"/>
  <c r="L52" i="31"/>
  <c r="P53" i="8"/>
  <c r="P51" i="8"/>
  <c r="P52" i="8"/>
  <c r="T53" i="35"/>
  <c r="T51" i="35"/>
  <c r="T52" i="35"/>
  <c r="L26" i="35"/>
  <c r="L27" i="35"/>
  <c r="L28" i="35"/>
  <c r="K27" i="31"/>
  <c r="K28" i="31"/>
  <c r="K26" i="31"/>
  <c r="V53" i="35"/>
  <c r="V51" i="35"/>
  <c r="V52" i="35"/>
  <c r="N53" i="35"/>
  <c r="N51" i="35"/>
  <c r="N52" i="35"/>
  <c r="Q53" i="35"/>
  <c r="Q51" i="35"/>
  <c r="Q52" i="35"/>
  <c r="J27" i="31"/>
  <c r="J28" i="31"/>
  <c r="J26" i="31"/>
  <c r="W53" i="31"/>
  <c r="W51" i="31"/>
  <c r="W52" i="31"/>
  <c r="S28" i="31"/>
  <c r="S26" i="31"/>
  <c r="S27" i="31"/>
  <c r="M53" i="35"/>
  <c r="M51" i="35"/>
  <c r="M52" i="35"/>
  <c r="J53" i="35"/>
  <c r="J51" i="35"/>
  <c r="J52" i="35"/>
  <c r="I53" i="35"/>
  <c r="I52" i="35"/>
  <c r="I51" i="35"/>
  <c r="R52" i="31"/>
  <c r="R53" i="31"/>
  <c r="R51" i="31"/>
  <c r="J28" i="35"/>
  <c r="J27" i="35"/>
  <c r="J26" i="35"/>
  <c r="U53" i="31"/>
  <c r="U52" i="31"/>
  <c r="U51" i="31"/>
  <c r="W53" i="35"/>
  <c r="W52" i="35"/>
  <c r="W51" i="35"/>
  <c r="K51" i="31"/>
  <c r="K53" i="31"/>
  <c r="K52" i="31"/>
  <c r="S53" i="31"/>
  <c r="S51" i="31"/>
  <c r="S52" i="31"/>
  <c r="R28" i="31"/>
  <c r="R26" i="31"/>
  <c r="R27" i="31"/>
  <c r="O53" i="31"/>
  <c r="O52" i="31"/>
  <c r="O51" i="31"/>
  <c r="V51" i="31"/>
  <c r="V53" i="31"/>
  <c r="V52" i="31"/>
  <c r="K53" i="35"/>
  <c r="K52" i="35"/>
  <c r="K51" i="35"/>
  <c r="N52" i="31"/>
  <c r="N51" i="31"/>
  <c r="N53" i="31"/>
  <c r="Q52" i="31"/>
  <c r="Q51" i="31"/>
  <c r="Q53" i="31"/>
  <c r="S51" i="35"/>
  <c r="S52" i="35"/>
  <c r="S53" i="35"/>
  <c r="R51" i="35"/>
  <c r="R53" i="35"/>
  <c r="R52" i="35"/>
  <c r="K28" i="35"/>
  <c r="K27" i="35"/>
  <c r="K26" i="35"/>
  <c r="U51" i="35"/>
  <c r="U52" i="35"/>
  <c r="U53" i="35"/>
  <c r="R28" i="35"/>
  <c r="R26" i="35"/>
  <c r="R27" i="35"/>
  <c r="S26" i="35"/>
  <c r="S28" i="35"/>
  <c r="S27" i="35"/>
  <c r="M52" i="31"/>
  <c r="M53" i="31"/>
  <c r="M51" i="31"/>
  <c r="O51" i="35"/>
  <c r="O53" i="35"/>
  <c r="O52" i="35"/>
  <c r="J52" i="31"/>
  <c r="J51" i="31"/>
  <c r="J53" i="31"/>
  <c r="I53" i="31"/>
  <c r="I52" i="31"/>
  <c r="I51" i="31"/>
  <c r="K51" i="8"/>
  <c r="K52" i="8"/>
  <c r="K53" i="8"/>
  <c r="S28" i="8"/>
  <c r="S26" i="8"/>
  <c r="S27" i="8"/>
  <c r="N52" i="8"/>
  <c r="N53" i="8"/>
  <c r="N51" i="8"/>
  <c r="S51" i="8"/>
  <c r="S52" i="8"/>
  <c r="S53" i="8"/>
  <c r="I51" i="8"/>
  <c r="I52" i="8"/>
  <c r="I53" i="8"/>
  <c r="O52" i="8"/>
  <c r="O53" i="8"/>
  <c r="O51" i="8"/>
  <c r="V51" i="8"/>
  <c r="V52" i="8"/>
  <c r="V53" i="8"/>
  <c r="L26" i="8"/>
  <c r="L28" i="8"/>
  <c r="L27" i="8"/>
  <c r="T26" i="8"/>
  <c r="T28" i="8"/>
  <c r="T27" i="8"/>
  <c r="I52" i="29"/>
  <c r="I51" i="29"/>
  <c r="K28" i="8"/>
  <c r="K26" i="8"/>
  <c r="K27" i="8"/>
  <c r="U53" i="8"/>
  <c r="U51" i="8"/>
  <c r="U52" i="8"/>
  <c r="Q51" i="8"/>
  <c r="Q52" i="8"/>
  <c r="Q53" i="8"/>
  <c r="M53" i="8"/>
  <c r="M51" i="8"/>
  <c r="M52" i="8"/>
  <c r="W53" i="8"/>
  <c r="W51" i="8"/>
  <c r="W52" i="8"/>
  <c r="R53" i="8"/>
  <c r="R51" i="8"/>
  <c r="R52" i="8"/>
  <c r="J51" i="8"/>
  <c r="J52" i="8"/>
  <c r="J53" i="8"/>
  <c r="R26" i="8"/>
  <c r="R27" i="8"/>
  <c r="R28" i="8"/>
  <c r="Q28" i="31"/>
  <c r="Q26" i="31"/>
  <c r="Q27" i="31"/>
  <c r="Q28" i="8"/>
  <c r="Q26" i="8"/>
  <c r="Q27" i="8"/>
  <c r="I27" i="8"/>
  <c r="I28" i="8"/>
  <c r="I26" i="8"/>
  <c r="Q28" i="35"/>
  <c r="Q26" i="35"/>
  <c r="Q27" i="35"/>
  <c r="I26" i="35"/>
  <c r="I28" i="35"/>
  <c r="I27" i="35"/>
  <c r="I28" i="31"/>
  <c r="I26" i="31"/>
  <c r="I27" i="31"/>
  <c r="O28" i="8"/>
  <c r="O26" i="8"/>
  <c r="O27" i="8"/>
  <c r="N28" i="31"/>
  <c r="N27" i="31"/>
  <c r="N26" i="31"/>
  <c r="V26" i="8"/>
  <c r="V28" i="8"/>
  <c r="V27" i="8"/>
  <c r="P28" i="8"/>
  <c r="P26" i="8"/>
  <c r="P27" i="8"/>
  <c r="X28" i="8"/>
  <c r="X27" i="8"/>
  <c r="X26" i="8"/>
  <c r="M28" i="35"/>
  <c r="M26" i="35"/>
  <c r="M27" i="35"/>
  <c r="O28" i="35"/>
  <c r="O26" i="35"/>
  <c r="O27" i="35"/>
  <c r="N26" i="8"/>
  <c r="N28" i="8"/>
  <c r="N27" i="8"/>
  <c r="W27" i="35"/>
  <c r="W28" i="35"/>
  <c r="W26" i="35"/>
  <c r="P28" i="35"/>
  <c r="P26" i="35"/>
  <c r="P27" i="35"/>
  <c r="X27" i="31"/>
  <c r="X28" i="31"/>
  <c r="X26" i="31"/>
  <c r="U28" i="31"/>
  <c r="U26" i="31"/>
  <c r="U27" i="31"/>
  <c r="O26" i="31"/>
  <c r="O27" i="31"/>
  <c r="O28" i="31"/>
  <c r="V26" i="35"/>
  <c r="V27" i="35"/>
  <c r="V28" i="35"/>
  <c r="W28" i="31"/>
  <c r="W27" i="31"/>
  <c r="W26" i="31"/>
  <c r="P28" i="31"/>
  <c r="P26" i="31"/>
  <c r="P27" i="31"/>
  <c r="M28" i="8"/>
  <c r="M26" i="8"/>
  <c r="M27" i="8"/>
  <c r="U28" i="8"/>
  <c r="U26" i="8"/>
  <c r="U27" i="8"/>
  <c r="N28" i="35"/>
  <c r="N26" i="35"/>
  <c r="N27" i="35"/>
  <c r="V27" i="31"/>
  <c r="V28" i="31"/>
  <c r="V26" i="31"/>
  <c r="W28" i="8"/>
  <c r="W26" i="8"/>
  <c r="W27" i="8"/>
  <c r="X26" i="35"/>
  <c r="X27" i="35"/>
  <c r="X28" i="35"/>
  <c r="M28" i="31"/>
  <c r="M27" i="31"/>
  <c r="M26" i="31"/>
  <c r="U28" i="35"/>
  <c r="U26" i="35"/>
  <c r="U27" i="35"/>
  <c r="D51" i="34"/>
  <c r="D26" i="34"/>
  <c r="G49" i="28"/>
  <c r="I26" i="29"/>
  <c r="Q53" i="34"/>
  <c r="Q52" i="34"/>
  <c r="Q51" i="34"/>
  <c r="N28" i="34"/>
  <c r="N27" i="34"/>
  <c r="N26" i="34"/>
  <c r="V52" i="34"/>
  <c r="V53" i="34"/>
  <c r="V51" i="34"/>
  <c r="U53" i="34"/>
  <c r="U52" i="34"/>
  <c r="U51" i="34"/>
  <c r="P27" i="34"/>
  <c r="P28" i="34"/>
  <c r="P26" i="34"/>
  <c r="M51" i="34"/>
  <c r="M53" i="34"/>
  <c r="M52" i="34"/>
  <c r="X26" i="34"/>
  <c r="X28" i="34"/>
  <c r="X27" i="34"/>
  <c r="O51" i="34"/>
  <c r="O53" i="34"/>
  <c r="O52" i="34"/>
  <c r="W51" i="34"/>
  <c r="W52" i="34"/>
  <c r="W53" i="34"/>
  <c r="V27" i="34"/>
  <c r="V26" i="34"/>
  <c r="V28" i="34"/>
  <c r="U28" i="34"/>
  <c r="U27" i="34"/>
  <c r="U26" i="34"/>
  <c r="I51" i="34"/>
  <c r="I53" i="34"/>
  <c r="I52" i="34"/>
  <c r="R53" i="34"/>
  <c r="R51" i="34"/>
  <c r="R52" i="34"/>
  <c r="M26" i="34"/>
  <c r="M28" i="34"/>
  <c r="M27" i="34"/>
  <c r="J52" i="34"/>
  <c r="J51" i="34"/>
  <c r="J53" i="34"/>
  <c r="O26" i="34"/>
  <c r="O27" i="34"/>
  <c r="O28" i="34"/>
  <c r="N51" i="34"/>
  <c r="N53" i="34"/>
  <c r="N52" i="34"/>
  <c r="W26" i="34"/>
  <c r="W28" i="34"/>
  <c r="W27" i="34"/>
  <c r="T52" i="34"/>
  <c r="T51" i="34"/>
  <c r="T53" i="34"/>
  <c r="L52" i="34"/>
  <c r="L51" i="34"/>
  <c r="L53" i="34"/>
  <c r="I26" i="34"/>
  <c r="I28" i="34"/>
  <c r="I27" i="34"/>
  <c r="K52" i="34"/>
  <c r="K51" i="34"/>
  <c r="K53" i="34"/>
  <c r="R28" i="34"/>
  <c r="R27" i="34"/>
  <c r="R26" i="34"/>
  <c r="S53" i="34"/>
  <c r="S52" i="34"/>
  <c r="S51" i="34"/>
  <c r="J27" i="34"/>
  <c r="J28" i="34"/>
  <c r="J26" i="34"/>
  <c r="Q27" i="34"/>
  <c r="Q26" i="34"/>
  <c r="Q28" i="34"/>
  <c r="T27" i="34"/>
  <c r="T26" i="34"/>
  <c r="T28" i="34"/>
  <c r="L27" i="34"/>
  <c r="L26" i="34"/>
  <c r="L28" i="34"/>
  <c r="K27" i="34"/>
  <c r="K26" i="34"/>
  <c r="K28" i="34"/>
  <c r="P51" i="34"/>
  <c r="P52" i="34"/>
  <c r="P53" i="34"/>
  <c r="S26" i="34"/>
  <c r="S28" i="34"/>
  <c r="S27" i="34"/>
  <c r="X53" i="34"/>
  <c r="X52" i="34"/>
  <c r="X51" i="34"/>
  <c r="J56" i="28"/>
  <c r="H57" i="28"/>
  <c r="S52" i="29"/>
  <c r="L26" i="29"/>
  <c r="Q28" i="29"/>
  <c r="L51" i="29"/>
  <c r="T53" i="29"/>
  <c r="L53" i="29"/>
  <c r="L52" i="29"/>
  <c r="D51" i="29"/>
  <c r="J27" i="29"/>
  <c r="J53" i="29"/>
  <c r="R26" i="29"/>
  <c r="I27" i="29"/>
  <c r="R53" i="29"/>
  <c r="T52" i="29"/>
  <c r="S53" i="29"/>
  <c r="Q26" i="29"/>
  <c r="L27" i="29"/>
  <c r="Q27" i="29"/>
  <c r="T51" i="29"/>
  <c r="S28" i="29"/>
  <c r="T27" i="29"/>
  <c r="K28" i="29"/>
  <c r="T26" i="29"/>
  <c r="D26" i="29"/>
  <c r="K27" i="29"/>
  <c r="K51" i="29"/>
  <c r="K53" i="29"/>
  <c r="Q51" i="29"/>
  <c r="T28" i="29"/>
  <c r="L28" i="29"/>
  <c r="J51" i="29"/>
  <c r="S27" i="29"/>
  <c r="Q52" i="29"/>
  <c r="J52" i="29"/>
  <c r="Q53" i="29"/>
  <c r="R51" i="29"/>
  <c r="I53" i="29"/>
  <c r="J28" i="29"/>
  <c r="R52" i="29"/>
  <c r="R28" i="29"/>
  <c r="S26" i="29"/>
  <c r="S51" i="29"/>
  <c r="K52" i="29"/>
  <c r="R27" i="29"/>
  <c r="J26" i="29"/>
  <c r="K26" i="29"/>
  <c r="I28" i="29"/>
  <c r="O27" i="29"/>
  <c r="O28" i="29"/>
  <c r="O26" i="29"/>
  <c r="X53" i="29"/>
  <c r="X51" i="29"/>
  <c r="X52" i="29"/>
  <c r="W52" i="29"/>
  <c r="W53" i="29"/>
  <c r="W51" i="29"/>
  <c r="P53" i="29"/>
  <c r="P51" i="29"/>
  <c r="P52" i="29"/>
  <c r="W27" i="29"/>
  <c r="W28" i="29"/>
  <c r="W26" i="29"/>
  <c r="V52" i="29"/>
  <c r="V53" i="29"/>
  <c r="V51" i="29"/>
  <c r="X28" i="29"/>
  <c r="X26" i="29"/>
  <c r="X27" i="29"/>
  <c r="U53" i="29"/>
  <c r="U51" i="29"/>
  <c r="U52" i="29"/>
  <c r="U28" i="29"/>
  <c r="U26" i="29"/>
  <c r="U27" i="29"/>
  <c r="M53" i="29"/>
  <c r="M52" i="29"/>
  <c r="M51" i="29"/>
  <c r="M28" i="29"/>
  <c r="M26" i="29"/>
  <c r="M27" i="29"/>
  <c r="N52" i="29"/>
  <c r="N53" i="29"/>
  <c r="N51" i="29"/>
  <c r="V27" i="29"/>
  <c r="V28" i="29"/>
  <c r="V26" i="29"/>
  <c r="O52" i="29"/>
  <c r="O53" i="29"/>
  <c r="O51" i="29"/>
  <c r="N27" i="29"/>
  <c r="N28" i="29"/>
  <c r="N26" i="29"/>
  <c r="P28" i="29"/>
  <c r="P26" i="29"/>
  <c r="P27" i="29"/>
  <c r="G53" i="28" l="1"/>
  <c r="H49" i="28"/>
  <c r="J57" i="28"/>
  <c r="J52" i="28"/>
  <c r="J53" i="28"/>
  <c r="I57" i="28"/>
  <c r="H50" i="28"/>
  <c r="I49" i="28"/>
  <c r="J60" i="28"/>
  <c r="J70" i="28"/>
  <c r="J73" i="28"/>
  <c r="I60" i="28"/>
  <c r="J59" i="28"/>
  <c r="I56" i="28"/>
  <c r="I52" i="28"/>
  <c r="I59" i="28"/>
  <c r="H59" i="28"/>
  <c r="J74" i="28"/>
  <c r="H56" i="28"/>
  <c r="G59" i="28"/>
  <c r="J71" i="28"/>
  <c r="H71" i="28"/>
  <c r="I73" i="28"/>
  <c r="G74" i="28"/>
  <c r="H70" i="28"/>
  <c r="I53" i="28"/>
  <c r="J49" i="28"/>
  <c r="H60" i="28"/>
  <c r="H52" i="28"/>
  <c r="G60" i="28"/>
  <c r="I70" i="28"/>
  <c r="I74" i="28"/>
  <c r="G73" i="28"/>
  <c r="H73" i="28"/>
  <c r="I71" i="28"/>
  <c r="H74" i="28"/>
  <c r="G56" i="28"/>
  <c r="J50" i="28"/>
  <c r="G52" i="28"/>
  <c r="H53" i="28"/>
  <c r="G50" i="28"/>
  <c r="I50" i="28"/>
  <c r="I67" i="28"/>
  <c r="J63" i="28"/>
  <c r="I63" i="28"/>
  <c r="H67" i="28"/>
  <c r="G66" i="28"/>
  <c r="J64" i="28"/>
  <c r="H64" i="28"/>
  <c r="I66" i="28"/>
  <c r="J67" i="28"/>
  <c r="H66" i="28"/>
  <c r="I64" i="28"/>
  <c r="H63" i="28"/>
  <c r="J66" i="28"/>
  <c r="G67" i="28"/>
  <c r="G64" i="28"/>
  <c r="G63" i="28"/>
  <c r="G71" i="28"/>
  <c r="G57" i="28"/>
  <c r="G70" i="28"/>
</calcChain>
</file>

<file path=xl/comments1.xml><?xml version="1.0" encoding="utf-8"?>
<comments xmlns="http://schemas.openxmlformats.org/spreadsheetml/2006/main">
  <authors>
    <author>Carmen</author>
  </authors>
  <commentList>
    <comment ref="A187" authorId="0">
      <text>
        <r>
          <rPr>
            <b/>
            <sz val="9"/>
            <color indexed="81"/>
            <rFont val="Tahoma"/>
            <family val="2"/>
          </rPr>
          <t>Carmen:</t>
        </r>
        <r>
          <rPr>
            <sz val="9"/>
            <color indexed="81"/>
            <rFont val="Tahoma"/>
            <family val="2"/>
          </rPr>
          <t xml:space="preserve">
ex 1940-1945
</t>
        </r>
      </text>
    </comment>
  </commentList>
</comments>
</file>

<file path=xl/comments2.xml><?xml version="1.0" encoding="utf-8"?>
<comments xmlns="http://schemas.openxmlformats.org/spreadsheetml/2006/main">
  <authors>
    <author>Carmen</author>
  </authors>
  <commentList>
    <comment ref="A227" authorId="0">
      <text>
        <r>
          <rPr>
            <b/>
            <sz val="9"/>
            <color indexed="81"/>
            <rFont val="Tahoma"/>
            <family val="2"/>
          </rPr>
          <t>Carmen:</t>
        </r>
        <r>
          <rPr>
            <sz val="9"/>
            <color indexed="81"/>
            <rFont val="Tahoma"/>
            <family val="2"/>
          </rPr>
          <t xml:space="preserve">
ex 1941-1944
</t>
        </r>
      </text>
    </comment>
  </commentList>
</comments>
</file>

<file path=xl/sharedStrings.xml><?xml version="1.0" encoding="utf-8"?>
<sst xmlns="http://schemas.openxmlformats.org/spreadsheetml/2006/main" count="1568" uniqueCount="120">
  <si>
    <t>GDP</t>
  </si>
  <si>
    <t>Real</t>
  </si>
  <si>
    <t>n.a.</t>
  </si>
  <si>
    <t xml:space="preserve"> </t>
  </si>
  <si>
    <t>Debt/GDP</t>
  </si>
  <si>
    <t>growth</t>
  </si>
  <si>
    <t>spliced</t>
  </si>
  <si>
    <t>Inflation</t>
  </si>
  <si>
    <t>Sweden</t>
  </si>
  <si>
    <t>Real GDP growth</t>
  </si>
  <si>
    <t>30 or less</t>
  </si>
  <si>
    <t>30 to 60</t>
  </si>
  <si>
    <t>60 to 90</t>
  </si>
  <si>
    <t>90 or above</t>
  </si>
  <si>
    <t>Norway</t>
  </si>
  <si>
    <t>Finland</t>
  </si>
  <si>
    <t>Year</t>
  </si>
  <si>
    <t>Real GDP</t>
  </si>
  <si>
    <t>US</t>
  </si>
  <si>
    <t>UK</t>
  </si>
  <si>
    <t>Spain</t>
  </si>
  <si>
    <t>Japan</t>
  </si>
  <si>
    <t>Average</t>
  </si>
  <si>
    <t>Median</t>
  </si>
  <si>
    <t>1946-2009</t>
  </si>
  <si>
    <t>1880-2009</t>
  </si>
  <si>
    <t>Greece</t>
  </si>
  <si>
    <t>RR</t>
  </si>
  <si>
    <t>Ireland</t>
  </si>
  <si>
    <t>Italy</t>
  </si>
  <si>
    <t>France</t>
  </si>
  <si>
    <t>Canada</t>
  </si>
  <si>
    <t>Australia</t>
  </si>
  <si>
    <t>New Zealand</t>
  </si>
  <si>
    <t>1948-2009</t>
  </si>
  <si>
    <t>Germany</t>
  </si>
  <si>
    <t>Netherlands</t>
  </si>
  <si>
    <t>1956-2009</t>
  </si>
  <si>
    <t>1951-2009</t>
  </si>
  <si>
    <t>1925-2009</t>
  </si>
  <si>
    <t>1902-2009</t>
  </si>
  <si>
    <t>United Kingdom</t>
  </si>
  <si>
    <t>Belgium</t>
  </si>
  <si>
    <t>1947-2009</t>
  </si>
  <si>
    <t>Number of observations</t>
  </si>
  <si>
    <t>1791-2009</t>
  </si>
  <si>
    <t>Country</t>
  </si>
  <si>
    <t>Coverage</t>
  </si>
  <si>
    <t>1949-2009</t>
  </si>
  <si>
    <t>1884-2009</t>
  </si>
  <si>
    <t>Minimum</t>
  </si>
  <si>
    <t>Maximum</t>
  </si>
  <si>
    <t>Total</t>
  </si>
  <si>
    <t>Austria</t>
  </si>
  <si>
    <t>Austria (Austria-Hungary)</t>
  </si>
  <si>
    <t>Portugal</t>
  </si>
  <si>
    <t>1914-2009</t>
  </si>
  <si>
    <t>1970-2009</t>
  </si>
  <si>
    <t>1932-2009</t>
  </si>
  <si>
    <t>Denmark</t>
  </si>
  <si>
    <t>1950-2009</t>
  </si>
  <si>
    <t>Australia, Austria, Belgium, Canada, and Denmark.</t>
  </si>
  <si>
    <t>"Does High Public Debt Consistently Stifle Economic Growth? A Critique of Reinhart and Rogoff" PERI Working Paper Series, Number 322,</t>
  </si>
  <si>
    <t>The authors wish to thank Thomas Herndon, Michael Ash, and Robert Pollin (2013)--HAP</t>
  </si>
  <si>
    <t>University of Massachusetts Amherst for pointing out the coding error when they attempted to replicate the results.</t>
  </si>
  <si>
    <t>.</t>
  </si>
  <si>
    <t>1836-2009</t>
  </si>
  <si>
    <t>The Sheet labeled  Summary with coding error is the starting point; while the sheet labled Summary Corrected shows the effect of the correction.</t>
  </si>
  <si>
    <t>We show that for debt above 90% the average for the post war sample increases by 0.3% (same as discussed in HAP, page 7)</t>
  </si>
  <si>
    <t xml:space="preserve"> of 13.9-15.6% in 1951 followed by a bust in 1952 with a massive dock strike ; the Maddison data places this boom-bust  in 1950-1951.</t>
  </si>
  <si>
    <t>Maddison Data</t>
  </si>
  <si>
    <t>that accompanied the original spreadsheet sent to HAP.</t>
  </si>
  <si>
    <t>We use  the same series provided by the NZ Historical Statistics (there are two) as RRR (2012).</t>
  </si>
  <si>
    <r>
      <t xml:space="preserve">(iii) For </t>
    </r>
    <r>
      <rPr>
        <i/>
        <sz val="11"/>
        <color theme="1"/>
        <rFont val="Times New Roman"/>
        <family val="1"/>
      </rPr>
      <t>New Zealand</t>
    </r>
    <r>
      <rPr>
        <sz val="11"/>
        <color theme="1"/>
        <rFont val="Times New Roman"/>
        <family val="1"/>
      </rPr>
      <t xml:space="preserve"> there are two changes. A coding correction that includes 1948, 1949 in the post-war sample as stated in the summary table</t>
    </r>
  </si>
  <si>
    <r>
      <t xml:space="preserve">(i) The </t>
    </r>
    <r>
      <rPr>
        <i/>
        <sz val="11"/>
        <color theme="1"/>
        <rFont val="Times New Roman"/>
        <family val="1"/>
      </rPr>
      <t>coding error</t>
    </r>
    <r>
      <rPr>
        <sz val="11"/>
        <color theme="1"/>
        <rFont val="Times New Roman"/>
        <family val="1"/>
      </rPr>
      <t xml:space="preserve"> excluded from the calculation of the descriptive statistics reported for the following countries in alphabetical order: </t>
    </r>
  </si>
  <si>
    <t xml:space="preserve">These years were already included in the long sample.  Second, the gdp growth series was itself replaced. The original data source for the 2010 paper </t>
  </si>
  <si>
    <t xml:space="preserve"> was Angus Maddison's Database, which has been carried over to the Total Economy Database. The New Zealand Statiscal office records a boom  </t>
  </si>
  <si>
    <t>and increases the average GDP growth for that group for both long and post war by 0.2%. GDP growth was over 6% over that period.</t>
  </si>
  <si>
    <t>stike that began in February 1951 and lasted for nearly half a year.</t>
  </si>
  <si>
    <t>We called the sheet with the Maddison data New Zealand_old and the series from the Statistical Office New_Zealand_New</t>
  </si>
  <si>
    <t>The sheet incorporating all the changes described in detail above is called Final_Summary.</t>
  </si>
  <si>
    <t>Guide to Changes</t>
  </si>
  <si>
    <r>
      <t>Kenneth S. Rogoff (2010) “Growth in a Time of Debt,”</t>
    </r>
    <r>
      <rPr>
        <i/>
        <sz val="11"/>
        <color theme="1"/>
        <rFont val="Times New Roman"/>
        <family val="1"/>
      </rPr>
      <t>American Economic Review,</t>
    </r>
    <r>
      <rPr>
        <sz val="11"/>
        <color theme="1"/>
        <rFont val="Times New Roman"/>
        <family val="1"/>
      </rPr>
      <t xml:space="preserve"> Vol. 100 No. 2, May, 573-578. </t>
    </r>
  </si>
  <si>
    <t>30% or less</t>
  </si>
  <si>
    <t>30-60%</t>
  </si>
  <si>
    <t>60-90%</t>
  </si>
  <si>
    <t>above 90%</t>
  </si>
  <si>
    <t>Long Sample</t>
  </si>
  <si>
    <t>Mean</t>
  </si>
  <si>
    <t>Post war</t>
  </si>
  <si>
    <t>The effects were marginal.</t>
  </si>
  <si>
    <t>Table 1. Summary of Changes</t>
  </si>
  <si>
    <t>Spain_old is the original, while Spain_new includes these years.  The sheet called Summary_Corrected_Spain reflects the corresponding change.</t>
  </si>
  <si>
    <t>RR(2010) from paper--see  Summary_with_coding_error</t>
  </si>
  <si>
    <t>This worksheet describes the correction of a coding error and other changes to our paper, Carmen Reinhart and</t>
  </si>
  <si>
    <t>The correction is divided into three parts, and Table 1 below summarizes the changes to the descriptive statistics of both the long and post-war samples.</t>
  </si>
  <si>
    <t>Also, in cleaning up the spreadsheets, we took the opportunity to check every cell, and there were a few blank but non-zero entries that could throw off formulae.</t>
  </si>
  <si>
    <r>
      <t xml:space="preserve">(ii) GDP growth for </t>
    </r>
    <r>
      <rPr>
        <i/>
        <sz val="11"/>
        <color theme="1"/>
        <rFont val="Times New Roman"/>
        <family val="1"/>
      </rPr>
      <t xml:space="preserve">Spain </t>
    </r>
    <r>
      <rPr>
        <sz val="11"/>
        <color theme="1"/>
        <rFont val="Times New Roman"/>
        <family val="1"/>
      </rPr>
      <t>was excluded for the years 1959-1980 (see HAP page 5); this effects the below 30% debt/GDP bucket (shown in Table 1)</t>
    </r>
  </si>
  <si>
    <t>At the time the paper was written, we had difficulty reconciling GDP from three different sources, including the Historical Statistics of Spain.</t>
  </si>
  <si>
    <t xml:space="preserve">It is not obvious given available information to determine which is the correct dating of the boom-bust; the wool boom was followed by a dock </t>
  </si>
  <si>
    <t>1831-2009</t>
  </si>
  <si>
    <t>1851-2009</t>
  </si>
  <si>
    <t>1886-2009</t>
  </si>
  <si>
    <t>Includes 1959-1979</t>
  </si>
  <si>
    <t>New Zealand Statistics</t>
  </si>
  <si>
    <t>1959-1979 missing</t>
  </si>
  <si>
    <t>Final including  New Zealand (Maddison GDP)</t>
  </si>
  <si>
    <t>Final including  New Zealand (NZ Historical Statistics GDP)</t>
  </si>
  <si>
    <t>Coding corrected--see Summary corrected</t>
  </si>
  <si>
    <t>Coding corrected + Spain filled, 1960-1980--see Summary Spain Full Sample</t>
  </si>
  <si>
    <t xml:space="preserve"> -0.1(0.0)</t>
  </si>
  <si>
    <t>3.0 (3.1)</t>
  </si>
  <si>
    <t>1.7 (1.6)</t>
  </si>
  <si>
    <t>This error effected all the other descriptive statistics by 0.1-0.3% in either direction as well</t>
  </si>
  <si>
    <t>Postwar Mean</t>
  </si>
  <si>
    <t>Postwar Median</t>
  </si>
  <si>
    <t>Long Mean</t>
  </si>
  <si>
    <t>Long Median</t>
  </si>
  <si>
    <t>1945-2009</t>
  </si>
  <si>
    <t>3.4 (3.5)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</si>
</sst>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0.0"/>
    <numFmt numFmtId="165" formatCode="_(* #,##0_);_(* \(#,##0\);_(* &quot;-&quot;??_);_(@_)"/>
  </numFmts>
  <fonts count="21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8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sz val="11"/>
      <color indexed="8"/>
      <name val="Times New Roman"/>
      <family val="1"/>
    </font>
    <font>
      <b/>
      <sz val="10"/>
      <color indexed="57"/>
      <name val="Times New Roman"/>
      <family val="1"/>
    </font>
    <font>
      <sz val="10"/>
      <color indexed="57"/>
      <name val="Times New Roman"/>
      <family val="1"/>
    </font>
    <font>
      <sz val="10"/>
      <color indexed="8"/>
      <name val="Times New Roman"/>
      <family val="1"/>
    </font>
    <font>
      <sz val="11"/>
      <name val="Times New Roman"/>
      <family val="1"/>
    </font>
    <font>
      <sz val="8"/>
      <name val="Calibri"/>
      <family val="2"/>
    </font>
    <font>
      <sz val="11"/>
      <color indexed="8"/>
      <name val="Calibri"/>
      <family val="2"/>
    </font>
    <font>
      <sz val="10"/>
      <color indexed="8"/>
      <name val="Calibri"/>
      <family val="2"/>
    </font>
    <font>
      <sz val="11"/>
      <color theme="1"/>
      <name val="Times New Roman"/>
      <family val="1"/>
    </font>
    <font>
      <sz val="10"/>
      <color theme="1"/>
      <name val="Times New Roman"/>
      <family val="1"/>
    </font>
    <font>
      <sz val="10"/>
      <color theme="1"/>
      <name val="Calibri"/>
      <family val="2"/>
      <scheme val="minor"/>
    </font>
    <font>
      <i/>
      <sz val="11"/>
      <color theme="1"/>
      <name val="Times New Roman"/>
      <family val="1"/>
    </font>
    <font>
      <sz val="11"/>
      <color theme="1"/>
      <name val="Tiranti Solid LET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9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hair">
        <color indexed="26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double">
        <color auto="1"/>
      </top>
      <bottom/>
      <diagonal/>
    </border>
    <border>
      <left/>
      <right/>
      <top/>
      <bottom style="double">
        <color auto="1"/>
      </bottom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0" fontId="2" fillId="0" borderId="0">
      <alignment vertical="center"/>
    </xf>
    <xf numFmtId="43" fontId="1" fillId="0" borderId="0" applyFont="0" applyFill="0" applyBorder="0" applyAlignment="0" applyProtection="0"/>
  </cellStyleXfs>
  <cellXfs count="150">
    <xf numFmtId="0" fontId="0" fillId="0" borderId="0" xfId="0"/>
    <xf numFmtId="0" fontId="3" fillId="0" borderId="0" xfId="0" applyFont="1"/>
    <xf numFmtId="0" fontId="4" fillId="0" borderId="0" xfId="1" applyFont="1" applyAlignment="1"/>
    <xf numFmtId="164" fontId="3" fillId="0" borderId="0" xfId="0" applyNumberFormat="1" applyFont="1"/>
    <xf numFmtId="0" fontId="5" fillId="0" borderId="0" xfId="0" applyFont="1"/>
    <xf numFmtId="1" fontId="5" fillId="0" borderId="0" xfId="0" applyNumberFormat="1" applyFont="1"/>
    <xf numFmtId="164" fontId="5" fillId="0" borderId="0" xfId="0" applyNumberFormat="1" applyFont="1"/>
    <xf numFmtId="0" fontId="0" fillId="0" borderId="0" xfId="0" applyAlignment="1"/>
    <xf numFmtId="0" fontId="4" fillId="0" borderId="0" xfId="0" applyFont="1" applyAlignment="1"/>
    <xf numFmtId="164" fontId="0" fillId="0" borderId="0" xfId="0" applyNumberFormat="1"/>
    <xf numFmtId="0" fontId="5" fillId="0" borderId="0" xfId="0" applyFont="1" applyAlignment="1"/>
    <xf numFmtId="164" fontId="5" fillId="0" borderId="0" xfId="0" applyNumberFormat="1" applyFont="1" applyAlignment="1"/>
    <xf numFmtId="164" fontId="5" fillId="2" borderId="0" xfId="0" applyNumberFormat="1" applyFont="1" applyFill="1"/>
    <xf numFmtId="0" fontId="4" fillId="0" borderId="0" xfId="0" applyFont="1" applyAlignment="1">
      <alignment horizontal="center"/>
    </xf>
    <xf numFmtId="164" fontId="4" fillId="0" borderId="0" xfId="0" applyNumberFormat="1" applyFont="1" applyFill="1" applyAlignment="1"/>
    <xf numFmtId="0" fontId="5" fillId="0" borderId="0" xfId="0" applyFont="1" applyAlignment="1">
      <alignment wrapText="1"/>
    </xf>
    <xf numFmtId="0" fontId="0" fillId="0" borderId="0" xfId="0" applyAlignment="1">
      <alignment horizontal="right"/>
    </xf>
    <xf numFmtId="0" fontId="3" fillId="0" borderId="0" xfId="0" applyFont="1" applyAlignment="1"/>
    <xf numFmtId="0" fontId="3" fillId="0" borderId="0" xfId="0" applyFont="1" applyFill="1"/>
    <xf numFmtId="164" fontId="3" fillId="0" borderId="0" xfId="0" applyNumberFormat="1" applyFont="1" applyFill="1"/>
    <xf numFmtId="164" fontId="3" fillId="3" borderId="0" xfId="0" applyNumberFormat="1" applyFont="1" applyFill="1"/>
    <xf numFmtId="164" fontId="3" fillId="4" borderId="0" xfId="0" applyNumberFormat="1" applyFont="1" applyFill="1"/>
    <xf numFmtId="0" fontId="7" fillId="0" borderId="0" xfId="0" applyFont="1" applyFill="1" applyAlignment="1">
      <alignment vertical="center" wrapText="1"/>
    </xf>
    <xf numFmtId="0" fontId="8" fillId="0" borderId="0" xfId="0" applyFont="1" applyFill="1" applyAlignment="1">
      <alignment vertical="center" wrapText="1"/>
    </xf>
    <xf numFmtId="0" fontId="5" fillId="0" borderId="0" xfId="0" applyFont="1" applyAlignment="1">
      <alignment horizontal="right"/>
    </xf>
    <xf numFmtId="164" fontId="5" fillId="0" borderId="0" xfId="0" applyNumberFormat="1" applyFont="1" applyAlignment="1">
      <alignment horizontal="right"/>
    </xf>
    <xf numFmtId="0" fontId="4" fillId="0" borderId="0" xfId="0" applyFont="1" applyAlignment="1">
      <alignment horizontal="right"/>
    </xf>
    <xf numFmtId="0" fontId="4" fillId="0" borderId="0" xfId="1" applyFont="1" applyAlignment="1">
      <alignment horizontal="right"/>
    </xf>
    <xf numFmtId="164" fontId="5" fillId="0" borderId="0" xfId="0" applyNumberFormat="1" applyFont="1" applyFill="1" applyAlignment="1">
      <alignment horizontal="right"/>
    </xf>
    <xf numFmtId="164" fontId="4" fillId="0" borderId="0" xfId="0" applyNumberFormat="1" applyFont="1" applyFill="1" applyAlignment="1">
      <alignment horizontal="right"/>
    </xf>
    <xf numFmtId="1" fontId="3" fillId="0" borderId="0" xfId="0" applyNumberFormat="1" applyFont="1"/>
    <xf numFmtId="0" fontId="10" fillId="0" borderId="0" xfId="0" applyFont="1" applyAlignment="1"/>
    <xf numFmtId="164" fontId="3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0" fontId="6" fillId="0" borderId="0" xfId="0" applyFont="1"/>
    <xf numFmtId="164" fontId="6" fillId="0" borderId="0" xfId="0" applyNumberFormat="1" applyFont="1" applyAlignment="1">
      <alignment horizontal="right"/>
    </xf>
    <xf numFmtId="164" fontId="6" fillId="0" borderId="0" xfId="0" applyNumberFormat="1" applyFont="1"/>
    <xf numFmtId="0" fontId="6" fillId="0" borderId="0" xfId="0" applyFont="1" applyAlignment="1">
      <alignment horizontal="right"/>
    </xf>
    <xf numFmtId="0" fontId="12" fillId="0" borderId="0" xfId="0" applyFont="1"/>
    <xf numFmtId="0" fontId="13" fillId="0" borderId="0" xfId="0" applyFont="1"/>
    <xf numFmtId="0" fontId="9" fillId="0" borderId="0" xfId="0" applyFont="1"/>
    <xf numFmtId="0" fontId="13" fillId="0" borderId="0" xfId="0" applyFont="1" applyAlignment="1">
      <alignment horizontal="right"/>
    </xf>
    <xf numFmtId="0" fontId="9" fillId="0" borderId="0" xfId="0" applyFont="1" applyAlignment="1">
      <alignment horizontal="right"/>
    </xf>
    <xf numFmtId="164" fontId="9" fillId="0" borderId="0" xfId="0" applyNumberFormat="1" applyFont="1" applyAlignment="1">
      <alignment horizontal="right"/>
    </xf>
    <xf numFmtId="1" fontId="5" fillId="0" borderId="0" xfId="0" applyNumberFormat="1" applyFont="1" applyAlignment="1">
      <alignment horizontal="right"/>
    </xf>
    <xf numFmtId="0" fontId="5" fillId="0" borderId="0" xfId="0" applyFont="1" applyFill="1" applyAlignment="1">
      <alignment horizontal="right"/>
    </xf>
    <xf numFmtId="0" fontId="5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164" fontId="10" fillId="0" borderId="0" xfId="0" applyNumberFormat="1" applyFont="1" applyFill="1" applyAlignment="1">
      <alignment horizontal="right"/>
    </xf>
    <xf numFmtId="164" fontId="3" fillId="0" borderId="0" xfId="0" applyNumberFormat="1" applyFont="1" applyFill="1" applyAlignment="1">
      <alignment horizontal="right"/>
    </xf>
    <xf numFmtId="0" fontId="10" fillId="0" borderId="0" xfId="0" applyFont="1" applyFill="1" applyAlignment="1"/>
    <xf numFmtId="0" fontId="3" fillId="0" borderId="0" xfId="0" applyFont="1" applyFill="1" applyAlignment="1">
      <alignment horizontal="right"/>
    </xf>
    <xf numFmtId="1" fontId="3" fillId="0" borderId="0" xfId="0" applyNumberFormat="1" applyFont="1" applyFill="1" applyAlignment="1">
      <alignment horizontal="right"/>
    </xf>
    <xf numFmtId="0" fontId="5" fillId="0" borderId="0" xfId="0" applyFont="1" applyFill="1" applyAlignment="1"/>
    <xf numFmtId="1" fontId="10" fillId="0" borderId="0" xfId="0" applyNumberFormat="1" applyFont="1" applyFill="1" applyAlignment="1">
      <alignment horizontal="right"/>
    </xf>
    <xf numFmtId="1" fontId="3" fillId="0" borderId="0" xfId="0" applyNumberFormat="1" applyFont="1" applyFill="1"/>
    <xf numFmtId="1" fontId="3" fillId="0" borderId="0" xfId="0" applyNumberFormat="1" applyFont="1" applyAlignment="1">
      <alignment horizontal="right"/>
    </xf>
    <xf numFmtId="0" fontId="14" fillId="0" borderId="0" xfId="0" applyFont="1"/>
    <xf numFmtId="0" fontId="15" fillId="0" borderId="0" xfId="0" applyFont="1" applyAlignment="1"/>
    <xf numFmtId="164" fontId="15" fillId="0" borderId="0" xfId="0" applyNumberFormat="1" applyFont="1" applyAlignment="1"/>
    <xf numFmtId="0" fontId="15" fillId="0" borderId="0" xfId="0" applyFont="1"/>
    <xf numFmtId="0" fontId="0" fillId="0" borderId="0" xfId="0" applyFont="1"/>
    <xf numFmtId="164" fontId="14" fillId="0" borderId="0" xfId="0" applyNumberFormat="1" applyFont="1"/>
    <xf numFmtId="0" fontId="14" fillId="0" borderId="0" xfId="0" applyFont="1" applyAlignment="1"/>
    <xf numFmtId="164" fontId="15" fillId="0" borderId="0" xfId="0" applyNumberFormat="1" applyFont="1"/>
    <xf numFmtId="0" fontId="16" fillId="0" borderId="0" xfId="0" applyFont="1" applyAlignment="1"/>
    <xf numFmtId="0" fontId="16" fillId="0" borderId="0" xfId="0" applyFont="1"/>
    <xf numFmtId="164" fontId="5" fillId="0" borderId="0" xfId="0" applyNumberFormat="1" applyFont="1" applyFill="1"/>
    <xf numFmtId="0" fontId="5" fillId="0" borderId="0" xfId="0" applyFont="1" applyFill="1" applyAlignment="1">
      <alignment horizontal="left"/>
    </xf>
    <xf numFmtId="0" fontId="5" fillId="0" borderId="0" xfId="0" applyFont="1" applyFill="1"/>
    <xf numFmtId="0" fontId="14" fillId="0" borderId="0" xfId="0" applyFont="1" applyAlignment="1">
      <alignment horizontal="right"/>
    </xf>
    <xf numFmtId="164" fontId="14" fillId="0" borderId="0" xfId="0" applyNumberFormat="1" applyFont="1" applyAlignment="1">
      <alignment horizontal="right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0" fontId="4" fillId="0" borderId="0" xfId="0" applyFont="1" applyFill="1" applyAlignment="1">
      <alignment horizontal="left"/>
    </xf>
    <xf numFmtId="164" fontId="14" fillId="0" borderId="0" xfId="0" applyNumberFormat="1" applyFont="1" applyAlignment="1"/>
    <xf numFmtId="164" fontId="16" fillId="0" borderId="0" xfId="0" applyNumberFormat="1" applyFont="1"/>
    <xf numFmtId="164" fontId="15" fillId="0" borderId="0" xfId="0" applyNumberFormat="1" applyFont="1" applyFill="1"/>
    <xf numFmtId="0" fontId="10" fillId="0" borderId="0" xfId="0" applyFont="1" applyFill="1" applyAlignment="1">
      <alignment horizontal="right"/>
    </xf>
    <xf numFmtId="164" fontId="15" fillId="0" borderId="0" xfId="0" applyNumberFormat="1" applyFont="1" applyAlignment="1">
      <alignment horizontal="right"/>
    </xf>
    <xf numFmtId="0" fontId="15" fillId="0" borderId="0" xfId="0" applyFont="1" applyAlignment="1">
      <alignment horizontal="right"/>
    </xf>
    <xf numFmtId="0" fontId="0" fillId="0" borderId="0" xfId="0" applyBorder="1"/>
    <xf numFmtId="0" fontId="5" fillId="0" borderId="0" xfId="0" applyFont="1" applyAlignment="1">
      <alignment horizontal="right"/>
    </xf>
    <xf numFmtId="0" fontId="3" fillId="5" borderId="0" xfId="0" applyFont="1" applyFill="1"/>
    <xf numFmtId="0" fontId="10" fillId="5" borderId="0" xfId="0" applyFont="1" applyFill="1" applyAlignment="1"/>
    <xf numFmtId="0" fontId="0" fillId="5" borderId="0" xfId="0" applyFill="1"/>
    <xf numFmtId="0" fontId="0" fillId="6" borderId="0" xfId="0" applyFill="1"/>
    <xf numFmtId="0" fontId="3" fillId="6" borderId="0" xfId="0" applyFont="1" applyFill="1"/>
    <xf numFmtId="0" fontId="10" fillId="6" borderId="0" xfId="0" applyFont="1" applyFill="1" applyAlignment="1"/>
    <xf numFmtId="164" fontId="5" fillId="0" borderId="0" xfId="0" applyNumberFormat="1" applyFont="1" applyFill="1" applyAlignment="1"/>
    <xf numFmtId="164" fontId="4" fillId="0" borderId="1" xfId="0" applyNumberFormat="1" applyFont="1" applyFill="1" applyBorder="1" applyAlignment="1">
      <alignment horizontal="right"/>
    </xf>
    <xf numFmtId="0" fontId="5" fillId="0" borderId="0" xfId="0" applyFont="1" applyAlignment="1">
      <alignment horizontal="right"/>
    </xf>
    <xf numFmtId="164" fontId="4" fillId="7" borderId="0" xfId="0" applyNumberFormat="1" applyFont="1" applyFill="1"/>
    <xf numFmtId="164" fontId="5" fillId="7" borderId="0" xfId="0" applyNumberFormat="1" applyFont="1" applyFill="1"/>
    <xf numFmtId="164" fontId="5" fillId="7" borderId="0" xfId="0" applyNumberFormat="1" applyFont="1" applyFill="1" applyAlignment="1"/>
    <xf numFmtId="164" fontId="15" fillId="7" borderId="0" xfId="0" applyNumberFormat="1" applyFont="1" applyFill="1"/>
    <xf numFmtId="164" fontId="4" fillId="7" borderId="0" xfId="1" applyNumberFormat="1" applyFont="1" applyFill="1" applyAlignment="1"/>
    <xf numFmtId="0" fontId="0" fillId="0" borderId="0" xfId="0" applyFill="1"/>
    <xf numFmtId="0" fontId="14" fillId="8" borderId="5" xfId="0" applyFont="1" applyFill="1" applyBorder="1"/>
    <xf numFmtId="0" fontId="14" fillId="8" borderId="0" xfId="0" applyFont="1" applyFill="1" applyBorder="1"/>
    <xf numFmtId="0" fontId="18" fillId="8" borderId="0" xfId="0" applyFont="1" applyFill="1" applyBorder="1"/>
    <xf numFmtId="0" fontId="18" fillId="8" borderId="6" xfId="0" applyFont="1" applyFill="1" applyBorder="1"/>
    <xf numFmtId="0" fontId="14" fillId="8" borderId="5" xfId="0" applyFont="1" applyFill="1" applyBorder="1" applyAlignment="1">
      <alignment vertical="center"/>
    </xf>
    <xf numFmtId="0" fontId="0" fillId="8" borderId="0" xfId="0" applyFill="1" applyBorder="1"/>
    <xf numFmtId="0" fontId="0" fillId="8" borderId="6" xfId="0" applyFill="1" applyBorder="1"/>
    <xf numFmtId="0" fontId="14" fillId="8" borderId="7" xfId="0" applyFont="1" applyFill="1" applyBorder="1"/>
    <xf numFmtId="0" fontId="0" fillId="8" borderId="8" xfId="0" applyFill="1" applyBorder="1"/>
    <xf numFmtId="0" fontId="0" fillId="8" borderId="9" xfId="0" applyFill="1" applyBorder="1"/>
    <xf numFmtId="15" fontId="0" fillId="0" borderId="0" xfId="0" applyNumberFormat="1"/>
    <xf numFmtId="164" fontId="4" fillId="0" borderId="0" xfId="1" applyNumberFormat="1" applyFont="1" applyFill="1" applyAlignment="1"/>
    <xf numFmtId="0" fontId="5" fillId="0" borderId="0" xfId="0" applyFont="1" applyAlignment="1">
      <alignment horizontal="right"/>
    </xf>
    <xf numFmtId="164" fontId="4" fillId="0" borderId="1" xfId="2" applyNumberFormat="1" applyFont="1" applyFill="1" applyBorder="1" applyAlignment="1">
      <alignment horizontal="right"/>
    </xf>
    <xf numFmtId="2" fontId="3" fillId="4" borderId="0" xfId="0" applyNumberFormat="1" applyFont="1" applyFill="1"/>
    <xf numFmtId="1" fontId="0" fillId="0" borderId="0" xfId="0" applyNumberFormat="1"/>
    <xf numFmtId="0" fontId="0" fillId="8" borderId="0" xfId="0" applyFill="1"/>
    <xf numFmtId="164" fontId="14" fillId="8" borderId="0" xfId="0" applyNumberFormat="1" applyFont="1" applyFill="1" applyBorder="1"/>
    <xf numFmtId="164" fontId="3" fillId="8" borderId="0" xfId="0" applyNumberFormat="1" applyFont="1" applyFill="1" applyBorder="1"/>
    <xf numFmtId="0" fontId="17" fillId="8" borderId="0" xfId="0" applyFont="1" applyFill="1" applyBorder="1"/>
    <xf numFmtId="0" fontId="14" fillId="8" borderId="12" xfId="0" applyFont="1" applyFill="1" applyBorder="1"/>
    <xf numFmtId="0" fontId="14" fillId="8" borderId="13" xfId="0" applyFont="1" applyFill="1" applyBorder="1"/>
    <xf numFmtId="0" fontId="14" fillId="8" borderId="13" xfId="0" applyFont="1" applyFill="1" applyBorder="1" applyAlignment="1">
      <alignment horizontal="center"/>
    </xf>
    <xf numFmtId="164" fontId="14" fillId="8" borderId="0" xfId="0" applyNumberFormat="1" applyFont="1" applyFill="1" applyBorder="1" applyAlignment="1">
      <alignment horizontal="right"/>
    </xf>
    <xf numFmtId="165" fontId="5" fillId="0" borderId="0" xfId="2" applyNumberFormat="1" applyFont="1"/>
    <xf numFmtId="0" fontId="4" fillId="0" borderId="0" xfId="1" applyFont="1" applyAlignment="1">
      <alignment horizontal="left"/>
    </xf>
    <xf numFmtId="0" fontId="15" fillId="0" borderId="0" xfId="0" quotePrefix="1" applyFont="1"/>
    <xf numFmtId="0" fontId="5" fillId="0" borderId="0" xfId="0" applyFont="1" applyAlignment="1">
      <alignment horizontal="left"/>
    </xf>
    <xf numFmtId="0" fontId="14" fillId="8" borderId="2" xfId="0" applyFont="1" applyFill="1" applyBorder="1" applyAlignment="1">
      <alignment horizontal="center"/>
    </xf>
    <xf numFmtId="0" fontId="14" fillId="8" borderId="3" xfId="0" applyFont="1" applyFill="1" applyBorder="1" applyAlignment="1">
      <alignment horizontal="center"/>
    </xf>
    <xf numFmtId="0" fontId="14" fillId="8" borderId="4" xfId="0" applyFont="1" applyFill="1" applyBorder="1" applyAlignment="1">
      <alignment horizontal="center"/>
    </xf>
    <xf numFmtId="0" fontId="14" fillId="8" borderId="0" xfId="0" applyFont="1" applyFill="1" applyBorder="1" applyAlignment="1">
      <alignment horizontal="center"/>
    </xf>
    <xf numFmtId="0" fontId="14" fillId="8" borderId="0" xfId="0" applyFont="1" applyFill="1" applyAlignment="1">
      <alignment horizontal="center"/>
    </xf>
    <xf numFmtId="0" fontId="14" fillId="8" borderId="10" xfId="0" applyFont="1" applyFill="1" applyBorder="1" applyAlignment="1">
      <alignment horizontal="center"/>
    </xf>
    <xf numFmtId="0" fontId="14" fillId="8" borderId="11" xfId="0" applyFont="1" applyFill="1" applyBorder="1" applyAlignment="1">
      <alignment horizontal="center"/>
    </xf>
    <xf numFmtId="0" fontId="10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0" fillId="3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10" fillId="4" borderId="0" xfId="0" applyFont="1" applyFill="1" applyAlignment="1">
      <alignment horizontal="center"/>
    </xf>
    <xf numFmtId="0" fontId="3" fillId="4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6" fillId="0" borderId="0" xfId="0" applyFont="1" applyAlignment="1">
      <alignment horizontal="right"/>
    </xf>
    <xf numFmtId="0" fontId="16" fillId="0" borderId="0" xfId="0" applyFont="1" applyAlignment="1">
      <alignment horizontal="center"/>
    </xf>
    <xf numFmtId="0" fontId="13" fillId="0" borderId="0" xfId="0" applyFont="1" applyAlignment="1">
      <alignment horizontal="right"/>
    </xf>
  </cellXfs>
  <cellStyles count="3">
    <cellStyle name="bstitutes]_x000d__x000a_; The following mappings take Word for MS-DOS names, PostScript names, and TrueType_x000d__x000a_; names into account" xfId="1"/>
    <cellStyle name="Comma" xfId="2" builtinId="3"/>
    <cellStyle name="Normal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342900</xdr:colOff>
      <xdr:row>43</xdr:row>
      <xdr:rowOff>152400</xdr:rowOff>
    </xdr:from>
    <xdr:to>
      <xdr:col>4</xdr:col>
      <xdr:colOff>419100</xdr:colOff>
      <xdr:row>45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01942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342900</xdr:colOff>
      <xdr:row>43</xdr:row>
      <xdr:rowOff>152400</xdr:rowOff>
    </xdr:from>
    <xdr:to>
      <xdr:col>5</xdr:col>
      <xdr:colOff>419100</xdr:colOff>
      <xdr:row>45</xdr:row>
      <xdr:rowOff>0</xdr:rowOff>
    </xdr:to>
    <xdr:sp macro="" textlink="">
      <xdr:nvSpPr>
        <xdr:cNvPr id="3" name="Text Box 1"/>
        <xdr:cNvSpPr txBox="1">
          <a:spLocks noChangeArrowheads="1"/>
        </xdr:cNvSpPr>
      </xdr:nvSpPr>
      <xdr:spPr bwMode="auto">
        <a:xfrm>
          <a:off x="362902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342900</xdr:colOff>
      <xdr:row>43</xdr:row>
      <xdr:rowOff>152400</xdr:rowOff>
    </xdr:from>
    <xdr:to>
      <xdr:col>6</xdr:col>
      <xdr:colOff>419100</xdr:colOff>
      <xdr:row>45</xdr:row>
      <xdr:rowOff>0</xdr:rowOff>
    </xdr:to>
    <xdr:sp macro="" textlink="">
      <xdr:nvSpPr>
        <xdr:cNvPr id="4" name="Text Box 1"/>
        <xdr:cNvSpPr txBox="1">
          <a:spLocks noChangeArrowheads="1"/>
        </xdr:cNvSpPr>
      </xdr:nvSpPr>
      <xdr:spPr bwMode="auto">
        <a:xfrm>
          <a:off x="423862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342900</xdr:colOff>
      <xdr:row>43</xdr:row>
      <xdr:rowOff>152400</xdr:rowOff>
    </xdr:from>
    <xdr:to>
      <xdr:col>7</xdr:col>
      <xdr:colOff>419100</xdr:colOff>
      <xdr:row>45</xdr:row>
      <xdr:rowOff>0</xdr:rowOff>
    </xdr:to>
    <xdr:sp macro="" textlink="">
      <xdr:nvSpPr>
        <xdr:cNvPr id="5" name="Text Box 1"/>
        <xdr:cNvSpPr txBox="1">
          <a:spLocks noChangeArrowheads="1"/>
        </xdr:cNvSpPr>
      </xdr:nvSpPr>
      <xdr:spPr bwMode="auto">
        <a:xfrm>
          <a:off x="484822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342900</xdr:colOff>
      <xdr:row>43</xdr:row>
      <xdr:rowOff>152400</xdr:rowOff>
    </xdr:from>
    <xdr:to>
      <xdr:col>8</xdr:col>
      <xdr:colOff>419100</xdr:colOff>
      <xdr:row>45</xdr:row>
      <xdr:rowOff>0</xdr:rowOff>
    </xdr:to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545782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342900</xdr:colOff>
      <xdr:row>43</xdr:row>
      <xdr:rowOff>152400</xdr:rowOff>
    </xdr:from>
    <xdr:to>
      <xdr:col>9</xdr:col>
      <xdr:colOff>419100</xdr:colOff>
      <xdr:row>45</xdr:row>
      <xdr:rowOff>0</xdr:rowOff>
    </xdr:to>
    <xdr:sp macro="" textlink="">
      <xdr:nvSpPr>
        <xdr:cNvPr id="7" name="Text Box 1"/>
        <xdr:cNvSpPr txBox="1">
          <a:spLocks noChangeArrowheads="1"/>
        </xdr:cNvSpPr>
      </xdr:nvSpPr>
      <xdr:spPr bwMode="auto">
        <a:xfrm>
          <a:off x="608647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342900</xdr:colOff>
      <xdr:row>43</xdr:row>
      <xdr:rowOff>152400</xdr:rowOff>
    </xdr:from>
    <xdr:to>
      <xdr:col>10</xdr:col>
      <xdr:colOff>419100</xdr:colOff>
      <xdr:row>45</xdr:row>
      <xdr:rowOff>0</xdr:rowOff>
    </xdr:to>
    <xdr:sp macro="" textlink="">
      <xdr:nvSpPr>
        <xdr:cNvPr id="8" name="Text Box 1"/>
        <xdr:cNvSpPr txBox="1">
          <a:spLocks noChangeArrowheads="1"/>
        </xdr:cNvSpPr>
      </xdr:nvSpPr>
      <xdr:spPr bwMode="auto">
        <a:xfrm>
          <a:off x="669607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342900</xdr:colOff>
      <xdr:row>43</xdr:row>
      <xdr:rowOff>152400</xdr:rowOff>
    </xdr:from>
    <xdr:to>
      <xdr:col>11</xdr:col>
      <xdr:colOff>419100</xdr:colOff>
      <xdr:row>45</xdr:row>
      <xdr:rowOff>0</xdr:rowOff>
    </xdr:to>
    <xdr:sp macro="" textlink="">
      <xdr:nvSpPr>
        <xdr:cNvPr id="9" name="Text Box 1"/>
        <xdr:cNvSpPr txBox="1">
          <a:spLocks noChangeArrowheads="1"/>
        </xdr:cNvSpPr>
      </xdr:nvSpPr>
      <xdr:spPr bwMode="auto">
        <a:xfrm>
          <a:off x="730567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342900</xdr:colOff>
      <xdr:row>43</xdr:row>
      <xdr:rowOff>152400</xdr:rowOff>
    </xdr:from>
    <xdr:to>
      <xdr:col>12</xdr:col>
      <xdr:colOff>419100</xdr:colOff>
      <xdr:row>45</xdr:row>
      <xdr:rowOff>0</xdr:rowOff>
    </xdr:to>
    <xdr:sp macro="" textlink="">
      <xdr:nvSpPr>
        <xdr:cNvPr id="10" name="Text Box 1"/>
        <xdr:cNvSpPr txBox="1">
          <a:spLocks noChangeArrowheads="1"/>
        </xdr:cNvSpPr>
      </xdr:nvSpPr>
      <xdr:spPr bwMode="auto">
        <a:xfrm>
          <a:off x="791527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342900</xdr:colOff>
      <xdr:row>43</xdr:row>
      <xdr:rowOff>152400</xdr:rowOff>
    </xdr:from>
    <xdr:to>
      <xdr:col>13</xdr:col>
      <xdr:colOff>419100</xdr:colOff>
      <xdr:row>45</xdr:row>
      <xdr:rowOff>0</xdr:rowOff>
    </xdr:to>
    <xdr:sp macro="" textlink="">
      <xdr:nvSpPr>
        <xdr:cNvPr id="11" name="Text Box 1"/>
        <xdr:cNvSpPr txBox="1">
          <a:spLocks noChangeArrowheads="1"/>
        </xdr:cNvSpPr>
      </xdr:nvSpPr>
      <xdr:spPr bwMode="auto">
        <a:xfrm>
          <a:off x="852487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123825</xdr:colOff>
      <xdr:row>43</xdr:row>
      <xdr:rowOff>152400</xdr:rowOff>
    </xdr:from>
    <xdr:to>
      <xdr:col>14</xdr:col>
      <xdr:colOff>200025</xdr:colOff>
      <xdr:row>45</xdr:row>
      <xdr:rowOff>0</xdr:rowOff>
    </xdr:to>
    <xdr:sp macro="" textlink="">
      <xdr:nvSpPr>
        <xdr:cNvPr id="12" name="Text Box 1"/>
        <xdr:cNvSpPr txBox="1">
          <a:spLocks noChangeArrowheads="1"/>
        </xdr:cNvSpPr>
      </xdr:nvSpPr>
      <xdr:spPr bwMode="auto">
        <a:xfrm>
          <a:off x="9029700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342900</xdr:colOff>
      <xdr:row>43</xdr:row>
      <xdr:rowOff>152400</xdr:rowOff>
    </xdr:from>
    <xdr:to>
      <xdr:col>15</xdr:col>
      <xdr:colOff>419100</xdr:colOff>
      <xdr:row>45</xdr:row>
      <xdr:rowOff>0</xdr:rowOff>
    </xdr:to>
    <xdr:sp macro="" textlink="">
      <xdr:nvSpPr>
        <xdr:cNvPr id="13" name="Text Box 1"/>
        <xdr:cNvSpPr txBox="1">
          <a:spLocks noChangeArrowheads="1"/>
        </xdr:cNvSpPr>
      </xdr:nvSpPr>
      <xdr:spPr bwMode="auto">
        <a:xfrm>
          <a:off x="974407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342900</xdr:colOff>
      <xdr:row>43</xdr:row>
      <xdr:rowOff>152400</xdr:rowOff>
    </xdr:from>
    <xdr:to>
      <xdr:col>16</xdr:col>
      <xdr:colOff>419100</xdr:colOff>
      <xdr:row>45</xdr:row>
      <xdr:rowOff>0</xdr:rowOff>
    </xdr:to>
    <xdr:sp macro="" textlink="">
      <xdr:nvSpPr>
        <xdr:cNvPr id="14" name="Text Box 1"/>
        <xdr:cNvSpPr txBox="1">
          <a:spLocks noChangeArrowheads="1"/>
        </xdr:cNvSpPr>
      </xdr:nvSpPr>
      <xdr:spPr bwMode="auto">
        <a:xfrm>
          <a:off x="1035367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66675</xdr:colOff>
      <xdr:row>44</xdr:row>
      <xdr:rowOff>66675</xdr:rowOff>
    </xdr:from>
    <xdr:to>
      <xdr:col>19</xdr:col>
      <xdr:colOff>142875</xdr:colOff>
      <xdr:row>45</xdr:row>
      <xdr:rowOff>104775</xdr:rowOff>
    </xdr:to>
    <xdr:sp macro="" textlink="">
      <xdr:nvSpPr>
        <xdr:cNvPr id="15" name="Text Box 1"/>
        <xdr:cNvSpPr txBox="1">
          <a:spLocks noChangeArrowheads="1"/>
        </xdr:cNvSpPr>
      </xdr:nvSpPr>
      <xdr:spPr bwMode="auto">
        <a:xfrm>
          <a:off x="11906250" y="844867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342900</xdr:colOff>
      <xdr:row>43</xdr:row>
      <xdr:rowOff>152400</xdr:rowOff>
    </xdr:from>
    <xdr:to>
      <xdr:col>18</xdr:col>
      <xdr:colOff>419100</xdr:colOff>
      <xdr:row>45</xdr:row>
      <xdr:rowOff>0</xdr:rowOff>
    </xdr:to>
    <xdr:sp macro="" textlink="">
      <xdr:nvSpPr>
        <xdr:cNvPr id="16" name="Text Box 1"/>
        <xdr:cNvSpPr txBox="1">
          <a:spLocks noChangeArrowheads="1"/>
        </xdr:cNvSpPr>
      </xdr:nvSpPr>
      <xdr:spPr bwMode="auto">
        <a:xfrm>
          <a:off x="1157287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342900</xdr:colOff>
      <xdr:row>43</xdr:row>
      <xdr:rowOff>152400</xdr:rowOff>
    </xdr:from>
    <xdr:to>
      <xdr:col>19</xdr:col>
      <xdr:colOff>419100</xdr:colOff>
      <xdr:row>45</xdr:row>
      <xdr:rowOff>0</xdr:rowOff>
    </xdr:to>
    <xdr:sp macro="" textlink="">
      <xdr:nvSpPr>
        <xdr:cNvPr id="17" name="Text Box 1"/>
        <xdr:cNvSpPr txBox="1">
          <a:spLocks noChangeArrowheads="1"/>
        </xdr:cNvSpPr>
      </xdr:nvSpPr>
      <xdr:spPr bwMode="auto">
        <a:xfrm>
          <a:off x="1218247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20</xdr:col>
      <xdr:colOff>342900</xdr:colOff>
      <xdr:row>43</xdr:row>
      <xdr:rowOff>152400</xdr:rowOff>
    </xdr:from>
    <xdr:to>
      <xdr:col>20</xdr:col>
      <xdr:colOff>419100</xdr:colOff>
      <xdr:row>45</xdr:row>
      <xdr:rowOff>0</xdr:rowOff>
    </xdr:to>
    <xdr:sp macro="" textlink="">
      <xdr:nvSpPr>
        <xdr:cNvPr id="18" name="Text Box 1"/>
        <xdr:cNvSpPr txBox="1">
          <a:spLocks noChangeArrowheads="1"/>
        </xdr:cNvSpPr>
      </xdr:nvSpPr>
      <xdr:spPr bwMode="auto">
        <a:xfrm>
          <a:off x="1279207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342900</xdr:colOff>
      <xdr:row>43</xdr:row>
      <xdr:rowOff>152400</xdr:rowOff>
    </xdr:from>
    <xdr:to>
      <xdr:col>21</xdr:col>
      <xdr:colOff>419100</xdr:colOff>
      <xdr:row>45</xdr:row>
      <xdr:rowOff>0</xdr:rowOff>
    </xdr:to>
    <xdr:sp macro="" textlink="">
      <xdr:nvSpPr>
        <xdr:cNvPr id="19" name="Text Box 1"/>
        <xdr:cNvSpPr txBox="1">
          <a:spLocks noChangeArrowheads="1"/>
        </xdr:cNvSpPr>
      </xdr:nvSpPr>
      <xdr:spPr bwMode="auto">
        <a:xfrm>
          <a:off x="1340167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342900</xdr:colOff>
      <xdr:row>43</xdr:row>
      <xdr:rowOff>152400</xdr:rowOff>
    </xdr:from>
    <xdr:to>
      <xdr:col>22</xdr:col>
      <xdr:colOff>419100</xdr:colOff>
      <xdr:row>45</xdr:row>
      <xdr:rowOff>0</xdr:rowOff>
    </xdr:to>
    <xdr:sp macro="" textlink="">
      <xdr:nvSpPr>
        <xdr:cNvPr id="20" name="Text Box 1"/>
        <xdr:cNvSpPr txBox="1">
          <a:spLocks noChangeArrowheads="1"/>
        </xdr:cNvSpPr>
      </xdr:nvSpPr>
      <xdr:spPr bwMode="auto">
        <a:xfrm>
          <a:off x="1401127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23</xdr:col>
      <xdr:colOff>342900</xdr:colOff>
      <xdr:row>43</xdr:row>
      <xdr:rowOff>152400</xdr:rowOff>
    </xdr:from>
    <xdr:to>
      <xdr:col>23</xdr:col>
      <xdr:colOff>419100</xdr:colOff>
      <xdr:row>45</xdr:row>
      <xdr:rowOff>0</xdr:rowOff>
    </xdr:to>
    <xdr:sp macro="" textlink="">
      <xdr:nvSpPr>
        <xdr:cNvPr id="21" name="Text Box 1"/>
        <xdr:cNvSpPr txBox="1">
          <a:spLocks noChangeArrowheads="1"/>
        </xdr:cNvSpPr>
      </xdr:nvSpPr>
      <xdr:spPr bwMode="auto">
        <a:xfrm>
          <a:off x="1462087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342900</xdr:colOff>
      <xdr:row>43</xdr:row>
      <xdr:rowOff>152400</xdr:rowOff>
    </xdr:from>
    <xdr:to>
      <xdr:col>17</xdr:col>
      <xdr:colOff>419100</xdr:colOff>
      <xdr:row>45</xdr:row>
      <xdr:rowOff>0</xdr:rowOff>
    </xdr:to>
    <xdr:sp macro="" textlink="">
      <xdr:nvSpPr>
        <xdr:cNvPr id="22" name="Text Box 1"/>
        <xdr:cNvSpPr txBox="1">
          <a:spLocks noChangeArrowheads="1"/>
        </xdr:cNvSpPr>
      </xdr:nvSpPr>
      <xdr:spPr bwMode="auto">
        <a:xfrm>
          <a:off x="1096327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342900</xdr:colOff>
      <xdr:row>43</xdr:row>
      <xdr:rowOff>152400</xdr:rowOff>
    </xdr:from>
    <xdr:to>
      <xdr:col>18</xdr:col>
      <xdr:colOff>419100</xdr:colOff>
      <xdr:row>45</xdr:row>
      <xdr:rowOff>0</xdr:rowOff>
    </xdr:to>
    <xdr:sp macro="" textlink="">
      <xdr:nvSpPr>
        <xdr:cNvPr id="23" name="Text Box 1"/>
        <xdr:cNvSpPr txBox="1">
          <a:spLocks noChangeArrowheads="1"/>
        </xdr:cNvSpPr>
      </xdr:nvSpPr>
      <xdr:spPr bwMode="auto">
        <a:xfrm>
          <a:off x="1157287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342900</xdr:colOff>
      <xdr:row>43</xdr:row>
      <xdr:rowOff>152400</xdr:rowOff>
    </xdr:from>
    <xdr:to>
      <xdr:col>19</xdr:col>
      <xdr:colOff>419100</xdr:colOff>
      <xdr:row>45</xdr:row>
      <xdr:rowOff>0</xdr:rowOff>
    </xdr:to>
    <xdr:sp macro="" textlink="">
      <xdr:nvSpPr>
        <xdr:cNvPr id="24" name="Text Box 1"/>
        <xdr:cNvSpPr txBox="1">
          <a:spLocks noChangeArrowheads="1"/>
        </xdr:cNvSpPr>
      </xdr:nvSpPr>
      <xdr:spPr bwMode="auto">
        <a:xfrm>
          <a:off x="1218247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20</xdr:col>
      <xdr:colOff>342900</xdr:colOff>
      <xdr:row>43</xdr:row>
      <xdr:rowOff>152400</xdr:rowOff>
    </xdr:from>
    <xdr:to>
      <xdr:col>20</xdr:col>
      <xdr:colOff>419100</xdr:colOff>
      <xdr:row>45</xdr:row>
      <xdr:rowOff>0</xdr:rowOff>
    </xdr:to>
    <xdr:sp macro="" textlink="">
      <xdr:nvSpPr>
        <xdr:cNvPr id="25" name="Text Box 1"/>
        <xdr:cNvSpPr txBox="1">
          <a:spLocks noChangeArrowheads="1"/>
        </xdr:cNvSpPr>
      </xdr:nvSpPr>
      <xdr:spPr bwMode="auto">
        <a:xfrm>
          <a:off x="1279207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342900</xdr:colOff>
      <xdr:row>43</xdr:row>
      <xdr:rowOff>152400</xdr:rowOff>
    </xdr:from>
    <xdr:to>
      <xdr:col>21</xdr:col>
      <xdr:colOff>419100</xdr:colOff>
      <xdr:row>45</xdr:row>
      <xdr:rowOff>0</xdr:rowOff>
    </xdr:to>
    <xdr:sp macro="" textlink="">
      <xdr:nvSpPr>
        <xdr:cNvPr id="26" name="Text Box 1"/>
        <xdr:cNvSpPr txBox="1">
          <a:spLocks noChangeArrowheads="1"/>
        </xdr:cNvSpPr>
      </xdr:nvSpPr>
      <xdr:spPr bwMode="auto">
        <a:xfrm>
          <a:off x="1340167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342900</xdr:colOff>
      <xdr:row>43</xdr:row>
      <xdr:rowOff>152400</xdr:rowOff>
    </xdr:from>
    <xdr:to>
      <xdr:col>22</xdr:col>
      <xdr:colOff>419100</xdr:colOff>
      <xdr:row>45</xdr:row>
      <xdr:rowOff>0</xdr:rowOff>
    </xdr:to>
    <xdr:sp macro="" textlink="">
      <xdr:nvSpPr>
        <xdr:cNvPr id="27" name="Text Box 1"/>
        <xdr:cNvSpPr txBox="1">
          <a:spLocks noChangeArrowheads="1"/>
        </xdr:cNvSpPr>
      </xdr:nvSpPr>
      <xdr:spPr bwMode="auto">
        <a:xfrm>
          <a:off x="1401127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23</xdr:col>
      <xdr:colOff>342900</xdr:colOff>
      <xdr:row>43</xdr:row>
      <xdr:rowOff>152400</xdr:rowOff>
    </xdr:from>
    <xdr:to>
      <xdr:col>23</xdr:col>
      <xdr:colOff>419100</xdr:colOff>
      <xdr:row>45</xdr:row>
      <xdr:rowOff>0</xdr:rowOff>
    </xdr:to>
    <xdr:sp macro="" textlink="">
      <xdr:nvSpPr>
        <xdr:cNvPr id="28" name="Text Box 1"/>
        <xdr:cNvSpPr txBox="1">
          <a:spLocks noChangeArrowheads="1"/>
        </xdr:cNvSpPr>
      </xdr:nvSpPr>
      <xdr:spPr bwMode="auto">
        <a:xfrm>
          <a:off x="1462087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342900</xdr:colOff>
      <xdr:row>43</xdr:row>
      <xdr:rowOff>152400</xdr:rowOff>
    </xdr:from>
    <xdr:to>
      <xdr:col>9</xdr:col>
      <xdr:colOff>419100</xdr:colOff>
      <xdr:row>45</xdr:row>
      <xdr:rowOff>0</xdr:rowOff>
    </xdr:to>
    <xdr:sp macro="" textlink="">
      <xdr:nvSpPr>
        <xdr:cNvPr id="29" name="Text Box 1"/>
        <xdr:cNvSpPr txBox="1">
          <a:spLocks noChangeArrowheads="1"/>
        </xdr:cNvSpPr>
      </xdr:nvSpPr>
      <xdr:spPr bwMode="auto">
        <a:xfrm>
          <a:off x="608647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342900</xdr:colOff>
      <xdr:row>43</xdr:row>
      <xdr:rowOff>152400</xdr:rowOff>
    </xdr:from>
    <xdr:to>
      <xdr:col>10</xdr:col>
      <xdr:colOff>419100</xdr:colOff>
      <xdr:row>45</xdr:row>
      <xdr:rowOff>0</xdr:rowOff>
    </xdr:to>
    <xdr:sp macro="" textlink="">
      <xdr:nvSpPr>
        <xdr:cNvPr id="30" name="Text Box 1"/>
        <xdr:cNvSpPr txBox="1">
          <a:spLocks noChangeArrowheads="1"/>
        </xdr:cNvSpPr>
      </xdr:nvSpPr>
      <xdr:spPr bwMode="auto">
        <a:xfrm>
          <a:off x="669607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342900</xdr:colOff>
      <xdr:row>43</xdr:row>
      <xdr:rowOff>152400</xdr:rowOff>
    </xdr:from>
    <xdr:to>
      <xdr:col>11</xdr:col>
      <xdr:colOff>419100</xdr:colOff>
      <xdr:row>45</xdr:row>
      <xdr:rowOff>0</xdr:rowOff>
    </xdr:to>
    <xdr:sp macro="" textlink="">
      <xdr:nvSpPr>
        <xdr:cNvPr id="31" name="Text Box 1"/>
        <xdr:cNvSpPr txBox="1">
          <a:spLocks noChangeArrowheads="1"/>
        </xdr:cNvSpPr>
      </xdr:nvSpPr>
      <xdr:spPr bwMode="auto">
        <a:xfrm>
          <a:off x="730567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342900</xdr:colOff>
      <xdr:row>43</xdr:row>
      <xdr:rowOff>152400</xdr:rowOff>
    </xdr:from>
    <xdr:to>
      <xdr:col>12</xdr:col>
      <xdr:colOff>419100</xdr:colOff>
      <xdr:row>45</xdr:row>
      <xdr:rowOff>0</xdr:rowOff>
    </xdr:to>
    <xdr:sp macro="" textlink="">
      <xdr:nvSpPr>
        <xdr:cNvPr id="32" name="Text Box 1"/>
        <xdr:cNvSpPr txBox="1">
          <a:spLocks noChangeArrowheads="1"/>
        </xdr:cNvSpPr>
      </xdr:nvSpPr>
      <xdr:spPr bwMode="auto">
        <a:xfrm>
          <a:off x="791527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342900</xdr:colOff>
      <xdr:row>43</xdr:row>
      <xdr:rowOff>152400</xdr:rowOff>
    </xdr:from>
    <xdr:to>
      <xdr:col>13</xdr:col>
      <xdr:colOff>419100</xdr:colOff>
      <xdr:row>45</xdr:row>
      <xdr:rowOff>0</xdr:rowOff>
    </xdr:to>
    <xdr:sp macro="" textlink="">
      <xdr:nvSpPr>
        <xdr:cNvPr id="33" name="Text Box 1"/>
        <xdr:cNvSpPr txBox="1">
          <a:spLocks noChangeArrowheads="1"/>
        </xdr:cNvSpPr>
      </xdr:nvSpPr>
      <xdr:spPr bwMode="auto">
        <a:xfrm>
          <a:off x="852487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342900</xdr:colOff>
      <xdr:row>43</xdr:row>
      <xdr:rowOff>152400</xdr:rowOff>
    </xdr:from>
    <xdr:to>
      <xdr:col>14</xdr:col>
      <xdr:colOff>419100</xdr:colOff>
      <xdr:row>45</xdr:row>
      <xdr:rowOff>0</xdr:rowOff>
    </xdr:to>
    <xdr:sp macro="" textlink="">
      <xdr:nvSpPr>
        <xdr:cNvPr id="34" name="Text Box 1"/>
        <xdr:cNvSpPr txBox="1">
          <a:spLocks noChangeArrowheads="1"/>
        </xdr:cNvSpPr>
      </xdr:nvSpPr>
      <xdr:spPr bwMode="auto">
        <a:xfrm>
          <a:off x="913447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342900</xdr:colOff>
      <xdr:row>43</xdr:row>
      <xdr:rowOff>152400</xdr:rowOff>
    </xdr:from>
    <xdr:to>
      <xdr:col>15</xdr:col>
      <xdr:colOff>419100</xdr:colOff>
      <xdr:row>45</xdr:row>
      <xdr:rowOff>0</xdr:rowOff>
    </xdr:to>
    <xdr:sp macro="" textlink="">
      <xdr:nvSpPr>
        <xdr:cNvPr id="35" name="Text Box 1"/>
        <xdr:cNvSpPr txBox="1">
          <a:spLocks noChangeArrowheads="1"/>
        </xdr:cNvSpPr>
      </xdr:nvSpPr>
      <xdr:spPr bwMode="auto">
        <a:xfrm>
          <a:off x="974407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342900</xdr:colOff>
      <xdr:row>43</xdr:row>
      <xdr:rowOff>152400</xdr:rowOff>
    </xdr:from>
    <xdr:to>
      <xdr:col>4</xdr:col>
      <xdr:colOff>419100</xdr:colOff>
      <xdr:row>45</xdr:row>
      <xdr:rowOff>0</xdr:rowOff>
    </xdr:to>
    <xdr:sp macro="" textlink="">
      <xdr:nvSpPr>
        <xdr:cNvPr id="36" name="Text Box 1"/>
        <xdr:cNvSpPr txBox="1">
          <a:spLocks noChangeArrowheads="1"/>
        </xdr:cNvSpPr>
      </xdr:nvSpPr>
      <xdr:spPr bwMode="auto">
        <a:xfrm>
          <a:off x="301942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342900</xdr:colOff>
      <xdr:row>43</xdr:row>
      <xdr:rowOff>152400</xdr:rowOff>
    </xdr:from>
    <xdr:to>
      <xdr:col>5</xdr:col>
      <xdr:colOff>419100</xdr:colOff>
      <xdr:row>45</xdr:row>
      <xdr:rowOff>0</xdr:rowOff>
    </xdr:to>
    <xdr:sp macro="" textlink="">
      <xdr:nvSpPr>
        <xdr:cNvPr id="37" name="Text Box 1"/>
        <xdr:cNvSpPr txBox="1">
          <a:spLocks noChangeArrowheads="1"/>
        </xdr:cNvSpPr>
      </xdr:nvSpPr>
      <xdr:spPr bwMode="auto">
        <a:xfrm>
          <a:off x="362902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342900</xdr:colOff>
      <xdr:row>43</xdr:row>
      <xdr:rowOff>152400</xdr:rowOff>
    </xdr:from>
    <xdr:to>
      <xdr:col>6</xdr:col>
      <xdr:colOff>419100</xdr:colOff>
      <xdr:row>45</xdr:row>
      <xdr:rowOff>0</xdr:rowOff>
    </xdr:to>
    <xdr:sp macro="" textlink="">
      <xdr:nvSpPr>
        <xdr:cNvPr id="38" name="Text Box 1"/>
        <xdr:cNvSpPr txBox="1">
          <a:spLocks noChangeArrowheads="1"/>
        </xdr:cNvSpPr>
      </xdr:nvSpPr>
      <xdr:spPr bwMode="auto">
        <a:xfrm>
          <a:off x="423862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342900</xdr:colOff>
      <xdr:row>43</xdr:row>
      <xdr:rowOff>152400</xdr:rowOff>
    </xdr:from>
    <xdr:to>
      <xdr:col>7</xdr:col>
      <xdr:colOff>419100</xdr:colOff>
      <xdr:row>45</xdr:row>
      <xdr:rowOff>0</xdr:rowOff>
    </xdr:to>
    <xdr:sp macro="" textlink="">
      <xdr:nvSpPr>
        <xdr:cNvPr id="39" name="Text Box 1"/>
        <xdr:cNvSpPr txBox="1">
          <a:spLocks noChangeArrowheads="1"/>
        </xdr:cNvSpPr>
      </xdr:nvSpPr>
      <xdr:spPr bwMode="auto">
        <a:xfrm>
          <a:off x="484822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342900</xdr:colOff>
      <xdr:row>43</xdr:row>
      <xdr:rowOff>152400</xdr:rowOff>
    </xdr:from>
    <xdr:to>
      <xdr:col>17</xdr:col>
      <xdr:colOff>419100</xdr:colOff>
      <xdr:row>45</xdr:row>
      <xdr:rowOff>0</xdr:rowOff>
    </xdr:to>
    <xdr:sp macro="" textlink="">
      <xdr:nvSpPr>
        <xdr:cNvPr id="40" name="Text Box 1"/>
        <xdr:cNvSpPr txBox="1">
          <a:spLocks noChangeArrowheads="1"/>
        </xdr:cNvSpPr>
      </xdr:nvSpPr>
      <xdr:spPr bwMode="auto">
        <a:xfrm>
          <a:off x="1096327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342900</xdr:colOff>
      <xdr:row>43</xdr:row>
      <xdr:rowOff>152400</xdr:rowOff>
    </xdr:from>
    <xdr:to>
      <xdr:col>18</xdr:col>
      <xdr:colOff>419100</xdr:colOff>
      <xdr:row>45</xdr:row>
      <xdr:rowOff>0</xdr:rowOff>
    </xdr:to>
    <xdr:sp macro="" textlink="">
      <xdr:nvSpPr>
        <xdr:cNvPr id="41" name="Text Box 1"/>
        <xdr:cNvSpPr txBox="1">
          <a:spLocks noChangeArrowheads="1"/>
        </xdr:cNvSpPr>
      </xdr:nvSpPr>
      <xdr:spPr bwMode="auto">
        <a:xfrm>
          <a:off x="1157287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342900</xdr:colOff>
      <xdr:row>43</xdr:row>
      <xdr:rowOff>152400</xdr:rowOff>
    </xdr:from>
    <xdr:to>
      <xdr:col>19</xdr:col>
      <xdr:colOff>419100</xdr:colOff>
      <xdr:row>45</xdr:row>
      <xdr:rowOff>0</xdr:rowOff>
    </xdr:to>
    <xdr:sp macro="" textlink="">
      <xdr:nvSpPr>
        <xdr:cNvPr id="42" name="Text Box 1"/>
        <xdr:cNvSpPr txBox="1">
          <a:spLocks noChangeArrowheads="1"/>
        </xdr:cNvSpPr>
      </xdr:nvSpPr>
      <xdr:spPr bwMode="auto">
        <a:xfrm>
          <a:off x="1218247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20</xdr:col>
      <xdr:colOff>342900</xdr:colOff>
      <xdr:row>43</xdr:row>
      <xdr:rowOff>152400</xdr:rowOff>
    </xdr:from>
    <xdr:to>
      <xdr:col>20</xdr:col>
      <xdr:colOff>419100</xdr:colOff>
      <xdr:row>45</xdr:row>
      <xdr:rowOff>0</xdr:rowOff>
    </xdr:to>
    <xdr:sp macro="" textlink="">
      <xdr:nvSpPr>
        <xdr:cNvPr id="43" name="Text Box 1"/>
        <xdr:cNvSpPr txBox="1">
          <a:spLocks noChangeArrowheads="1"/>
        </xdr:cNvSpPr>
      </xdr:nvSpPr>
      <xdr:spPr bwMode="auto">
        <a:xfrm>
          <a:off x="1279207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342900</xdr:colOff>
      <xdr:row>43</xdr:row>
      <xdr:rowOff>152400</xdr:rowOff>
    </xdr:from>
    <xdr:to>
      <xdr:col>21</xdr:col>
      <xdr:colOff>419100</xdr:colOff>
      <xdr:row>45</xdr:row>
      <xdr:rowOff>0</xdr:rowOff>
    </xdr:to>
    <xdr:sp macro="" textlink="">
      <xdr:nvSpPr>
        <xdr:cNvPr id="44" name="Text Box 1"/>
        <xdr:cNvSpPr txBox="1">
          <a:spLocks noChangeArrowheads="1"/>
        </xdr:cNvSpPr>
      </xdr:nvSpPr>
      <xdr:spPr bwMode="auto">
        <a:xfrm>
          <a:off x="1340167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342900</xdr:colOff>
      <xdr:row>43</xdr:row>
      <xdr:rowOff>152400</xdr:rowOff>
    </xdr:from>
    <xdr:to>
      <xdr:col>22</xdr:col>
      <xdr:colOff>419100</xdr:colOff>
      <xdr:row>45</xdr:row>
      <xdr:rowOff>0</xdr:rowOff>
    </xdr:to>
    <xdr:sp macro="" textlink="">
      <xdr:nvSpPr>
        <xdr:cNvPr id="45" name="Text Box 1"/>
        <xdr:cNvSpPr txBox="1">
          <a:spLocks noChangeArrowheads="1"/>
        </xdr:cNvSpPr>
      </xdr:nvSpPr>
      <xdr:spPr bwMode="auto">
        <a:xfrm>
          <a:off x="1401127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23</xdr:col>
      <xdr:colOff>342900</xdr:colOff>
      <xdr:row>43</xdr:row>
      <xdr:rowOff>152400</xdr:rowOff>
    </xdr:from>
    <xdr:to>
      <xdr:col>23</xdr:col>
      <xdr:colOff>419100</xdr:colOff>
      <xdr:row>45</xdr:row>
      <xdr:rowOff>0</xdr:rowOff>
    </xdr:to>
    <xdr:sp macro="" textlink="">
      <xdr:nvSpPr>
        <xdr:cNvPr id="46" name="Text Box 1"/>
        <xdr:cNvSpPr txBox="1">
          <a:spLocks noChangeArrowheads="1"/>
        </xdr:cNvSpPr>
      </xdr:nvSpPr>
      <xdr:spPr bwMode="auto">
        <a:xfrm>
          <a:off x="1462087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342900</xdr:colOff>
      <xdr:row>43</xdr:row>
      <xdr:rowOff>152400</xdr:rowOff>
    </xdr:from>
    <xdr:to>
      <xdr:col>4</xdr:col>
      <xdr:colOff>419100</xdr:colOff>
      <xdr:row>45</xdr:row>
      <xdr:rowOff>0</xdr:rowOff>
    </xdr:to>
    <xdr:sp macro="" textlink="">
      <xdr:nvSpPr>
        <xdr:cNvPr id="47" name="Text Box 1"/>
        <xdr:cNvSpPr txBox="1">
          <a:spLocks noChangeArrowheads="1"/>
        </xdr:cNvSpPr>
      </xdr:nvSpPr>
      <xdr:spPr bwMode="auto">
        <a:xfrm>
          <a:off x="301942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342900</xdr:colOff>
      <xdr:row>43</xdr:row>
      <xdr:rowOff>152400</xdr:rowOff>
    </xdr:from>
    <xdr:to>
      <xdr:col>5</xdr:col>
      <xdr:colOff>419100</xdr:colOff>
      <xdr:row>45</xdr:row>
      <xdr:rowOff>0</xdr:rowOff>
    </xdr:to>
    <xdr:sp macro="" textlink="">
      <xdr:nvSpPr>
        <xdr:cNvPr id="48" name="Text Box 1"/>
        <xdr:cNvSpPr txBox="1">
          <a:spLocks noChangeArrowheads="1"/>
        </xdr:cNvSpPr>
      </xdr:nvSpPr>
      <xdr:spPr bwMode="auto">
        <a:xfrm>
          <a:off x="362902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342900</xdr:colOff>
      <xdr:row>43</xdr:row>
      <xdr:rowOff>152400</xdr:rowOff>
    </xdr:from>
    <xdr:to>
      <xdr:col>6</xdr:col>
      <xdr:colOff>419100</xdr:colOff>
      <xdr:row>45</xdr:row>
      <xdr:rowOff>0</xdr:rowOff>
    </xdr:to>
    <xdr:sp macro="" textlink="">
      <xdr:nvSpPr>
        <xdr:cNvPr id="49" name="Text Box 1"/>
        <xdr:cNvSpPr txBox="1">
          <a:spLocks noChangeArrowheads="1"/>
        </xdr:cNvSpPr>
      </xdr:nvSpPr>
      <xdr:spPr bwMode="auto">
        <a:xfrm>
          <a:off x="423862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342900</xdr:colOff>
      <xdr:row>43</xdr:row>
      <xdr:rowOff>152400</xdr:rowOff>
    </xdr:from>
    <xdr:to>
      <xdr:col>7</xdr:col>
      <xdr:colOff>419100</xdr:colOff>
      <xdr:row>45</xdr:row>
      <xdr:rowOff>0</xdr:rowOff>
    </xdr:to>
    <xdr:sp macro="" textlink="">
      <xdr:nvSpPr>
        <xdr:cNvPr id="50" name="Text Box 1"/>
        <xdr:cNvSpPr txBox="1">
          <a:spLocks noChangeArrowheads="1"/>
        </xdr:cNvSpPr>
      </xdr:nvSpPr>
      <xdr:spPr bwMode="auto">
        <a:xfrm>
          <a:off x="484822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342900</xdr:colOff>
      <xdr:row>43</xdr:row>
      <xdr:rowOff>152400</xdr:rowOff>
    </xdr:from>
    <xdr:to>
      <xdr:col>8</xdr:col>
      <xdr:colOff>419100</xdr:colOff>
      <xdr:row>45</xdr:row>
      <xdr:rowOff>0</xdr:rowOff>
    </xdr:to>
    <xdr:sp macro="" textlink="">
      <xdr:nvSpPr>
        <xdr:cNvPr id="51" name="Text Box 1"/>
        <xdr:cNvSpPr txBox="1">
          <a:spLocks noChangeArrowheads="1"/>
        </xdr:cNvSpPr>
      </xdr:nvSpPr>
      <xdr:spPr bwMode="auto">
        <a:xfrm>
          <a:off x="545782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342900</xdr:colOff>
      <xdr:row>43</xdr:row>
      <xdr:rowOff>152400</xdr:rowOff>
    </xdr:from>
    <xdr:to>
      <xdr:col>9</xdr:col>
      <xdr:colOff>419100</xdr:colOff>
      <xdr:row>45</xdr:row>
      <xdr:rowOff>0</xdr:rowOff>
    </xdr:to>
    <xdr:sp macro="" textlink="">
      <xdr:nvSpPr>
        <xdr:cNvPr id="52" name="Text Box 1"/>
        <xdr:cNvSpPr txBox="1">
          <a:spLocks noChangeArrowheads="1"/>
        </xdr:cNvSpPr>
      </xdr:nvSpPr>
      <xdr:spPr bwMode="auto">
        <a:xfrm>
          <a:off x="608647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342900</xdr:colOff>
      <xdr:row>43</xdr:row>
      <xdr:rowOff>152400</xdr:rowOff>
    </xdr:from>
    <xdr:to>
      <xdr:col>10</xdr:col>
      <xdr:colOff>419100</xdr:colOff>
      <xdr:row>45</xdr:row>
      <xdr:rowOff>0</xdr:rowOff>
    </xdr:to>
    <xdr:sp macro="" textlink="">
      <xdr:nvSpPr>
        <xdr:cNvPr id="53" name="Text Box 1"/>
        <xdr:cNvSpPr txBox="1">
          <a:spLocks noChangeArrowheads="1"/>
        </xdr:cNvSpPr>
      </xdr:nvSpPr>
      <xdr:spPr bwMode="auto">
        <a:xfrm>
          <a:off x="669607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342900</xdr:colOff>
      <xdr:row>43</xdr:row>
      <xdr:rowOff>152400</xdr:rowOff>
    </xdr:from>
    <xdr:to>
      <xdr:col>11</xdr:col>
      <xdr:colOff>419100</xdr:colOff>
      <xdr:row>45</xdr:row>
      <xdr:rowOff>0</xdr:rowOff>
    </xdr:to>
    <xdr:sp macro="" textlink="">
      <xdr:nvSpPr>
        <xdr:cNvPr id="54" name="Text Box 1"/>
        <xdr:cNvSpPr txBox="1">
          <a:spLocks noChangeArrowheads="1"/>
        </xdr:cNvSpPr>
      </xdr:nvSpPr>
      <xdr:spPr bwMode="auto">
        <a:xfrm>
          <a:off x="730567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342900</xdr:colOff>
      <xdr:row>43</xdr:row>
      <xdr:rowOff>152400</xdr:rowOff>
    </xdr:from>
    <xdr:to>
      <xdr:col>12</xdr:col>
      <xdr:colOff>419100</xdr:colOff>
      <xdr:row>45</xdr:row>
      <xdr:rowOff>0</xdr:rowOff>
    </xdr:to>
    <xdr:sp macro="" textlink="">
      <xdr:nvSpPr>
        <xdr:cNvPr id="55" name="Text Box 1"/>
        <xdr:cNvSpPr txBox="1">
          <a:spLocks noChangeArrowheads="1"/>
        </xdr:cNvSpPr>
      </xdr:nvSpPr>
      <xdr:spPr bwMode="auto">
        <a:xfrm>
          <a:off x="791527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342900</xdr:colOff>
      <xdr:row>43</xdr:row>
      <xdr:rowOff>152400</xdr:rowOff>
    </xdr:from>
    <xdr:to>
      <xdr:col>13</xdr:col>
      <xdr:colOff>419100</xdr:colOff>
      <xdr:row>45</xdr:row>
      <xdr:rowOff>0</xdr:rowOff>
    </xdr:to>
    <xdr:sp macro="" textlink="">
      <xdr:nvSpPr>
        <xdr:cNvPr id="56" name="Text Box 1"/>
        <xdr:cNvSpPr txBox="1">
          <a:spLocks noChangeArrowheads="1"/>
        </xdr:cNvSpPr>
      </xdr:nvSpPr>
      <xdr:spPr bwMode="auto">
        <a:xfrm>
          <a:off x="852487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342900</xdr:colOff>
      <xdr:row>43</xdr:row>
      <xdr:rowOff>152400</xdr:rowOff>
    </xdr:from>
    <xdr:to>
      <xdr:col>14</xdr:col>
      <xdr:colOff>419100</xdr:colOff>
      <xdr:row>45</xdr:row>
      <xdr:rowOff>0</xdr:rowOff>
    </xdr:to>
    <xdr:sp macro="" textlink="">
      <xdr:nvSpPr>
        <xdr:cNvPr id="57" name="Text Box 1"/>
        <xdr:cNvSpPr txBox="1">
          <a:spLocks noChangeArrowheads="1"/>
        </xdr:cNvSpPr>
      </xdr:nvSpPr>
      <xdr:spPr bwMode="auto">
        <a:xfrm>
          <a:off x="913447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342900</xdr:colOff>
      <xdr:row>43</xdr:row>
      <xdr:rowOff>152400</xdr:rowOff>
    </xdr:from>
    <xdr:to>
      <xdr:col>15</xdr:col>
      <xdr:colOff>419100</xdr:colOff>
      <xdr:row>45</xdr:row>
      <xdr:rowOff>0</xdr:rowOff>
    </xdr:to>
    <xdr:sp macro="" textlink="">
      <xdr:nvSpPr>
        <xdr:cNvPr id="58" name="Text Box 1"/>
        <xdr:cNvSpPr txBox="1">
          <a:spLocks noChangeArrowheads="1"/>
        </xdr:cNvSpPr>
      </xdr:nvSpPr>
      <xdr:spPr bwMode="auto">
        <a:xfrm>
          <a:off x="974407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342900</xdr:colOff>
      <xdr:row>43</xdr:row>
      <xdr:rowOff>152400</xdr:rowOff>
    </xdr:from>
    <xdr:to>
      <xdr:col>16</xdr:col>
      <xdr:colOff>419100</xdr:colOff>
      <xdr:row>45</xdr:row>
      <xdr:rowOff>0</xdr:rowOff>
    </xdr:to>
    <xdr:sp macro="" textlink="">
      <xdr:nvSpPr>
        <xdr:cNvPr id="59" name="Text Box 1"/>
        <xdr:cNvSpPr txBox="1">
          <a:spLocks noChangeArrowheads="1"/>
        </xdr:cNvSpPr>
      </xdr:nvSpPr>
      <xdr:spPr bwMode="auto">
        <a:xfrm>
          <a:off x="1035367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66675</xdr:colOff>
      <xdr:row>44</xdr:row>
      <xdr:rowOff>66675</xdr:rowOff>
    </xdr:from>
    <xdr:to>
      <xdr:col>19</xdr:col>
      <xdr:colOff>142875</xdr:colOff>
      <xdr:row>45</xdr:row>
      <xdr:rowOff>104775</xdr:rowOff>
    </xdr:to>
    <xdr:sp macro="" textlink="">
      <xdr:nvSpPr>
        <xdr:cNvPr id="60" name="Text Box 1"/>
        <xdr:cNvSpPr txBox="1">
          <a:spLocks noChangeArrowheads="1"/>
        </xdr:cNvSpPr>
      </xdr:nvSpPr>
      <xdr:spPr bwMode="auto">
        <a:xfrm>
          <a:off x="11906250" y="844867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342900</xdr:colOff>
      <xdr:row>43</xdr:row>
      <xdr:rowOff>152400</xdr:rowOff>
    </xdr:from>
    <xdr:to>
      <xdr:col>18</xdr:col>
      <xdr:colOff>419100</xdr:colOff>
      <xdr:row>45</xdr:row>
      <xdr:rowOff>0</xdr:rowOff>
    </xdr:to>
    <xdr:sp macro="" textlink="">
      <xdr:nvSpPr>
        <xdr:cNvPr id="61" name="Text Box 1"/>
        <xdr:cNvSpPr txBox="1">
          <a:spLocks noChangeArrowheads="1"/>
        </xdr:cNvSpPr>
      </xdr:nvSpPr>
      <xdr:spPr bwMode="auto">
        <a:xfrm>
          <a:off x="1157287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342900</xdr:colOff>
      <xdr:row>43</xdr:row>
      <xdr:rowOff>152400</xdr:rowOff>
    </xdr:from>
    <xdr:to>
      <xdr:col>19</xdr:col>
      <xdr:colOff>419100</xdr:colOff>
      <xdr:row>45</xdr:row>
      <xdr:rowOff>0</xdr:rowOff>
    </xdr:to>
    <xdr:sp macro="" textlink="">
      <xdr:nvSpPr>
        <xdr:cNvPr id="62" name="Text Box 1"/>
        <xdr:cNvSpPr txBox="1">
          <a:spLocks noChangeArrowheads="1"/>
        </xdr:cNvSpPr>
      </xdr:nvSpPr>
      <xdr:spPr bwMode="auto">
        <a:xfrm>
          <a:off x="1218247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20</xdr:col>
      <xdr:colOff>342900</xdr:colOff>
      <xdr:row>43</xdr:row>
      <xdr:rowOff>152400</xdr:rowOff>
    </xdr:from>
    <xdr:to>
      <xdr:col>20</xdr:col>
      <xdr:colOff>419100</xdr:colOff>
      <xdr:row>45</xdr:row>
      <xdr:rowOff>0</xdr:rowOff>
    </xdr:to>
    <xdr:sp macro="" textlink="">
      <xdr:nvSpPr>
        <xdr:cNvPr id="63" name="Text Box 1"/>
        <xdr:cNvSpPr txBox="1">
          <a:spLocks noChangeArrowheads="1"/>
        </xdr:cNvSpPr>
      </xdr:nvSpPr>
      <xdr:spPr bwMode="auto">
        <a:xfrm>
          <a:off x="1279207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342900</xdr:colOff>
      <xdr:row>43</xdr:row>
      <xdr:rowOff>152400</xdr:rowOff>
    </xdr:from>
    <xdr:to>
      <xdr:col>21</xdr:col>
      <xdr:colOff>419100</xdr:colOff>
      <xdr:row>45</xdr:row>
      <xdr:rowOff>0</xdr:rowOff>
    </xdr:to>
    <xdr:sp macro="" textlink="">
      <xdr:nvSpPr>
        <xdr:cNvPr id="64" name="Text Box 1"/>
        <xdr:cNvSpPr txBox="1">
          <a:spLocks noChangeArrowheads="1"/>
        </xdr:cNvSpPr>
      </xdr:nvSpPr>
      <xdr:spPr bwMode="auto">
        <a:xfrm>
          <a:off x="1340167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342900</xdr:colOff>
      <xdr:row>43</xdr:row>
      <xdr:rowOff>152400</xdr:rowOff>
    </xdr:from>
    <xdr:to>
      <xdr:col>22</xdr:col>
      <xdr:colOff>419100</xdr:colOff>
      <xdr:row>45</xdr:row>
      <xdr:rowOff>0</xdr:rowOff>
    </xdr:to>
    <xdr:sp macro="" textlink="">
      <xdr:nvSpPr>
        <xdr:cNvPr id="65" name="Text Box 1"/>
        <xdr:cNvSpPr txBox="1">
          <a:spLocks noChangeArrowheads="1"/>
        </xdr:cNvSpPr>
      </xdr:nvSpPr>
      <xdr:spPr bwMode="auto">
        <a:xfrm>
          <a:off x="1401127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23</xdr:col>
      <xdr:colOff>342900</xdr:colOff>
      <xdr:row>43</xdr:row>
      <xdr:rowOff>152400</xdr:rowOff>
    </xdr:from>
    <xdr:to>
      <xdr:col>23</xdr:col>
      <xdr:colOff>419100</xdr:colOff>
      <xdr:row>45</xdr:row>
      <xdr:rowOff>0</xdr:rowOff>
    </xdr:to>
    <xdr:sp macro="" textlink="">
      <xdr:nvSpPr>
        <xdr:cNvPr id="66" name="Text Box 1"/>
        <xdr:cNvSpPr txBox="1">
          <a:spLocks noChangeArrowheads="1"/>
        </xdr:cNvSpPr>
      </xdr:nvSpPr>
      <xdr:spPr bwMode="auto">
        <a:xfrm>
          <a:off x="1462087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342900</xdr:colOff>
      <xdr:row>43</xdr:row>
      <xdr:rowOff>152400</xdr:rowOff>
    </xdr:from>
    <xdr:to>
      <xdr:col>17</xdr:col>
      <xdr:colOff>419100</xdr:colOff>
      <xdr:row>45</xdr:row>
      <xdr:rowOff>0</xdr:rowOff>
    </xdr:to>
    <xdr:sp macro="" textlink="">
      <xdr:nvSpPr>
        <xdr:cNvPr id="67" name="Text Box 1"/>
        <xdr:cNvSpPr txBox="1">
          <a:spLocks noChangeArrowheads="1"/>
        </xdr:cNvSpPr>
      </xdr:nvSpPr>
      <xdr:spPr bwMode="auto">
        <a:xfrm>
          <a:off x="1096327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342900</xdr:colOff>
      <xdr:row>43</xdr:row>
      <xdr:rowOff>152400</xdr:rowOff>
    </xdr:from>
    <xdr:to>
      <xdr:col>18</xdr:col>
      <xdr:colOff>419100</xdr:colOff>
      <xdr:row>45</xdr:row>
      <xdr:rowOff>0</xdr:rowOff>
    </xdr:to>
    <xdr:sp macro="" textlink="">
      <xdr:nvSpPr>
        <xdr:cNvPr id="68" name="Text Box 1"/>
        <xdr:cNvSpPr txBox="1">
          <a:spLocks noChangeArrowheads="1"/>
        </xdr:cNvSpPr>
      </xdr:nvSpPr>
      <xdr:spPr bwMode="auto">
        <a:xfrm>
          <a:off x="1157287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342900</xdr:colOff>
      <xdr:row>43</xdr:row>
      <xdr:rowOff>152400</xdr:rowOff>
    </xdr:from>
    <xdr:to>
      <xdr:col>19</xdr:col>
      <xdr:colOff>419100</xdr:colOff>
      <xdr:row>45</xdr:row>
      <xdr:rowOff>0</xdr:rowOff>
    </xdr:to>
    <xdr:sp macro="" textlink="">
      <xdr:nvSpPr>
        <xdr:cNvPr id="69" name="Text Box 1"/>
        <xdr:cNvSpPr txBox="1">
          <a:spLocks noChangeArrowheads="1"/>
        </xdr:cNvSpPr>
      </xdr:nvSpPr>
      <xdr:spPr bwMode="auto">
        <a:xfrm>
          <a:off x="1218247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20</xdr:col>
      <xdr:colOff>342900</xdr:colOff>
      <xdr:row>43</xdr:row>
      <xdr:rowOff>152400</xdr:rowOff>
    </xdr:from>
    <xdr:to>
      <xdr:col>20</xdr:col>
      <xdr:colOff>419100</xdr:colOff>
      <xdr:row>45</xdr:row>
      <xdr:rowOff>0</xdr:rowOff>
    </xdr:to>
    <xdr:sp macro="" textlink="">
      <xdr:nvSpPr>
        <xdr:cNvPr id="70" name="Text Box 1"/>
        <xdr:cNvSpPr txBox="1">
          <a:spLocks noChangeArrowheads="1"/>
        </xdr:cNvSpPr>
      </xdr:nvSpPr>
      <xdr:spPr bwMode="auto">
        <a:xfrm>
          <a:off x="1279207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342900</xdr:colOff>
      <xdr:row>43</xdr:row>
      <xdr:rowOff>152400</xdr:rowOff>
    </xdr:from>
    <xdr:to>
      <xdr:col>21</xdr:col>
      <xdr:colOff>419100</xdr:colOff>
      <xdr:row>45</xdr:row>
      <xdr:rowOff>0</xdr:rowOff>
    </xdr:to>
    <xdr:sp macro="" textlink="">
      <xdr:nvSpPr>
        <xdr:cNvPr id="71" name="Text Box 1"/>
        <xdr:cNvSpPr txBox="1">
          <a:spLocks noChangeArrowheads="1"/>
        </xdr:cNvSpPr>
      </xdr:nvSpPr>
      <xdr:spPr bwMode="auto">
        <a:xfrm>
          <a:off x="1340167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342900</xdr:colOff>
      <xdr:row>43</xdr:row>
      <xdr:rowOff>152400</xdr:rowOff>
    </xdr:from>
    <xdr:to>
      <xdr:col>22</xdr:col>
      <xdr:colOff>419100</xdr:colOff>
      <xdr:row>45</xdr:row>
      <xdr:rowOff>0</xdr:rowOff>
    </xdr:to>
    <xdr:sp macro="" textlink="">
      <xdr:nvSpPr>
        <xdr:cNvPr id="72" name="Text Box 1"/>
        <xdr:cNvSpPr txBox="1">
          <a:spLocks noChangeArrowheads="1"/>
        </xdr:cNvSpPr>
      </xdr:nvSpPr>
      <xdr:spPr bwMode="auto">
        <a:xfrm>
          <a:off x="1401127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23</xdr:col>
      <xdr:colOff>342900</xdr:colOff>
      <xdr:row>43</xdr:row>
      <xdr:rowOff>152400</xdr:rowOff>
    </xdr:from>
    <xdr:to>
      <xdr:col>23</xdr:col>
      <xdr:colOff>419100</xdr:colOff>
      <xdr:row>45</xdr:row>
      <xdr:rowOff>0</xdr:rowOff>
    </xdr:to>
    <xdr:sp macro="" textlink="">
      <xdr:nvSpPr>
        <xdr:cNvPr id="73" name="Text Box 1"/>
        <xdr:cNvSpPr txBox="1">
          <a:spLocks noChangeArrowheads="1"/>
        </xdr:cNvSpPr>
      </xdr:nvSpPr>
      <xdr:spPr bwMode="auto">
        <a:xfrm>
          <a:off x="1462087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342900</xdr:colOff>
      <xdr:row>43</xdr:row>
      <xdr:rowOff>152400</xdr:rowOff>
    </xdr:from>
    <xdr:to>
      <xdr:col>9</xdr:col>
      <xdr:colOff>419100</xdr:colOff>
      <xdr:row>45</xdr:row>
      <xdr:rowOff>0</xdr:rowOff>
    </xdr:to>
    <xdr:sp macro="" textlink="">
      <xdr:nvSpPr>
        <xdr:cNvPr id="74" name="Text Box 1"/>
        <xdr:cNvSpPr txBox="1">
          <a:spLocks noChangeArrowheads="1"/>
        </xdr:cNvSpPr>
      </xdr:nvSpPr>
      <xdr:spPr bwMode="auto">
        <a:xfrm>
          <a:off x="608647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342900</xdr:colOff>
      <xdr:row>43</xdr:row>
      <xdr:rowOff>152400</xdr:rowOff>
    </xdr:from>
    <xdr:to>
      <xdr:col>10</xdr:col>
      <xdr:colOff>419100</xdr:colOff>
      <xdr:row>45</xdr:row>
      <xdr:rowOff>0</xdr:rowOff>
    </xdr:to>
    <xdr:sp macro="" textlink="">
      <xdr:nvSpPr>
        <xdr:cNvPr id="75" name="Text Box 1"/>
        <xdr:cNvSpPr txBox="1">
          <a:spLocks noChangeArrowheads="1"/>
        </xdr:cNvSpPr>
      </xdr:nvSpPr>
      <xdr:spPr bwMode="auto">
        <a:xfrm>
          <a:off x="669607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342900</xdr:colOff>
      <xdr:row>43</xdr:row>
      <xdr:rowOff>152400</xdr:rowOff>
    </xdr:from>
    <xdr:to>
      <xdr:col>11</xdr:col>
      <xdr:colOff>419100</xdr:colOff>
      <xdr:row>45</xdr:row>
      <xdr:rowOff>0</xdr:rowOff>
    </xdr:to>
    <xdr:sp macro="" textlink="">
      <xdr:nvSpPr>
        <xdr:cNvPr id="76" name="Text Box 1"/>
        <xdr:cNvSpPr txBox="1">
          <a:spLocks noChangeArrowheads="1"/>
        </xdr:cNvSpPr>
      </xdr:nvSpPr>
      <xdr:spPr bwMode="auto">
        <a:xfrm>
          <a:off x="730567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342900</xdr:colOff>
      <xdr:row>43</xdr:row>
      <xdr:rowOff>152400</xdr:rowOff>
    </xdr:from>
    <xdr:to>
      <xdr:col>12</xdr:col>
      <xdr:colOff>419100</xdr:colOff>
      <xdr:row>45</xdr:row>
      <xdr:rowOff>0</xdr:rowOff>
    </xdr:to>
    <xdr:sp macro="" textlink="">
      <xdr:nvSpPr>
        <xdr:cNvPr id="77" name="Text Box 1"/>
        <xdr:cNvSpPr txBox="1">
          <a:spLocks noChangeArrowheads="1"/>
        </xdr:cNvSpPr>
      </xdr:nvSpPr>
      <xdr:spPr bwMode="auto">
        <a:xfrm>
          <a:off x="791527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342900</xdr:colOff>
      <xdr:row>43</xdr:row>
      <xdr:rowOff>152400</xdr:rowOff>
    </xdr:from>
    <xdr:to>
      <xdr:col>13</xdr:col>
      <xdr:colOff>419100</xdr:colOff>
      <xdr:row>45</xdr:row>
      <xdr:rowOff>0</xdr:rowOff>
    </xdr:to>
    <xdr:sp macro="" textlink="">
      <xdr:nvSpPr>
        <xdr:cNvPr id="78" name="Text Box 1"/>
        <xdr:cNvSpPr txBox="1">
          <a:spLocks noChangeArrowheads="1"/>
        </xdr:cNvSpPr>
      </xdr:nvSpPr>
      <xdr:spPr bwMode="auto">
        <a:xfrm>
          <a:off x="852487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342900</xdr:colOff>
      <xdr:row>43</xdr:row>
      <xdr:rowOff>152400</xdr:rowOff>
    </xdr:from>
    <xdr:to>
      <xdr:col>14</xdr:col>
      <xdr:colOff>419100</xdr:colOff>
      <xdr:row>45</xdr:row>
      <xdr:rowOff>0</xdr:rowOff>
    </xdr:to>
    <xdr:sp macro="" textlink="">
      <xdr:nvSpPr>
        <xdr:cNvPr id="79" name="Text Box 1"/>
        <xdr:cNvSpPr txBox="1">
          <a:spLocks noChangeArrowheads="1"/>
        </xdr:cNvSpPr>
      </xdr:nvSpPr>
      <xdr:spPr bwMode="auto">
        <a:xfrm>
          <a:off x="913447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342900</xdr:colOff>
      <xdr:row>43</xdr:row>
      <xdr:rowOff>152400</xdr:rowOff>
    </xdr:from>
    <xdr:to>
      <xdr:col>15</xdr:col>
      <xdr:colOff>419100</xdr:colOff>
      <xdr:row>45</xdr:row>
      <xdr:rowOff>0</xdr:rowOff>
    </xdr:to>
    <xdr:sp macro="" textlink="">
      <xdr:nvSpPr>
        <xdr:cNvPr id="80" name="Text Box 1"/>
        <xdr:cNvSpPr txBox="1">
          <a:spLocks noChangeArrowheads="1"/>
        </xdr:cNvSpPr>
      </xdr:nvSpPr>
      <xdr:spPr bwMode="auto">
        <a:xfrm>
          <a:off x="974407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342900</xdr:colOff>
      <xdr:row>43</xdr:row>
      <xdr:rowOff>152400</xdr:rowOff>
    </xdr:from>
    <xdr:to>
      <xdr:col>4</xdr:col>
      <xdr:colOff>419100</xdr:colOff>
      <xdr:row>45</xdr:row>
      <xdr:rowOff>0</xdr:rowOff>
    </xdr:to>
    <xdr:sp macro="" textlink="">
      <xdr:nvSpPr>
        <xdr:cNvPr id="81" name="Text Box 1"/>
        <xdr:cNvSpPr txBox="1">
          <a:spLocks noChangeArrowheads="1"/>
        </xdr:cNvSpPr>
      </xdr:nvSpPr>
      <xdr:spPr bwMode="auto">
        <a:xfrm>
          <a:off x="301942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342900</xdr:colOff>
      <xdr:row>43</xdr:row>
      <xdr:rowOff>152400</xdr:rowOff>
    </xdr:from>
    <xdr:to>
      <xdr:col>5</xdr:col>
      <xdr:colOff>419100</xdr:colOff>
      <xdr:row>45</xdr:row>
      <xdr:rowOff>0</xdr:rowOff>
    </xdr:to>
    <xdr:sp macro="" textlink="">
      <xdr:nvSpPr>
        <xdr:cNvPr id="82" name="Text Box 1"/>
        <xdr:cNvSpPr txBox="1">
          <a:spLocks noChangeArrowheads="1"/>
        </xdr:cNvSpPr>
      </xdr:nvSpPr>
      <xdr:spPr bwMode="auto">
        <a:xfrm>
          <a:off x="362902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342900</xdr:colOff>
      <xdr:row>43</xdr:row>
      <xdr:rowOff>152400</xdr:rowOff>
    </xdr:from>
    <xdr:to>
      <xdr:col>6</xdr:col>
      <xdr:colOff>419100</xdr:colOff>
      <xdr:row>45</xdr:row>
      <xdr:rowOff>0</xdr:rowOff>
    </xdr:to>
    <xdr:sp macro="" textlink="">
      <xdr:nvSpPr>
        <xdr:cNvPr id="83" name="Text Box 1"/>
        <xdr:cNvSpPr txBox="1">
          <a:spLocks noChangeArrowheads="1"/>
        </xdr:cNvSpPr>
      </xdr:nvSpPr>
      <xdr:spPr bwMode="auto">
        <a:xfrm>
          <a:off x="423862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342900</xdr:colOff>
      <xdr:row>43</xdr:row>
      <xdr:rowOff>152400</xdr:rowOff>
    </xdr:from>
    <xdr:to>
      <xdr:col>7</xdr:col>
      <xdr:colOff>419100</xdr:colOff>
      <xdr:row>45</xdr:row>
      <xdr:rowOff>0</xdr:rowOff>
    </xdr:to>
    <xdr:sp macro="" textlink="">
      <xdr:nvSpPr>
        <xdr:cNvPr id="84" name="Text Box 1"/>
        <xdr:cNvSpPr txBox="1">
          <a:spLocks noChangeArrowheads="1"/>
        </xdr:cNvSpPr>
      </xdr:nvSpPr>
      <xdr:spPr bwMode="auto">
        <a:xfrm>
          <a:off x="484822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342900</xdr:colOff>
      <xdr:row>43</xdr:row>
      <xdr:rowOff>152400</xdr:rowOff>
    </xdr:from>
    <xdr:to>
      <xdr:col>17</xdr:col>
      <xdr:colOff>419100</xdr:colOff>
      <xdr:row>45</xdr:row>
      <xdr:rowOff>0</xdr:rowOff>
    </xdr:to>
    <xdr:sp macro="" textlink="">
      <xdr:nvSpPr>
        <xdr:cNvPr id="85" name="Text Box 1"/>
        <xdr:cNvSpPr txBox="1">
          <a:spLocks noChangeArrowheads="1"/>
        </xdr:cNvSpPr>
      </xdr:nvSpPr>
      <xdr:spPr bwMode="auto">
        <a:xfrm>
          <a:off x="1096327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342900</xdr:colOff>
      <xdr:row>43</xdr:row>
      <xdr:rowOff>152400</xdr:rowOff>
    </xdr:from>
    <xdr:to>
      <xdr:col>18</xdr:col>
      <xdr:colOff>419100</xdr:colOff>
      <xdr:row>45</xdr:row>
      <xdr:rowOff>0</xdr:rowOff>
    </xdr:to>
    <xdr:sp macro="" textlink="">
      <xdr:nvSpPr>
        <xdr:cNvPr id="86" name="Text Box 1"/>
        <xdr:cNvSpPr txBox="1">
          <a:spLocks noChangeArrowheads="1"/>
        </xdr:cNvSpPr>
      </xdr:nvSpPr>
      <xdr:spPr bwMode="auto">
        <a:xfrm>
          <a:off x="1157287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342900</xdr:colOff>
      <xdr:row>43</xdr:row>
      <xdr:rowOff>152400</xdr:rowOff>
    </xdr:from>
    <xdr:to>
      <xdr:col>19</xdr:col>
      <xdr:colOff>419100</xdr:colOff>
      <xdr:row>45</xdr:row>
      <xdr:rowOff>0</xdr:rowOff>
    </xdr:to>
    <xdr:sp macro="" textlink="">
      <xdr:nvSpPr>
        <xdr:cNvPr id="87" name="Text Box 1"/>
        <xdr:cNvSpPr txBox="1">
          <a:spLocks noChangeArrowheads="1"/>
        </xdr:cNvSpPr>
      </xdr:nvSpPr>
      <xdr:spPr bwMode="auto">
        <a:xfrm>
          <a:off x="1218247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20</xdr:col>
      <xdr:colOff>342900</xdr:colOff>
      <xdr:row>43</xdr:row>
      <xdr:rowOff>152400</xdr:rowOff>
    </xdr:from>
    <xdr:to>
      <xdr:col>20</xdr:col>
      <xdr:colOff>419100</xdr:colOff>
      <xdr:row>45</xdr:row>
      <xdr:rowOff>0</xdr:rowOff>
    </xdr:to>
    <xdr:sp macro="" textlink="">
      <xdr:nvSpPr>
        <xdr:cNvPr id="88" name="Text Box 1"/>
        <xdr:cNvSpPr txBox="1">
          <a:spLocks noChangeArrowheads="1"/>
        </xdr:cNvSpPr>
      </xdr:nvSpPr>
      <xdr:spPr bwMode="auto">
        <a:xfrm>
          <a:off x="1279207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342900</xdr:colOff>
      <xdr:row>43</xdr:row>
      <xdr:rowOff>152400</xdr:rowOff>
    </xdr:from>
    <xdr:to>
      <xdr:col>21</xdr:col>
      <xdr:colOff>419100</xdr:colOff>
      <xdr:row>45</xdr:row>
      <xdr:rowOff>0</xdr:rowOff>
    </xdr:to>
    <xdr:sp macro="" textlink="">
      <xdr:nvSpPr>
        <xdr:cNvPr id="89" name="Text Box 1"/>
        <xdr:cNvSpPr txBox="1">
          <a:spLocks noChangeArrowheads="1"/>
        </xdr:cNvSpPr>
      </xdr:nvSpPr>
      <xdr:spPr bwMode="auto">
        <a:xfrm>
          <a:off x="1340167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342900</xdr:colOff>
      <xdr:row>43</xdr:row>
      <xdr:rowOff>152400</xdr:rowOff>
    </xdr:from>
    <xdr:to>
      <xdr:col>22</xdr:col>
      <xdr:colOff>419100</xdr:colOff>
      <xdr:row>45</xdr:row>
      <xdr:rowOff>0</xdr:rowOff>
    </xdr:to>
    <xdr:sp macro="" textlink="">
      <xdr:nvSpPr>
        <xdr:cNvPr id="90" name="Text Box 1"/>
        <xdr:cNvSpPr txBox="1">
          <a:spLocks noChangeArrowheads="1"/>
        </xdr:cNvSpPr>
      </xdr:nvSpPr>
      <xdr:spPr bwMode="auto">
        <a:xfrm>
          <a:off x="1401127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23</xdr:col>
      <xdr:colOff>342900</xdr:colOff>
      <xdr:row>43</xdr:row>
      <xdr:rowOff>152400</xdr:rowOff>
    </xdr:from>
    <xdr:to>
      <xdr:col>23</xdr:col>
      <xdr:colOff>419100</xdr:colOff>
      <xdr:row>45</xdr:row>
      <xdr:rowOff>0</xdr:rowOff>
    </xdr:to>
    <xdr:sp macro="" textlink="">
      <xdr:nvSpPr>
        <xdr:cNvPr id="91" name="Text Box 1"/>
        <xdr:cNvSpPr txBox="1">
          <a:spLocks noChangeArrowheads="1"/>
        </xdr:cNvSpPr>
      </xdr:nvSpPr>
      <xdr:spPr bwMode="auto">
        <a:xfrm>
          <a:off x="1462087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342900</xdr:colOff>
      <xdr:row>43</xdr:row>
      <xdr:rowOff>152400</xdr:rowOff>
    </xdr:from>
    <xdr:to>
      <xdr:col>4</xdr:col>
      <xdr:colOff>419100</xdr:colOff>
      <xdr:row>45</xdr:row>
      <xdr:rowOff>0</xdr:rowOff>
    </xdr:to>
    <xdr:sp macro="" textlink="">
      <xdr:nvSpPr>
        <xdr:cNvPr id="2049" name="Text Box 1"/>
        <xdr:cNvSpPr txBox="1">
          <a:spLocks noChangeArrowheads="1"/>
        </xdr:cNvSpPr>
      </xdr:nvSpPr>
      <xdr:spPr bwMode="auto">
        <a:xfrm>
          <a:off x="301942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342900</xdr:colOff>
      <xdr:row>43</xdr:row>
      <xdr:rowOff>152400</xdr:rowOff>
    </xdr:from>
    <xdr:to>
      <xdr:col>5</xdr:col>
      <xdr:colOff>419100</xdr:colOff>
      <xdr:row>45</xdr:row>
      <xdr:rowOff>0</xdr:rowOff>
    </xdr:to>
    <xdr:sp macro="" textlink="">
      <xdr:nvSpPr>
        <xdr:cNvPr id="2050" name="Text Box 1"/>
        <xdr:cNvSpPr txBox="1">
          <a:spLocks noChangeArrowheads="1"/>
        </xdr:cNvSpPr>
      </xdr:nvSpPr>
      <xdr:spPr bwMode="auto">
        <a:xfrm>
          <a:off x="362902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342900</xdr:colOff>
      <xdr:row>43</xdr:row>
      <xdr:rowOff>152400</xdr:rowOff>
    </xdr:from>
    <xdr:to>
      <xdr:col>6</xdr:col>
      <xdr:colOff>419100</xdr:colOff>
      <xdr:row>45</xdr:row>
      <xdr:rowOff>0</xdr:rowOff>
    </xdr:to>
    <xdr:sp macro="" textlink="">
      <xdr:nvSpPr>
        <xdr:cNvPr id="2051" name="Text Box 1"/>
        <xdr:cNvSpPr txBox="1">
          <a:spLocks noChangeArrowheads="1"/>
        </xdr:cNvSpPr>
      </xdr:nvSpPr>
      <xdr:spPr bwMode="auto">
        <a:xfrm>
          <a:off x="423862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342900</xdr:colOff>
      <xdr:row>43</xdr:row>
      <xdr:rowOff>152400</xdr:rowOff>
    </xdr:from>
    <xdr:to>
      <xdr:col>7</xdr:col>
      <xdr:colOff>419100</xdr:colOff>
      <xdr:row>45</xdr:row>
      <xdr:rowOff>0</xdr:rowOff>
    </xdr:to>
    <xdr:sp macro="" textlink="">
      <xdr:nvSpPr>
        <xdr:cNvPr id="2052" name="Text Box 1"/>
        <xdr:cNvSpPr txBox="1">
          <a:spLocks noChangeArrowheads="1"/>
        </xdr:cNvSpPr>
      </xdr:nvSpPr>
      <xdr:spPr bwMode="auto">
        <a:xfrm>
          <a:off x="484822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342900</xdr:colOff>
      <xdr:row>43</xdr:row>
      <xdr:rowOff>152400</xdr:rowOff>
    </xdr:from>
    <xdr:to>
      <xdr:col>8</xdr:col>
      <xdr:colOff>419100</xdr:colOff>
      <xdr:row>45</xdr:row>
      <xdr:rowOff>0</xdr:rowOff>
    </xdr:to>
    <xdr:sp macro="" textlink="">
      <xdr:nvSpPr>
        <xdr:cNvPr id="2053" name="Text Box 1"/>
        <xdr:cNvSpPr txBox="1">
          <a:spLocks noChangeArrowheads="1"/>
        </xdr:cNvSpPr>
      </xdr:nvSpPr>
      <xdr:spPr bwMode="auto">
        <a:xfrm>
          <a:off x="545782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342900</xdr:colOff>
      <xdr:row>43</xdr:row>
      <xdr:rowOff>152400</xdr:rowOff>
    </xdr:from>
    <xdr:to>
      <xdr:col>9</xdr:col>
      <xdr:colOff>419100</xdr:colOff>
      <xdr:row>45</xdr:row>
      <xdr:rowOff>0</xdr:rowOff>
    </xdr:to>
    <xdr:sp macro="" textlink="">
      <xdr:nvSpPr>
        <xdr:cNvPr id="2054" name="Text Box 1"/>
        <xdr:cNvSpPr txBox="1">
          <a:spLocks noChangeArrowheads="1"/>
        </xdr:cNvSpPr>
      </xdr:nvSpPr>
      <xdr:spPr bwMode="auto">
        <a:xfrm>
          <a:off x="606742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342900</xdr:colOff>
      <xdr:row>43</xdr:row>
      <xdr:rowOff>152400</xdr:rowOff>
    </xdr:from>
    <xdr:to>
      <xdr:col>10</xdr:col>
      <xdr:colOff>419100</xdr:colOff>
      <xdr:row>45</xdr:row>
      <xdr:rowOff>0</xdr:rowOff>
    </xdr:to>
    <xdr:sp macro="" textlink="">
      <xdr:nvSpPr>
        <xdr:cNvPr id="2055" name="Text Box 1"/>
        <xdr:cNvSpPr txBox="1">
          <a:spLocks noChangeArrowheads="1"/>
        </xdr:cNvSpPr>
      </xdr:nvSpPr>
      <xdr:spPr bwMode="auto">
        <a:xfrm>
          <a:off x="667702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342900</xdr:colOff>
      <xdr:row>43</xdr:row>
      <xdr:rowOff>152400</xdr:rowOff>
    </xdr:from>
    <xdr:to>
      <xdr:col>11</xdr:col>
      <xdr:colOff>419100</xdr:colOff>
      <xdr:row>45</xdr:row>
      <xdr:rowOff>0</xdr:rowOff>
    </xdr:to>
    <xdr:sp macro="" textlink="">
      <xdr:nvSpPr>
        <xdr:cNvPr id="2056" name="Text Box 1"/>
        <xdr:cNvSpPr txBox="1">
          <a:spLocks noChangeArrowheads="1"/>
        </xdr:cNvSpPr>
      </xdr:nvSpPr>
      <xdr:spPr bwMode="auto">
        <a:xfrm>
          <a:off x="728662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342900</xdr:colOff>
      <xdr:row>43</xdr:row>
      <xdr:rowOff>152400</xdr:rowOff>
    </xdr:from>
    <xdr:to>
      <xdr:col>12</xdr:col>
      <xdr:colOff>419100</xdr:colOff>
      <xdr:row>45</xdr:row>
      <xdr:rowOff>0</xdr:rowOff>
    </xdr:to>
    <xdr:sp macro="" textlink="">
      <xdr:nvSpPr>
        <xdr:cNvPr id="2057" name="Text Box 1"/>
        <xdr:cNvSpPr txBox="1">
          <a:spLocks noChangeArrowheads="1"/>
        </xdr:cNvSpPr>
      </xdr:nvSpPr>
      <xdr:spPr bwMode="auto">
        <a:xfrm>
          <a:off x="789622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342900</xdr:colOff>
      <xdr:row>43</xdr:row>
      <xdr:rowOff>152400</xdr:rowOff>
    </xdr:from>
    <xdr:to>
      <xdr:col>13</xdr:col>
      <xdr:colOff>419100</xdr:colOff>
      <xdr:row>45</xdr:row>
      <xdr:rowOff>0</xdr:rowOff>
    </xdr:to>
    <xdr:sp macro="" textlink="">
      <xdr:nvSpPr>
        <xdr:cNvPr id="2058" name="Text Box 1"/>
        <xdr:cNvSpPr txBox="1">
          <a:spLocks noChangeArrowheads="1"/>
        </xdr:cNvSpPr>
      </xdr:nvSpPr>
      <xdr:spPr bwMode="auto">
        <a:xfrm>
          <a:off x="850582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342900</xdr:colOff>
      <xdr:row>43</xdr:row>
      <xdr:rowOff>152400</xdr:rowOff>
    </xdr:from>
    <xdr:to>
      <xdr:col>14</xdr:col>
      <xdr:colOff>419100</xdr:colOff>
      <xdr:row>45</xdr:row>
      <xdr:rowOff>0</xdr:rowOff>
    </xdr:to>
    <xdr:sp macro="" textlink="">
      <xdr:nvSpPr>
        <xdr:cNvPr id="2059" name="Text Box 1"/>
        <xdr:cNvSpPr txBox="1">
          <a:spLocks noChangeArrowheads="1"/>
        </xdr:cNvSpPr>
      </xdr:nvSpPr>
      <xdr:spPr bwMode="auto">
        <a:xfrm>
          <a:off x="911542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342900</xdr:colOff>
      <xdr:row>43</xdr:row>
      <xdr:rowOff>152400</xdr:rowOff>
    </xdr:from>
    <xdr:to>
      <xdr:col>15</xdr:col>
      <xdr:colOff>419100</xdr:colOff>
      <xdr:row>45</xdr:row>
      <xdr:rowOff>0</xdr:rowOff>
    </xdr:to>
    <xdr:sp macro="" textlink="">
      <xdr:nvSpPr>
        <xdr:cNvPr id="2060" name="Text Box 1"/>
        <xdr:cNvSpPr txBox="1">
          <a:spLocks noChangeArrowheads="1"/>
        </xdr:cNvSpPr>
      </xdr:nvSpPr>
      <xdr:spPr bwMode="auto">
        <a:xfrm>
          <a:off x="972502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342900</xdr:colOff>
      <xdr:row>43</xdr:row>
      <xdr:rowOff>152400</xdr:rowOff>
    </xdr:from>
    <xdr:to>
      <xdr:col>16</xdr:col>
      <xdr:colOff>419100</xdr:colOff>
      <xdr:row>45</xdr:row>
      <xdr:rowOff>0</xdr:rowOff>
    </xdr:to>
    <xdr:sp macro="" textlink="">
      <xdr:nvSpPr>
        <xdr:cNvPr id="2061" name="Text Box 1"/>
        <xdr:cNvSpPr txBox="1">
          <a:spLocks noChangeArrowheads="1"/>
        </xdr:cNvSpPr>
      </xdr:nvSpPr>
      <xdr:spPr bwMode="auto">
        <a:xfrm>
          <a:off x="1033462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66675</xdr:colOff>
      <xdr:row>44</xdr:row>
      <xdr:rowOff>66675</xdr:rowOff>
    </xdr:from>
    <xdr:to>
      <xdr:col>19</xdr:col>
      <xdr:colOff>142875</xdr:colOff>
      <xdr:row>45</xdr:row>
      <xdr:rowOff>104775</xdr:rowOff>
    </xdr:to>
    <xdr:sp macro="" textlink="">
      <xdr:nvSpPr>
        <xdr:cNvPr id="2062" name="Text Box 1"/>
        <xdr:cNvSpPr txBox="1">
          <a:spLocks noChangeArrowheads="1"/>
        </xdr:cNvSpPr>
      </xdr:nvSpPr>
      <xdr:spPr bwMode="auto">
        <a:xfrm>
          <a:off x="11906250" y="844867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342900</xdr:colOff>
      <xdr:row>43</xdr:row>
      <xdr:rowOff>152400</xdr:rowOff>
    </xdr:from>
    <xdr:to>
      <xdr:col>18</xdr:col>
      <xdr:colOff>419100</xdr:colOff>
      <xdr:row>45</xdr:row>
      <xdr:rowOff>0</xdr:rowOff>
    </xdr:to>
    <xdr:sp macro="" textlink="">
      <xdr:nvSpPr>
        <xdr:cNvPr id="2063" name="Text Box 1"/>
        <xdr:cNvSpPr txBox="1">
          <a:spLocks noChangeArrowheads="1"/>
        </xdr:cNvSpPr>
      </xdr:nvSpPr>
      <xdr:spPr bwMode="auto">
        <a:xfrm>
          <a:off x="1155382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342900</xdr:colOff>
      <xdr:row>43</xdr:row>
      <xdr:rowOff>152400</xdr:rowOff>
    </xdr:from>
    <xdr:to>
      <xdr:col>19</xdr:col>
      <xdr:colOff>419100</xdr:colOff>
      <xdr:row>45</xdr:row>
      <xdr:rowOff>0</xdr:rowOff>
    </xdr:to>
    <xdr:sp macro="" textlink="">
      <xdr:nvSpPr>
        <xdr:cNvPr id="2064" name="Text Box 1"/>
        <xdr:cNvSpPr txBox="1">
          <a:spLocks noChangeArrowheads="1"/>
        </xdr:cNvSpPr>
      </xdr:nvSpPr>
      <xdr:spPr bwMode="auto">
        <a:xfrm>
          <a:off x="1216342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20</xdr:col>
      <xdr:colOff>342900</xdr:colOff>
      <xdr:row>43</xdr:row>
      <xdr:rowOff>152400</xdr:rowOff>
    </xdr:from>
    <xdr:to>
      <xdr:col>20</xdr:col>
      <xdr:colOff>419100</xdr:colOff>
      <xdr:row>45</xdr:row>
      <xdr:rowOff>0</xdr:rowOff>
    </xdr:to>
    <xdr:sp macro="" textlink="">
      <xdr:nvSpPr>
        <xdr:cNvPr id="2065" name="Text Box 1"/>
        <xdr:cNvSpPr txBox="1">
          <a:spLocks noChangeArrowheads="1"/>
        </xdr:cNvSpPr>
      </xdr:nvSpPr>
      <xdr:spPr bwMode="auto">
        <a:xfrm>
          <a:off x="1277302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342900</xdr:colOff>
      <xdr:row>43</xdr:row>
      <xdr:rowOff>152400</xdr:rowOff>
    </xdr:from>
    <xdr:to>
      <xdr:col>21</xdr:col>
      <xdr:colOff>419100</xdr:colOff>
      <xdr:row>45</xdr:row>
      <xdr:rowOff>0</xdr:rowOff>
    </xdr:to>
    <xdr:sp macro="" textlink="">
      <xdr:nvSpPr>
        <xdr:cNvPr id="2066" name="Text Box 1"/>
        <xdr:cNvSpPr txBox="1">
          <a:spLocks noChangeArrowheads="1"/>
        </xdr:cNvSpPr>
      </xdr:nvSpPr>
      <xdr:spPr bwMode="auto">
        <a:xfrm>
          <a:off x="1338262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342900</xdr:colOff>
      <xdr:row>43</xdr:row>
      <xdr:rowOff>152400</xdr:rowOff>
    </xdr:from>
    <xdr:to>
      <xdr:col>22</xdr:col>
      <xdr:colOff>419100</xdr:colOff>
      <xdr:row>45</xdr:row>
      <xdr:rowOff>0</xdr:rowOff>
    </xdr:to>
    <xdr:sp macro="" textlink="">
      <xdr:nvSpPr>
        <xdr:cNvPr id="2067" name="Text Box 1"/>
        <xdr:cNvSpPr txBox="1">
          <a:spLocks noChangeArrowheads="1"/>
        </xdr:cNvSpPr>
      </xdr:nvSpPr>
      <xdr:spPr bwMode="auto">
        <a:xfrm>
          <a:off x="1399222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23</xdr:col>
      <xdr:colOff>342900</xdr:colOff>
      <xdr:row>43</xdr:row>
      <xdr:rowOff>152400</xdr:rowOff>
    </xdr:from>
    <xdr:to>
      <xdr:col>23</xdr:col>
      <xdr:colOff>419100</xdr:colOff>
      <xdr:row>45</xdr:row>
      <xdr:rowOff>0</xdr:rowOff>
    </xdr:to>
    <xdr:sp macro="" textlink="">
      <xdr:nvSpPr>
        <xdr:cNvPr id="2068" name="Text Box 1"/>
        <xdr:cNvSpPr txBox="1">
          <a:spLocks noChangeArrowheads="1"/>
        </xdr:cNvSpPr>
      </xdr:nvSpPr>
      <xdr:spPr bwMode="auto">
        <a:xfrm>
          <a:off x="1460182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342900</xdr:colOff>
      <xdr:row>43</xdr:row>
      <xdr:rowOff>152400</xdr:rowOff>
    </xdr:from>
    <xdr:to>
      <xdr:col>17</xdr:col>
      <xdr:colOff>419100</xdr:colOff>
      <xdr:row>45</xdr:row>
      <xdr:rowOff>0</xdr:rowOff>
    </xdr:to>
    <xdr:sp macro="" textlink="">
      <xdr:nvSpPr>
        <xdr:cNvPr id="2069" name="Text Box 1"/>
        <xdr:cNvSpPr txBox="1">
          <a:spLocks noChangeArrowheads="1"/>
        </xdr:cNvSpPr>
      </xdr:nvSpPr>
      <xdr:spPr bwMode="auto">
        <a:xfrm>
          <a:off x="1094422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342900</xdr:colOff>
      <xdr:row>43</xdr:row>
      <xdr:rowOff>152400</xdr:rowOff>
    </xdr:from>
    <xdr:to>
      <xdr:col>18</xdr:col>
      <xdr:colOff>419100</xdr:colOff>
      <xdr:row>45</xdr:row>
      <xdr:rowOff>0</xdr:rowOff>
    </xdr:to>
    <xdr:sp macro="" textlink="">
      <xdr:nvSpPr>
        <xdr:cNvPr id="2070" name="Text Box 1"/>
        <xdr:cNvSpPr txBox="1">
          <a:spLocks noChangeArrowheads="1"/>
        </xdr:cNvSpPr>
      </xdr:nvSpPr>
      <xdr:spPr bwMode="auto">
        <a:xfrm>
          <a:off x="1155382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342900</xdr:colOff>
      <xdr:row>43</xdr:row>
      <xdr:rowOff>152400</xdr:rowOff>
    </xdr:from>
    <xdr:to>
      <xdr:col>19</xdr:col>
      <xdr:colOff>419100</xdr:colOff>
      <xdr:row>45</xdr:row>
      <xdr:rowOff>0</xdr:rowOff>
    </xdr:to>
    <xdr:sp macro="" textlink="">
      <xdr:nvSpPr>
        <xdr:cNvPr id="2071" name="Text Box 1"/>
        <xdr:cNvSpPr txBox="1">
          <a:spLocks noChangeArrowheads="1"/>
        </xdr:cNvSpPr>
      </xdr:nvSpPr>
      <xdr:spPr bwMode="auto">
        <a:xfrm>
          <a:off x="1216342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20</xdr:col>
      <xdr:colOff>342900</xdr:colOff>
      <xdr:row>43</xdr:row>
      <xdr:rowOff>152400</xdr:rowOff>
    </xdr:from>
    <xdr:to>
      <xdr:col>20</xdr:col>
      <xdr:colOff>419100</xdr:colOff>
      <xdr:row>45</xdr:row>
      <xdr:rowOff>0</xdr:rowOff>
    </xdr:to>
    <xdr:sp macro="" textlink="">
      <xdr:nvSpPr>
        <xdr:cNvPr id="2072" name="Text Box 1"/>
        <xdr:cNvSpPr txBox="1">
          <a:spLocks noChangeArrowheads="1"/>
        </xdr:cNvSpPr>
      </xdr:nvSpPr>
      <xdr:spPr bwMode="auto">
        <a:xfrm>
          <a:off x="1277302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342900</xdr:colOff>
      <xdr:row>43</xdr:row>
      <xdr:rowOff>152400</xdr:rowOff>
    </xdr:from>
    <xdr:to>
      <xdr:col>21</xdr:col>
      <xdr:colOff>419100</xdr:colOff>
      <xdr:row>45</xdr:row>
      <xdr:rowOff>0</xdr:rowOff>
    </xdr:to>
    <xdr:sp macro="" textlink="">
      <xdr:nvSpPr>
        <xdr:cNvPr id="2073" name="Text Box 1"/>
        <xdr:cNvSpPr txBox="1">
          <a:spLocks noChangeArrowheads="1"/>
        </xdr:cNvSpPr>
      </xdr:nvSpPr>
      <xdr:spPr bwMode="auto">
        <a:xfrm>
          <a:off x="1338262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342900</xdr:colOff>
      <xdr:row>43</xdr:row>
      <xdr:rowOff>152400</xdr:rowOff>
    </xdr:from>
    <xdr:to>
      <xdr:col>22</xdr:col>
      <xdr:colOff>419100</xdr:colOff>
      <xdr:row>45</xdr:row>
      <xdr:rowOff>0</xdr:rowOff>
    </xdr:to>
    <xdr:sp macro="" textlink="">
      <xdr:nvSpPr>
        <xdr:cNvPr id="2074" name="Text Box 1"/>
        <xdr:cNvSpPr txBox="1">
          <a:spLocks noChangeArrowheads="1"/>
        </xdr:cNvSpPr>
      </xdr:nvSpPr>
      <xdr:spPr bwMode="auto">
        <a:xfrm>
          <a:off x="1399222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23</xdr:col>
      <xdr:colOff>342900</xdr:colOff>
      <xdr:row>43</xdr:row>
      <xdr:rowOff>152400</xdr:rowOff>
    </xdr:from>
    <xdr:to>
      <xdr:col>23</xdr:col>
      <xdr:colOff>419100</xdr:colOff>
      <xdr:row>45</xdr:row>
      <xdr:rowOff>0</xdr:rowOff>
    </xdr:to>
    <xdr:sp macro="" textlink="">
      <xdr:nvSpPr>
        <xdr:cNvPr id="2075" name="Text Box 1"/>
        <xdr:cNvSpPr txBox="1">
          <a:spLocks noChangeArrowheads="1"/>
        </xdr:cNvSpPr>
      </xdr:nvSpPr>
      <xdr:spPr bwMode="auto">
        <a:xfrm>
          <a:off x="1460182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342900</xdr:colOff>
      <xdr:row>43</xdr:row>
      <xdr:rowOff>152400</xdr:rowOff>
    </xdr:from>
    <xdr:to>
      <xdr:col>9</xdr:col>
      <xdr:colOff>419100</xdr:colOff>
      <xdr:row>45</xdr:row>
      <xdr:rowOff>0</xdr:rowOff>
    </xdr:to>
    <xdr:sp macro="" textlink="">
      <xdr:nvSpPr>
        <xdr:cNvPr id="29" name="Text Box 1"/>
        <xdr:cNvSpPr txBox="1">
          <a:spLocks noChangeArrowheads="1"/>
        </xdr:cNvSpPr>
      </xdr:nvSpPr>
      <xdr:spPr bwMode="auto">
        <a:xfrm>
          <a:off x="545782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342900</xdr:colOff>
      <xdr:row>43</xdr:row>
      <xdr:rowOff>152400</xdr:rowOff>
    </xdr:from>
    <xdr:to>
      <xdr:col>10</xdr:col>
      <xdr:colOff>419100</xdr:colOff>
      <xdr:row>45</xdr:row>
      <xdr:rowOff>0</xdr:rowOff>
    </xdr:to>
    <xdr:sp macro="" textlink="">
      <xdr:nvSpPr>
        <xdr:cNvPr id="30" name="Text Box 1"/>
        <xdr:cNvSpPr txBox="1">
          <a:spLocks noChangeArrowheads="1"/>
        </xdr:cNvSpPr>
      </xdr:nvSpPr>
      <xdr:spPr bwMode="auto">
        <a:xfrm>
          <a:off x="545782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342900</xdr:colOff>
      <xdr:row>43</xdr:row>
      <xdr:rowOff>152400</xdr:rowOff>
    </xdr:from>
    <xdr:to>
      <xdr:col>11</xdr:col>
      <xdr:colOff>419100</xdr:colOff>
      <xdr:row>45</xdr:row>
      <xdr:rowOff>0</xdr:rowOff>
    </xdr:to>
    <xdr:sp macro="" textlink="">
      <xdr:nvSpPr>
        <xdr:cNvPr id="31" name="Text Box 1"/>
        <xdr:cNvSpPr txBox="1">
          <a:spLocks noChangeArrowheads="1"/>
        </xdr:cNvSpPr>
      </xdr:nvSpPr>
      <xdr:spPr bwMode="auto">
        <a:xfrm>
          <a:off x="545782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342900</xdr:colOff>
      <xdr:row>43</xdr:row>
      <xdr:rowOff>152400</xdr:rowOff>
    </xdr:from>
    <xdr:to>
      <xdr:col>12</xdr:col>
      <xdr:colOff>419100</xdr:colOff>
      <xdr:row>45</xdr:row>
      <xdr:rowOff>0</xdr:rowOff>
    </xdr:to>
    <xdr:sp macro="" textlink="">
      <xdr:nvSpPr>
        <xdr:cNvPr id="32" name="Text Box 1"/>
        <xdr:cNvSpPr txBox="1">
          <a:spLocks noChangeArrowheads="1"/>
        </xdr:cNvSpPr>
      </xdr:nvSpPr>
      <xdr:spPr bwMode="auto">
        <a:xfrm>
          <a:off x="545782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342900</xdr:colOff>
      <xdr:row>43</xdr:row>
      <xdr:rowOff>152400</xdr:rowOff>
    </xdr:from>
    <xdr:to>
      <xdr:col>13</xdr:col>
      <xdr:colOff>419100</xdr:colOff>
      <xdr:row>45</xdr:row>
      <xdr:rowOff>0</xdr:rowOff>
    </xdr:to>
    <xdr:sp macro="" textlink="">
      <xdr:nvSpPr>
        <xdr:cNvPr id="33" name="Text Box 1"/>
        <xdr:cNvSpPr txBox="1">
          <a:spLocks noChangeArrowheads="1"/>
        </xdr:cNvSpPr>
      </xdr:nvSpPr>
      <xdr:spPr bwMode="auto">
        <a:xfrm>
          <a:off x="545782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342900</xdr:colOff>
      <xdr:row>43</xdr:row>
      <xdr:rowOff>152400</xdr:rowOff>
    </xdr:from>
    <xdr:to>
      <xdr:col>14</xdr:col>
      <xdr:colOff>419100</xdr:colOff>
      <xdr:row>45</xdr:row>
      <xdr:rowOff>0</xdr:rowOff>
    </xdr:to>
    <xdr:sp macro="" textlink="">
      <xdr:nvSpPr>
        <xdr:cNvPr id="34" name="Text Box 1"/>
        <xdr:cNvSpPr txBox="1">
          <a:spLocks noChangeArrowheads="1"/>
        </xdr:cNvSpPr>
      </xdr:nvSpPr>
      <xdr:spPr bwMode="auto">
        <a:xfrm>
          <a:off x="545782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342900</xdr:colOff>
      <xdr:row>43</xdr:row>
      <xdr:rowOff>152400</xdr:rowOff>
    </xdr:from>
    <xdr:to>
      <xdr:col>15</xdr:col>
      <xdr:colOff>419100</xdr:colOff>
      <xdr:row>45</xdr:row>
      <xdr:rowOff>0</xdr:rowOff>
    </xdr:to>
    <xdr:sp macro="" textlink="">
      <xdr:nvSpPr>
        <xdr:cNvPr id="35" name="Text Box 1"/>
        <xdr:cNvSpPr txBox="1">
          <a:spLocks noChangeArrowheads="1"/>
        </xdr:cNvSpPr>
      </xdr:nvSpPr>
      <xdr:spPr bwMode="auto">
        <a:xfrm>
          <a:off x="545782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342900</xdr:colOff>
      <xdr:row>43</xdr:row>
      <xdr:rowOff>152400</xdr:rowOff>
    </xdr:from>
    <xdr:to>
      <xdr:col>4</xdr:col>
      <xdr:colOff>419100</xdr:colOff>
      <xdr:row>45</xdr:row>
      <xdr:rowOff>0</xdr:rowOff>
    </xdr:to>
    <xdr:sp macro="" textlink="">
      <xdr:nvSpPr>
        <xdr:cNvPr id="36" name="Text Box 1"/>
        <xdr:cNvSpPr txBox="1">
          <a:spLocks noChangeArrowheads="1"/>
        </xdr:cNvSpPr>
      </xdr:nvSpPr>
      <xdr:spPr bwMode="auto">
        <a:xfrm>
          <a:off x="545782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342900</xdr:colOff>
      <xdr:row>43</xdr:row>
      <xdr:rowOff>152400</xdr:rowOff>
    </xdr:from>
    <xdr:to>
      <xdr:col>5</xdr:col>
      <xdr:colOff>419100</xdr:colOff>
      <xdr:row>45</xdr:row>
      <xdr:rowOff>0</xdr:rowOff>
    </xdr:to>
    <xdr:sp macro="" textlink="">
      <xdr:nvSpPr>
        <xdr:cNvPr id="37" name="Text Box 1"/>
        <xdr:cNvSpPr txBox="1">
          <a:spLocks noChangeArrowheads="1"/>
        </xdr:cNvSpPr>
      </xdr:nvSpPr>
      <xdr:spPr bwMode="auto">
        <a:xfrm>
          <a:off x="545782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342900</xdr:colOff>
      <xdr:row>43</xdr:row>
      <xdr:rowOff>152400</xdr:rowOff>
    </xdr:from>
    <xdr:to>
      <xdr:col>6</xdr:col>
      <xdr:colOff>419100</xdr:colOff>
      <xdr:row>45</xdr:row>
      <xdr:rowOff>0</xdr:rowOff>
    </xdr:to>
    <xdr:sp macro="" textlink="">
      <xdr:nvSpPr>
        <xdr:cNvPr id="38" name="Text Box 1"/>
        <xdr:cNvSpPr txBox="1">
          <a:spLocks noChangeArrowheads="1"/>
        </xdr:cNvSpPr>
      </xdr:nvSpPr>
      <xdr:spPr bwMode="auto">
        <a:xfrm>
          <a:off x="545782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342900</xdr:colOff>
      <xdr:row>43</xdr:row>
      <xdr:rowOff>152400</xdr:rowOff>
    </xdr:from>
    <xdr:to>
      <xdr:col>7</xdr:col>
      <xdr:colOff>419100</xdr:colOff>
      <xdr:row>45</xdr:row>
      <xdr:rowOff>0</xdr:rowOff>
    </xdr:to>
    <xdr:sp macro="" textlink="">
      <xdr:nvSpPr>
        <xdr:cNvPr id="39" name="Text Box 1"/>
        <xdr:cNvSpPr txBox="1">
          <a:spLocks noChangeArrowheads="1"/>
        </xdr:cNvSpPr>
      </xdr:nvSpPr>
      <xdr:spPr bwMode="auto">
        <a:xfrm>
          <a:off x="545782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342900</xdr:colOff>
      <xdr:row>43</xdr:row>
      <xdr:rowOff>152400</xdr:rowOff>
    </xdr:from>
    <xdr:to>
      <xdr:col>17</xdr:col>
      <xdr:colOff>419100</xdr:colOff>
      <xdr:row>45</xdr:row>
      <xdr:rowOff>0</xdr:rowOff>
    </xdr:to>
    <xdr:sp macro="" textlink="">
      <xdr:nvSpPr>
        <xdr:cNvPr id="40" name="Text Box 1"/>
        <xdr:cNvSpPr txBox="1">
          <a:spLocks noChangeArrowheads="1"/>
        </xdr:cNvSpPr>
      </xdr:nvSpPr>
      <xdr:spPr bwMode="auto">
        <a:xfrm>
          <a:off x="1035367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342900</xdr:colOff>
      <xdr:row>43</xdr:row>
      <xdr:rowOff>152400</xdr:rowOff>
    </xdr:from>
    <xdr:to>
      <xdr:col>18</xdr:col>
      <xdr:colOff>419100</xdr:colOff>
      <xdr:row>45</xdr:row>
      <xdr:rowOff>0</xdr:rowOff>
    </xdr:to>
    <xdr:sp macro="" textlink="">
      <xdr:nvSpPr>
        <xdr:cNvPr id="41" name="Text Box 1"/>
        <xdr:cNvSpPr txBox="1">
          <a:spLocks noChangeArrowheads="1"/>
        </xdr:cNvSpPr>
      </xdr:nvSpPr>
      <xdr:spPr bwMode="auto">
        <a:xfrm>
          <a:off x="1035367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342900</xdr:colOff>
      <xdr:row>43</xdr:row>
      <xdr:rowOff>152400</xdr:rowOff>
    </xdr:from>
    <xdr:to>
      <xdr:col>19</xdr:col>
      <xdr:colOff>419100</xdr:colOff>
      <xdr:row>45</xdr:row>
      <xdr:rowOff>0</xdr:rowOff>
    </xdr:to>
    <xdr:sp macro="" textlink="">
      <xdr:nvSpPr>
        <xdr:cNvPr id="42" name="Text Box 1"/>
        <xdr:cNvSpPr txBox="1">
          <a:spLocks noChangeArrowheads="1"/>
        </xdr:cNvSpPr>
      </xdr:nvSpPr>
      <xdr:spPr bwMode="auto">
        <a:xfrm>
          <a:off x="1035367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20</xdr:col>
      <xdr:colOff>342900</xdr:colOff>
      <xdr:row>43</xdr:row>
      <xdr:rowOff>152400</xdr:rowOff>
    </xdr:from>
    <xdr:to>
      <xdr:col>20</xdr:col>
      <xdr:colOff>419100</xdr:colOff>
      <xdr:row>45</xdr:row>
      <xdr:rowOff>0</xdr:rowOff>
    </xdr:to>
    <xdr:sp macro="" textlink="">
      <xdr:nvSpPr>
        <xdr:cNvPr id="43" name="Text Box 1"/>
        <xdr:cNvSpPr txBox="1">
          <a:spLocks noChangeArrowheads="1"/>
        </xdr:cNvSpPr>
      </xdr:nvSpPr>
      <xdr:spPr bwMode="auto">
        <a:xfrm>
          <a:off x="1035367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342900</xdr:colOff>
      <xdr:row>43</xdr:row>
      <xdr:rowOff>152400</xdr:rowOff>
    </xdr:from>
    <xdr:to>
      <xdr:col>21</xdr:col>
      <xdr:colOff>419100</xdr:colOff>
      <xdr:row>45</xdr:row>
      <xdr:rowOff>0</xdr:rowOff>
    </xdr:to>
    <xdr:sp macro="" textlink="">
      <xdr:nvSpPr>
        <xdr:cNvPr id="44" name="Text Box 1"/>
        <xdr:cNvSpPr txBox="1">
          <a:spLocks noChangeArrowheads="1"/>
        </xdr:cNvSpPr>
      </xdr:nvSpPr>
      <xdr:spPr bwMode="auto">
        <a:xfrm>
          <a:off x="1035367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342900</xdr:colOff>
      <xdr:row>43</xdr:row>
      <xdr:rowOff>152400</xdr:rowOff>
    </xdr:from>
    <xdr:to>
      <xdr:col>22</xdr:col>
      <xdr:colOff>419100</xdr:colOff>
      <xdr:row>45</xdr:row>
      <xdr:rowOff>0</xdr:rowOff>
    </xdr:to>
    <xdr:sp macro="" textlink="">
      <xdr:nvSpPr>
        <xdr:cNvPr id="45" name="Text Box 1"/>
        <xdr:cNvSpPr txBox="1">
          <a:spLocks noChangeArrowheads="1"/>
        </xdr:cNvSpPr>
      </xdr:nvSpPr>
      <xdr:spPr bwMode="auto">
        <a:xfrm>
          <a:off x="1035367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23</xdr:col>
      <xdr:colOff>342900</xdr:colOff>
      <xdr:row>43</xdr:row>
      <xdr:rowOff>152400</xdr:rowOff>
    </xdr:from>
    <xdr:to>
      <xdr:col>23</xdr:col>
      <xdr:colOff>419100</xdr:colOff>
      <xdr:row>45</xdr:row>
      <xdr:rowOff>0</xdr:rowOff>
    </xdr:to>
    <xdr:sp macro="" textlink="">
      <xdr:nvSpPr>
        <xdr:cNvPr id="46" name="Text Box 1"/>
        <xdr:cNvSpPr txBox="1">
          <a:spLocks noChangeArrowheads="1"/>
        </xdr:cNvSpPr>
      </xdr:nvSpPr>
      <xdr:spPr bwMode="auto">
        <a:xfrm>
          <a:off x="1035367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342900</xdr:colOff>
      <xdr:row>43</xdr:row>
      <xdr:rowOff>152400</xdr:rowOff>
    </xdr:from>
    <xdr:to>
      <xdr:col>4</xdr:col>
      <xdr:colOff>419100</xdr:colOff>
      <xdr:row>45</xdr:row>
      <xdr:rowOff>0</xdr:rowOff>
    </xdr:to>
    <xdr:sp macro="" textlink="">
      <xdr:nvSpPr>
        <xdr:cNvPr id="137" name="Text Box 1"/>
        <xdr:cNvSpPr txBox="1">
          <a:spLocks noChangeArrowheads="1"/>
        </xdr:cNvSpPr>
      </xdr:nvSpPr>
      <xdr:spPr bwMode="auto">
        <a:xfrm>
          <a:off x="296227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342900</xdr:colOff>
      <xdr:row>43</xdr:row>
      <xdr:rowOff>152400</xdr:rowOff>
    </xdr:from>
    <xdr:to>
      <xdr:col>5</xdr:col>
      <xdr:colOff>419100</xdr:colOff>
      <xdr:row>45</xdr:row>
      <xdr:rowOff>0</xdr:rowOff>
    </xdr:to>
    <xdr:sp macro="" textlink="">
      <xdr:nvSpPr>
        <xdr:cNvPr id="138" name="Text Box 1"/>
        <xdr:cNvSpPr txBox="1">
          <a:spLocks noChangeArrowheads="1"/>
        </xdr:cNvSpPr>
      </xdr:nvSpPr>
      <xdr:spPr bwMode="auto">
        <a:xfrm>
          <a:off x="357187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342900</xdr:colOff>
      <xdr:row>43</xdr:row>
      <xdr:rowOff>152400</xdr:rowOff>
    </xdr:from>
    <xdr:to>
      <xdr:col>6</xdr:col>
      <xdr:colOff>419100</xdr:colOff>
      <xdr:row>45</xdr:row>
      <xdr:rowOff>0</xdr:rowOff>
    </xdr:to>
    <xdr:sp macro="" textlink="">
      <xdr:nvSpPr>
        <xdr:cNvPr id="139" name="Text Box 1"/>
        <xdr:cNvSpPr txBox="1">
          <a:spLocks noChangeArrowheads="1"/>
        </xdr:cNvSpPr>
      </xdr:nvSpPr>
      <xdr:spPr bwMode="auto">
        <a:xfrm>
          <a:off x="418147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342900</xdr:colOff>
      <xdr:row>43</xdr:row>
      <xdr:rowOff>152400</xdr:rowOff>
    </xdr:from>
    <xdr:to>
      <xdr:col>7</xdr:col>
      <xdr:colOff>419100</xdr:colOff>
      <xdr:row>45</xdr:row>
      <xdr:rowOff>0</xdr:rowOff>
    </xdr:to>
    <xdr:sp macro="" textlink="">
      <xdr:nvSpPr>
        <xdr:cNvPr id="140" name="Text Box 1"/>
        <xdr:cNvSpPr txBox="1">
          <a:spLocks noChangeArrowheads="1"/>
        </xdr:cNvSpPr>
      </xdr:nvSpPr>
      <xdr:spPr bwMode="auto">
        <a:xfrm>
          <a:off x="479107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342900</xdr:colOff>
      <xdr:row>43</xdr:row>
      <xdr:rowOff>152400</xdr:rowOff>
    </xdr:from>
    <xdr:to>
      <xdr:col>8</xdr:col>
      <xdr:colOff>419100</xdr:colOff>
      <xdr:row>45</xdr:row>
      <xdr:rowOff>0</xdr:rowOff>
    </xdr:to>
    <xdr:sp macro="" textlink="">
      <xdr:nvSpPr>
        <xdr:cNvPr id="141" name="Text Box 1"/>
        <xdr:cNvSpPr txBox="1">
          <a:spLocks noChangeArrowheads="1"/>
        </xdr:cNvSpPr>
      </xdr:nvSpPr>
      <xdr:spPr bwMode="auto">
        <a:xfrm>
          <a:off x="540067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342900</xdr:colOff>
      <xdr:row>43</xdr:row>
      <xdr:rowOff>152400</xdr:rowOff>
    </xdr:from>
    <xdr:to>
      <xdr:col>9</xdr:col>
      <xdr:colOff>419100</xdr:colOff>
      <xdr:row>45</xdr:row>
      <xdr:rowOff>0</xdr:rowOff>
    </xdr:to>
    <xdr:sp macro="" textlink="">
      <xdr:nvSpPr>
        <xdr:cNvPr id="142" name="Text Box 1"/>
        <xdr:cNvSpPr txBox="1">
          <a:spLocks noChangeArrowheads="1"/>
        </xdr:cNvSpPr>
      </xdr:nvSpPr>
      <xdr:spPr bwMode="auto">
        <a:xfrm>
          <a:off x="601027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342900</xdr:colOff>
      <xdr:row>43</xdr:row>
      <xdr:rowOff>152400</xdr:rowOff>
    </xdr:from>
    <xdr:to>
      <xdr:col>10</xdr:col>
      <xdr:colOff>419100</xdr:colOff>
      <xdr:row>45</xdr:row>
      <xdr:rowOff>0</xdr:rowOff>
    </xdr:to>
    <xdr:sp macro="" textlink="">
      <xdr:nvSpPr>
        <xdr:cNvPr id="143" name="Text Box 1"/>
        <xdr:cNvSpPr txBox="1">
          <a:spLocks noChangeArrowheads="1"/>
        </xdr:cNvSpPr>
      </xdr:nvSpPr>
      <xdr:spPr bwMode="auto">
        <a:xfrm>
          <a:off x="661987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342900</xdr:colOff>
      <xdr:row>43</xdr:row>
      <xdr:rowOff>152400</xdr:rowOff>
    </xdr:from>
    <xdr:to>
      <xdr:col>11</xdr:col>
      <xdr:colOff>419100</xdr:colOff>
      <xdr:row>45</xdr:row>
      <xdr:rowOff>0</xdr:rowOff>
    </xdr:to>
    <xdr:sp macro="" textlink="">
      <xdr:nvSpPr>
        <xdr:cNvPr id="144" name="Text Box 1"/>
        <xdr:cNvSpPr txBox="1">
          <a:spLocks noChangeArrowheads="1"/>
        </xdr:cNvSpPr>
      </xdr:nvSpPr>
      <xdr:spPr bwMode="auto">
        <a:xfrm>
          <a:off x="722947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342900</xdr:colOff>
      <xdr:row>43</xdr:row>
      <xdr:rowOff>152400</xdr:rowOff>
    </xdr:from>
    <xdr:to>
      <xdr:col>12</xdr:col>
      <xdr:colOff>419100</xdr:colOff>
      <xdr:row>45</xdr:row>
      <xdr:rowOff>0</xdr:rowOff>
    </xdr:to>
    <xdr:sp macro="" textlink="">
      <xdr:nvSpPr>
        <xdr:cNvPr id="145" name="Text Box 1"/>
        <xdr:cNvSpPr txBox="1">
          <a:spLocks noChangeArrowheads="1"/>
        </xdr:cNvSpPr>
      </xdr:nvSpPr>
      <xdr:spPr bwMode="auto">
        <a:xfrm>
          <a:off x="783907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342900</xdr:colOff>
      <xdr:row>43</xdr:row>
      <xdr:rowOff>152400</xdr:rowOff>
    </xdr:from>
    <xdr:to>
      <xdr:col>13</xdr:col>
      <xdr:colOff>419100</xdr:colOff>
      <xdr:row>45</xdr:row>
      <xdr:rowOff>0</xdr:rowOff>
    </xdr:to>
    <xdr:sp macro="" textlink="">
      <xdr:nvSpPr>
        <xdr:cNvPr id="146" name="Text Box 1"/>
        <xdr:cNvSpPr txBox="1">
          <a:spLocks noChangeArrowheads="1"/>
        </xdr:cNvSpPr>
      </xdr:nvSpPr>
      <xdr:spPr bwMode="auto">
        <a:xfrm>
          <a:off x="844867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342900</xdr:colOff>
      <xdr:row>43</xdr:row>
      <xdr:rowOff>152400</xdr:rowOff>
    </xdr:from>
    <xdr:to>
      <xdr:col>14</xdr:col>
      <xdr:colOff>419100</xdr:colOff>
      <xdr:row>45</xdr:row>
      <xdr:rowOff>0</xdr:rowOff>
    </xdr:to>
    <xdr:sp macro="" textlink="">
      <xdr:nvSpPr>
        <xdr:cNvPr id="147" name="Text Box 1"/>
        <xdr:cNvSpPr txBox="1">
          <a:spLocks noChangeArrowheads="1"/>
        </xdr:cNvSpPr>
      </xdr:nvSpPr>
      <xdr:spPr bwMode="auto">
        <a:xfrm>
          <a:off x="905827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342900</xdr:colOff>
      <xdr:row>43</xdr:row>
      <xdr:rowOff>152400</xdr:rowOff>
    </xdr:from>
    <xdr:to>
      <xdr:col>15</xdr:col>
      <xdr:colOff>419100</xdr:colOff>
      <xdr:row>45</xdr:row>
      <xdr:rowOff>0</xdr:rowOff>
    </xdr:to>
    <xdr:sp macro="" textlink="">
      <xdr:nvSpPr>
        <xdr:cNvPr id="148" name="Text Box 1"/>
        <xdr:cNvSpPr txBox="1">
          <a:spLocks noChangeArrowheads="1"/>
        </xdr:cNvSpPr>
      </xdr:nvSpPr>
      <xdr:spPr bwMode="auto">
        <a:xfrm>
          <a:off x="966787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342900</xdr:colOff>
      <xdr:row>43</xdr:row>
      <xdr:rowOff>152400</xdr:rowOff>
    </xdr:from>
    <xdr:to>
      <xdr:col>16</xdr:col>
      <xdr:colOff>419100</xdr:colOff>
      <xdr:row>45</xdr:row>
      <xdr:rowOff>0</xdr:rowOff>
    </xdr:to>
    <xdr:sp macro="" textlink="">
      <xdr:nvSpPr>
        <xdr:cNvPr id="149" name="Text Box 1"/>
        <xdr:cNvSpPr txBox="1">
          <a:spLocks noChangeArrowheads="1"/>
        </xdr:cNvSpPr>
      </xdr:nvSpPr>
      <xdr:spPr bwMode="auto">
        <a:xfrm>
          <a:off x="1027747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66675</xdr:colOff>
      <xdr:row>44</xdr:row>
      <xdr:rowOff>66675</xdr:rowOff>
    </xdr:from>
    <xdr:to>
      <xdr:col>19</xdr:col>
      <xdr:colOff>142875</xdr:colOff>
      <xdr:row>45</xdr:row>
      <xdr:rowOff>104775</xdr:rowOff>
    </xdr:to>
    <xdr:sp macro="" textlink="">
      <xdr:nvSpPr>
        <xdr:cNvPr id="150" name="Text Box 1"/>
        <xdr:cNvSpPr txBox="1">
          <a:spLocks noChangeArrowheads="1"/>
        </xdr:cNvSpPr>
      </xdr:nvSpPr>
      <xdr:spPr bwMode="auto">
        <a:xfrm>
          <a:off x="11830050" y="844867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342900</xdr:colOff>
      <xdr:row>43</xdr:row>
      <xdr:rowOff>152400</xdr:rowOff>
    </xdr:from>
    <xdr:to>
      <xdr:col>18</xdr:col>
      <xdr:colOff>419100</xdr:colOff>
      <xdr:row>45</xdr:row>
      <xdr:rowOff>0</xdr:rowOff>
    </xdr:to>
    <xdr:sp macro="" textlink="">
      <xdr:nvSpPr>
        <xdr:cNvPr id="151" name="Text Box 1"/>
        <xdr:cNvSpPr txBox="1">
          <a:spLocks noChangeArrowheads="1"/>
        </xdr:cNvSpPr>
      </xdr:nvSpPr>
      <xdr:spPr bwMode="auto">
        <a:xfrm>
          <a:off x="1149667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342900</xdr:colOff>
      <xdr:row>43</xdr:row>
      <xdr:rowOff>152400</xdr:rowOff>
    </xdr:from>
    <xdr:to>
      <xdr:col>19</xdr:col>
      <xdr:colOff>419100</xdr:colOff>
      <xdr:row>45</xdr:row>
      <xdr:rowOff>0</xdr:rowOff>
    </xdr:to>
    <xdr:sp macro="" textlink="">
      <xdr:nvSpPr>
        <xdr:cNvPr id="152" name="Text Box 1"/>
        <xdr:cNvSpPr txBox="1">
          <a:spLocks noChangeArrowheads="1"/>
        </xdr:cNvSpPr>
      </xdr:nvSpPr>
      <xdr:spPr bwMode="auto">
        <a:xfrm>
          <a:off x="1210627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20</xdr:col>
      <xdr:colOff>342900</xdr:colOff>
      <xdr:row>43</xdr:row>
      <xdr:rowOff>152400</xdr:rowOff>
    </xdr:from>
    <xdr:to>
      <xdr:col>20</xdr:col>
      <xdr:colOff>419100</xdr:colOff>
      <xdr:row>45</xdr:row>
      <xdr:rowOff>0</xdr:rowOff>
    </xdr:to>
    <xdr:sp macro="" textlink="">
      <xdr:nvSpPr>
        <xdr:cNvPr id="153" name="Text Box 1"/>
        <xdr:cNvSpPr txBox="1">
          <a:spLocks noChangeArrowheads="1"/>
        </xdr:cNvSpPr>
      </xdr:nvSpPr>
      <xdr:spPr bwMode="auto">
        <a:xfrm>
          <a:off x="1271587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342900</xdr:colOff>
      <xdr:row>43</xdr:row>
      <xdr:rowOff>152400</xdr:rowOff>
    </xdr:from>
    <xdr:to>
      <xdr:col>21</xdr:col>
      <xdr:colOff>419100</xdr:colOff>
      <xdr:row>45</xdr:row>
      <xdr:rowOff>0</xdr:rowOff>
    </xdr:to>
    <xdr:sp macro="" textlink="">
      <xdr:nvSpPr>
        <xdr:cNvPr id="154" name="Text Box 1"/>
        <xdr:cNvSpPr txBox="1">
          <a:spLocks noChangeArrowheads="1"/>
        </xdr:cNvSpPr>
      </xdr:nvSpPr>
      <xdr:spPr bwMode="auto">
        <a:xfrm>
          <a:off x="1332547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342900</xdr:colOff>
      <xdr:row>43</xdr:row>
      <xdr:rowOff>152400</xdr:rowOff>
    </xdr:from>
    <xdr:to>
      <xdr:col>22</xdr:col>
      <xdr:colOff>419100</xdr:colOff>
      <xdr:row>45</xdr:row>
      <xdr:rowOff>0</xdr:rowOff>
    </xdr:to>
    <xdr:sp macro="" textlink="">
      <xdr:nvSpPr>
        <xdr:cNvPr id="155" name="Text Box 1"/>
        <xdr:cNvSpPr txBox="1">
          <a:spLocks noChangeArrowheads="1"/>
        </xdr:cNvSpPr>
      </xdr:nvSpPr>
      <xdr:spPr bwMode="auto">
        <a:xfrm>
          <a:off x="1393507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23</xdr:col>
      <xdr:colOff>342900</xdr:colOff>
      <xdr:row>43</xdr:row>
      <xdr:rowOff>152400</xdr:rowOff>
    </xdr:from>
    <xdr:to>
      <xdr:col>23</xdr:col>
      <xdr:colOff>419100</xdr:colOff>
      <xdr:row>45</xdr:row>
      <xdr:rowOff>0</xdr:rowOff>
    </xdr:to>
    <xdr:sp macro="" textlink="">
      <xdr:nvSpPr>
        <xdr:cNvPr id="156" name="Text Box 1"/>
        <xdr:cNvSpPr txBox="1">
          <a:spLocks noChangeArrowheads="1"/>
        </xdr:cNvSpPr>
      </xdr:nvSpPr>
      <xdr:spPr bwMode="auto">
        <a:xfrm>
          <a:off x="1454467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342900</xdr:colOff>
      <xdr:row>43</xdr:row>
      <xdr:rowOff>152400</xdr:rowOff>
    </xdr:from>
    <xdr:to>
      <xdr:col>17</xdr:col>
      <xdr:colOff>419100</xdr:colOff>
      <xdr:row>45</xdr:row>
      <xdr:rowOff>0</xdr:rowOff>
    </xdr:to>
    <xdr:sp macro="" textlink="">
      <xdr:nvSpPr>
        <xdr:cNvPr id="157" name="Text Box 1"/>
        <xdr:cNvSpPr txBox="1">
          <a:spLocks noChangeArrowheads="1"/>
        </xdr:cNvSpPr>
      </xdr:nvSpPr>
      <xdr:spPr bwMode="auto">
        <a:xfrm>
          <a:off x="1088707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342900</xdr:colOff>
      <xdr:row>43</xdr:row>
      <xdr:rowOff>152400</xdr:rowOff>
    </xdr:from>
    <xdr:to>
      <xdr:col>18</xdr:col>
      <xdr:colOff>419100</xdr:colOff>
      <xdr:row>45</xdr:row>
      <xdr:rowOff>0</xdr:rowOff>
    </xdr:to>
    <xdr:sp macro="" textlink="">
      <xdr:nvSpPr>
        <xdr:cNvPr id="158" name="Text Box 1"/>
        <xdr:cNvSpPr txBox="1">
          <a:spLocks noChangeArrowheads="1"/>
        </xdr:cNvSpPr>
      </xdr:nvSpPr>
      <xdr:spPr bwMode="auto">
        <a:xfrm>
          <a:off x="1149667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342900</xdr:colOff>
      <xdr:row>43</xdr:row>
      <xdr:rowOff>152400</xdr:rowOff>
    </xdr:from>
    <xdr:to>
      <xdr:col>19</xdr:col>
      <xdr:colOff>419100</xdr:colOff>
      <xdr:row>45</xdr:row>
      <xdr:rowOff>0</xdr:rowOff>
    </xdr:to>
    <xdr:sp macro="" textlink="">
      <xdr:nvSpPr>
        <xdr:cNvPr id="159" name="Text Box 1"/>
        <xdr:cNvSpPr txBox="1">
          <a:spLocks noChangeArrowheads="1"/>
        </xdr:cNvSpPr>
      </xdr:nvSpPr>
      <xdr:spPr bwMode="auto">
        <a:xfrm>
          <a:off x="1210627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20</xdr:col>
      <xdr:colOff>342900</xdr:colOff>
      <xdr:row>43</xdr:row>
      <xdr:rowOff>152400</xdr:rowOff>
    </xdr:from>
    <xdr:to>
      <xdr:col>20</xdr:col>
      <xdr:colOff>419100</xdr:colOff>
      <xdr:row>45</xdr:row>
      <xdr:rowOff>0</xdr:rowOff>
    </xdr:to>
    <xdr:sp macro="" textlink="">
      <xdr:nvSpPr>
        <xdr:cNvPr id="160" name="Text Box 1"/>
        <xdr:cNvSpPr txBox="1">
          <a:spLocks noChangeArrowheads="1"/>
        </xdr:cNvSpPr>
      </xdr:nvSpPr>
      <xdr:spPr bwMode="auto">
        <a:xfrm>
          <a:off x="1271587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342900</xdr:colOff>
      <xdr:row>43</xdr:row>
      <xdr:rowOff>152400</xdr:rowOff>
    </xdr:from>
    <xdr:to>
      <xdr:col>21</xdr:col>
      <xdr:colOff>419100</xdr:colOff>
      <xdr:row>45</xdr:row>
      <xdr:rowOff>0</xdr:rowOff>
    </xdr:to>
    <xdr:sp macro="" textlink="">
      <xdr:nvSpPr>
        <xdr:cNvPr id="161" name="Text Box 1"/>
        <xdr:cNvSpPr txBox="1">
          <a:spLocks noChangeArrowheads="1"/>
        </xdr:cNvSpPr>
      </xdr:nvSpPr>
      <xdr:spPr bwMode="auto">
        <a:xfrm>
          <a:off x="1332547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342900</xdr:colOff>
      <xdr:row>43</xdr:row>
      <xdr:rowOff>152400</xdr:rowOff>
    </xdr:from>
    <xdr:to>
      <xdr:col>22</xdr:col>
      <xdr:colOff>419100</xdr:colOff>
      <xdr:row>45</xdr:row>
      <xdr:rowOff>0</xdr:rowOff>
    </xdr:to>
    <xdr:sp macro="" textlink="">
      <xdr:nvSpPr>
        <xdr:cNvPr id="162" name="Text Box 1"/>
        <xdr:cNvSpPr txBox="1">
          <a:spLocks noChangeArrowheads="1"/>
        </xdr:cNvSpPr>
      </xdr:nvSpPr>
      <xdr:spPr bwMode="auto">
        <a:xfrm>
          <a:off x="1393507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23</xdr:col>
      <xdr:colOff>342900</xdr:colOff>
      <xdr:row>43</xdr:row>
      <xdr:rowOff>152400</xdr:rowOff>
    </xdr:from>
    <xdr:to>
      <xdr:col>23</xdr:col>
      <xdr:colOff>419100</xdr:colOff>
      <xdr:row>45</xdr:row>
      <xdr:rowOff>0</xdr:rowOff>
    </xdr:to>
    <xdr:sp macro="" textlink="">
      <xdr:nvSpPr>
        <xdr:cNvPr id="163" name="Text Box 1"/>
        <xdr:cNvSpPr txBox="1">
          <a:spLocks noChangeArrowheads="1"/>
        </xdr:cNvSpPr>
      </xdr:nvSpPr>
      <xdr:spPr bwMode="auto">
        <a:xfrm>
          <a:off x="1454467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342900</xdr:colOff>
      <xdr:row>43</xdr:row>
      <xdr:rowOff>152400</xdr:rowOff>
    </xdr:from>
    <xdr:to>
      <xdr:col>9</xdr:col>
      <xdr:colOff>419100</xdr:colOff>
      <xdr:row>45</xdr:row>
      <xdr:rowOff>0</xdr:rowOff>
    </xdr:to>
    <xdr:sp macro="" textlink="">
      <xdr:nvSpPr>
        <xdr:cNvPr id="164" name="Text Box 1"/>
        <xdr:cNvSpPr txBox="1">
          <a:spLocks noChangeArrowheads="1"/>
        </xdr:cNvSpPr>
      </xdr:nvSpPr>
      <xdr:spPr bwMode="auto">
        <a:xfrm>
          <a:off x="601027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342900</xdr:colOff>
      <xdr:row>43</xdr:row>
      <xdr:rowOff>152400</xdr:rowOff>
    </xdr:from>
    <xdr:to>
      <xdr:col>10</xdr:col>
      <xdr:colOff>419100</xdr:colOff>
      <xdr:row>45</xdr:row>
      <xdr:rowOff>0</xdr:rowOff>
    </xdr:to>
    <xdr:sp macro="" textlink="">
      <xdr:nvSpPr>
        <xdr:cNvPr id="165" name="Text Box 1"/>
        <xdr:cNvSpPr txBox="1">
          <a:spLocks noChangeArrowheads="1"/>
        </xdr:cNvSpPr>
      </xdr:nvSpPr>
      <xdr:spPr bwMode="auto">
        <a:xfrm>
          <a:off x="661987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342900</xdr:colOff>
      <xdr:row>43</xdr:row>
      <xdr:rowOff>152400</xdr:rowOff>
    </xdr:from>
    <xdr:to>
      <xdr:col>11</xdr:col>
      <xdr:colOff>419100</xdr:colOff>
      <xdr:row>45</xdr:row>
      <xdr:rowOff>0</xdr:rowOff>
    </xdr:to>
    <xdr:sp macro="" textlink="">
      <xdr:nvSpPr>
        <xdr:cNvPr id="166" name="Text Box 1"/>
        <xdr:cNvSpPr txBox="1">
          <a:spLocks noChangeArrowheads="1"/>
        </xdr:cNvSpPr>
      </xdr:nvSpPr>
      <xdr:spPr bwMode="auto">
        <a:xfrm>
          <a:off x="722947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342900</xdr:colOff>
      <xdr:row>43</xdr:row>
      <xdr:rowOff>152400</xdr:rowOff>
    </xdr:from>
    <xdr:to>
      <xdr:col>12</xdr:col>
      <xdr:colOff>419100</xdr:colOff>
      <xdr:row>45</xdr:row>
      <xdr:rowOff>0</xdr:rowOff>
    </xdr:to>
    <xdr:sp macro="" textlink="">
      <xdr:nvSpPr>
        <xdr:cNvPr id="167" name="Text Box 1"/>
        <xdr:cNvSpPr txBox="1">
          <a:spLocks noChangeArrowheads="1"/>
        </xdr:cNvSpPr>
      </xdr:nvSpPr>
      <xdr:spPr bwMode="auto">
        <a:xfrm>
          <a:off x="783907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342900</xdr:colOff>
      <xdr:row>43</xdr:row>
      <xdr:rowOff>152400</xdr:rowOff>
    </xdr:from>
    <xdr:to>
      <xdr:col>13</xdr:col>
      <xdr:colOff>419100</xdr:colOff>
      <xdr:row>45</xdr:row>
      <xdr:rowOff>0</xdr:rowOff>
    </xdr:to>
    <xdr:sp macro="" textlink="">
      <xdr:nvSpPr>
        <xdr:cNvPr id="168" name="Text Box 1"/>
        <xdr:cNvSpPr txBox="1">
          <a:spLocks noChangeArrowheads="1"/>
        </xdr:cNvSpPr>
      </xdr:nvSpPr>
      <xdr:spPr bwMode="auto">
        <a:xfrm>
          <a:off x="844867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342900</xdr:colOff>
      <xdr:row>43</xdr:row>
      <xdr:rowOff>152400</xdr:rowOff>
    </xdr:from>
    <xdr:to>
      <xdr:col>14</xdr:col>
      <xdr:colOff>419100</xdr:colOff>
      <xdr:row>45</xdr:row>
      <xdr:rowOff>0</xdr:rowOff>
    </xdr:to>
    <xdr:sp macro="" textlink="">
      <xdr:nvSpPr>
        <xdr:cNvPr id="169" name="Text Box 1"/>
        <xdr:cNvSpPr txBox="1">
          <a:spLocks noChangeArrowheads="1"/>
        </xdr:cNvSpPr>
      </xdr:nvSpPr>
      <xdr:spPr bwMode="auto">
        <a:xfrm>
          <a:off x="905827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342900</xdr:colOff>
      <xdr:row>43</xdr:row>
      <xdr:rowOff>152400</xdr:rowOff>
    </xdr:from>
    <xdr:to>
      <xdr:col>15</xdr:col>
      <xdr:colOff>419100</xdr:colOff>
      <xdr:row>45</xdr:row>
      <xdr:rowOff>0</xdr:rowOff>
    </xdr:to>
    <xdr:sp macro="" textlink="">
      <xdr:nvSpPr>
        <xdr:cNvPr id="170" name="Text Box 1"/>
        <xdr:cNvSpPr txBox="1">
          <a:spLocks noChangeArrowheads="1"/>
        </xdr:cNvSpPr>
      </xdr:nvSpPr>
      <xdr:spPr bwMode="auto">
        <a:xfrm>
          <a:off x="966787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342900</xdr:colOff>
      <xdr:row>43</xdr:row>
      <xdr:rowOff>152400</xdr:rowOff>
    </xdr:from>
    <xdr:to>
      <xdr:col>4</xdr:col>
      <xdr:colOff>419100</xdr:colOff>
      <xdr:row>45</xdr:row>
      <xdr:rowOff>0</xdr:rowOff>
    </xdr:to>
    <xdr:sp macro="" textlink="">
      <xdr:nvSpPr>
        <xdr:cNvPr id="171" name="Text Box 1"/>
        <xdr:cNvSpPr txBox="1">
          <a:spLocks noChangeArrowheads="1"/>
        </xdr:cNvSpPr>
      </xdr:nvSpPr>
      <xdr:spPr bwMode="auto">
        <a:xfrm>
          <a:off x="296227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342900</xdr:colOff>
      <xdr:row>43</xdr:row>
      <xdr:rowOff>152400</xdr:rowOff>
    </xdr:from>
    <xdr:to>
      <xdr:col>5</xdr:col>
      <xdr:colOff>419100</xdr:colOff>
      <xdr:row>45</xdr:row>
      <xdr:rowOff>0</xdr:rowOff>
    </xdr:to>
    <xdr:sp macro="" textlink="">
      <xdr:nvSpPr>
        <xdr:cNvPr id="172" name="Text Box 1"/>
        <xdr:cNvSpPr txBox="1">
          <a:spLocks noChangeArrowheads="1"/>
        </xdr:cNvSpPr>
      </xdr:nvSpPr>
      <xdr:spPr bwMode="auto">
        <a:xfrm>
          <a:off x="357187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342900</xdr:colOff>
      <xdr:row>43</xdr:row>
      <xdr:rowOff>152400</xdr:rowOff>
    </xdr:from>
    <xdr:to>
      <xdr:col>6</xdr:col>
      <xdr:colOff>419100</xdr:colOff>
      <xdr:row>45</xdr:row>
      <xdr:rowOff>0</xdr:rowOff>
    </xdr:to>
    <xdr:sp macro="" textlink="">
      <xdr:nvSpPr>
        <xdr:cNvPr id="173" name="Text Box 1"/>
        <xdr:cNvSpPr txBox="1">
          <a:spLocks noChangeArrowheads="1"/>
        </xdr:cNvSpPr>
      </xdr:nvSpPr>
      <xdr:spPr bwMode="auto">
        <a:xfrm>
          <a:off x="418147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342900</xdr:colOff>
      <xdr:row>43</xdr:row>
      <xdr:rowOff>152400</xdr:rowOff>
    </xdr:from>
    <xdr:to>
      <xdr:col>7</xdr:col>
      <xdr:colOff>419100</xdr:colOff>
      <xdr:row>45</xdr:row>
      <xdr:rowOff>0</xdr:rowOff>
    </xdr:to>
    <xdr:sp macro="" textlink="">
      <xdr:nvSpPr>
        <xdr:cNvPr id="174" name="Text Box 1"/>
        <xdr:cNvSpPr txBox="1">
          <a:spLocks noChangeArrowheads="1"/>
        </xdr:cNvSpPr>
      </xdr:nvSpPr>
      <xdr:spPr bwMode="auto">
        <a:xfrm>
          <a:off x="479107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342900</xdr:colOff>
      <xdr:row>43</xdr:row>
      <xdr:rowOff>152400</xdr:rowOff>
    </xdr:from>
    <xdr:to>
      <xdr:col>17</xdr:col>
      <xdr:colOff>419100</xdr:colOff>
      <xdr:row>45</xdr:row>
      <xdr:rowOff>0</xdr:rowOff>
    </xdr:to>
    <xdr:sp macro="" textlink="">
      <xdr:nvSpPr>
        <xdr:cNvPr id="175" name="Text Box 1"/>
        <xdr:cNvSpPr txBox="1">
          <a:spLocks noChangeArrowheads="1"/>
        </xdr:cNvSpPr>
      </xdr:nvSpPr>
      <xdr:spPr bwMode="auto">
        <a:xfrm>
          <a:off x="1088707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342900</xdr:colOff>
      <xdr:row>43</xdr:row>
      <xdr:rowOff>152400</xdr:rowOff>
    </xdr:from>
    <xdr:to>
      <xdr:col>18</xdr:col>
      <xdr:colOff>419100</xdr:colOff>
      <xdr:row>45</xdr:row>
      <xdr:rowOff>0</xdr:rowOff>
    </xdr:to>
    <xdr:sp macro="" textlink="">
      <xdr:nvSpPr>
        <xdr:cNvPr id="176" name="Text Box 1"/>
        <xdr:cNvSpPr txBox="1">
          <a:spLocks noChangeArrowheads="1"/>
        </xdr:cNvSpPr>
      </xdr:nvSpPr>
      <xdr:spPr bwMode="auto">
        <a:xfrm>
          <a:off x="1149667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342900</xdr:colOff>
      <xdr:row>43</xdr:row>
      <xdr:rowOff>152400</xdr:rowOff>
    </xdr:from>
    <xdr:to>
      <xdr:col>19</xdr:col>
      <xdr:colOff>419100</xdr:colOff>
      <xdr:row>45</xdr:row>
      <xdr:rowOff>0</xdr:rowOff>
    </xdr:to>
    <xdr:sp macro="" textlink="">
      <xdr:nvSpPr>
        <xdr:cNvPr id="177" name="Text Box 1"/>
        <xdr:cNvSpPr txBox="1">
          <a:spLocks noChangeArrowheads="1"/>
        </xdr:cNvSpPr>
      </xdr:nvSpPr>
      <xdr:spPr bwMode="auto">
        <a:xfrm>
          <a:off x="1210627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20</xdr:col>
      <xdr:colOff>342900</xdr:colOff>
      <xdr:row>43</xdr:row>
      <xdr:rowOff>152400</xdr:rowOff>
    </xdr:from>
    <xdr:to>
      <xdr:col>20</xdr:col>
      <xdr:colOff>419100</xdr:colOff>
      <xdr:row>45</xdr:row>
      <xdr:rowOff>0</xdr:rowOff>
    </xdr:to>
    <xdr:sp macro="" textlink="">
      <xdr:nvSpPr>
        <xdr:cNvPr id="178" name="Text Box 1"/>
        <xdr:cNvSpPr txBox="1">
          <a:spLocks noChangeArrowheads="1"/>
        </xdr:cNvSpPr>
      </xdr:nvSpPr>
      <xdr:spPr bwMode="auto">
        <a:xfrm>
          <a:off x="1271587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342900</xdr:colOff>
      <xdr:row>43</xdr:row>
      <xdr:rowOff>152400</xdr:rowOff>
    </xdr:from>
    <xdr:to>
      <xdr:col>21</xdr:col>
      <xdr:colOff>419100</xdr:colOff>
      <xdr:row>45</xdr:row>
      <xdr:rowOff>0</xdr:rowOff>
    </xdr:to>
    <xdr:sp macro="" textlink="">
      <xdr:nvSpPr>
        <xdr:cNvPr id="179" name="Text Box 1"/>
        <xdr:cNvSpPr txBox="1">
          <a:spLocks noChangeArrowheads="1"/>
        </xdr:cNvSpPr>
      </xdr:nvSpPr>
      <xdr:spPr bwMode="auto">
        <a:xfrm>
          <a:off x="1332547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342900</xdr:colOff>
      <xdr:row>43</xdr:row>
      <xdr:rowOff>152400</xdr:rowOff>
    </xdr:from>
    <xdr:to>
      <xdr:col>22</xdr:col>
      <xdr:colOff>419100</xdr:colOff>
      <xdr:row>45</xdr:row>
      <xdr:rowOff>0</xdr:rowOff>
    </xdr:to>
    <xdr:sp macro="" textlink="">
      <xdr:nvSpPr>
        <xdr:cNvPr id="180" name="Text Box 1"/>
        <xdr:cNvSpPr txBox="1">
          <a:spLocks noChangeArrowheads="1"/>
        </xdr:cNvSpPr>
      </xdr:nvSpPr>
      <xdr:spPr bwMode="auto">
        <a:xfrm>
          <a:off x="1393507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23</xdr:col>
      <xdr:colOff>342900</xdr:colOff>
      <xdr:row>43</xdr:row>
      <xdr:rowOff>152400</xdr:rowOff>
    </xdr:from>
    <xdr:to>
      <xdr:col>23</xdr:col>
      <xdr:colOff>419100</xdr:colOff>
      <xdr:row>45</xdr:row>
      <xdr:rowOff>0</xdr:rowOff>
    </xdr:to>
    <xdr:sp macro="" textlink="">
      <xdr:nvSpPr>
        <xdr:cNvPr id="181" name="Text Box 1"/>
        <xdr:cNvSpPr txBox="1">
          <a:spLocks noChangeArrowheads="1"/>
        </xdr:cNvSpPr>
      </xdr:nvSpPr>
      <xdr:spPr bwMode="auto">
        <a:xfrm>
          <a:off x="1454467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342900</xdr:colOff>
      <xdr:row>43</xdr:row>
      <xdr:rowOff>152400</xdr:rowOff>
    </xdr:from>
    <xdr:to>
      <xdr:col>4</xdr:col>
      <xdr:colOff>419100</xdr:colOff>
      <xdr:row>45</xdr:row>
      <xdr:rowOff>0</xdr:rowOff>
    </xdr:to>
    <xdr:sp macro="" textlink="">
      <xdr:nvSpPr>
        <xdr:cNvPr id="182" name="Text Box 1"/>
        <xdr:cNvSpPr txBox="1">
          <a:spLocks noChangeArrowheads="1"/>
        </xdr:cNvSpPr>
      </xdr:nvSpPr>
      <xdr:spPr bwMode="auto">
        <a:xfrm>
          <a:off x="296227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342900</xdr:colOff>
      <xdr:row>43</xdr:row>
      <xdr:rowOff>152400</xdr:rowOff>
    </xdr:from>
    <xdr:to>
      <xdr:col>5</xdr:col>
      <xdr:colOff>419100</xdr:colOff>
      <xdr:row>45</xdr:row>
      <xdr:rowOff>0</xdr:rowOff>
    </xdr:to>
    <xdr:sp macro="" textlink="">
      <xdr:nvSpPr>
        <xdr:cNvPr id="183" name="Text Box 1"/>
        <xdr:cNvSpPr txBox="1">
          <a:spLocks noChangeArrowheads="1"/>
        </xdr:cNvSpPr>
      </xdr:nvSpPr>
      <xdr:spPr bwMode="auto">
        <a:xfrm>
          <a:off x="357187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342900</xdr:colOff>
      <xdr:row>43</xdr:row>
      <xdr:rowOff>123825</xdr:rowOff>
    </xdr:from>
    <xdr:to>
      <xdr:col>6</xdr:col>
      <xdr:colOff>419100</xdr:colOff>
      <xdr:row>44</xdr:row>
      <xdr:rowOff>161925</xdr:rowOff>
    </xdr:to>
    <xdr:sp macro="" textlink="">
      <xdr:nvSpPr>
        <xdr:cNvPr id="184" name="Text Box 1"/>
        <xdr:cNvSpPr txBox="1">
          <a:spLocks noChangeArrowheads="1"/>
        </xdr:cNvSpPr>
      </xdr:nvSpPr>
      <xdr:spPr bwMode="auto">
        <a:xfrm>
          <a:off x="4181475" y="831532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342900</xdr:colOff>
      <xdr:row>43</xdr:row>
      <xdr:rowOff>152400</xdr:rowOff>
    </xdr:from>
    <xdr:to>
      <xdr:col>7</xdr:col>
      <xdr:colOff>419100</xdr:colOff>
      <xdr:row>45</xdr:row>
      <xdr:rowOff>0</xdr:rowOff>
    </xdr:to>
    <xdr:sp macro="" textlink="">
      <xdr:nvSpPr>
        <xdr:cNvPr id="185" name="Text Box 1"/>
        <xdr:cNvSpPr txBox="1">
          <a:spLocks noChangeArrowheads="1"/>
        </xdr:cNvSpPr>
      </xdr:nvSpPr>
      <xdr:spPr bwMode="auto">
        <a:xfrm>
          <a:off x="479107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342900</xdr:colOff>
      <xdr:row>43</xdr:row>
      <xdr:rowOff>152400</xdr:rowOff>
    </xdr:from>
    <xdr:to>
      <xdr:col>8</xdr:col>
      <xdr:colOff>419100</xdr:colOff>
      <xdr:row>45</xdr:row>
      <xdr:rowOff>0</xdr:rowOff>
    </xdr:to>
    <xdr:sp macro="" textlink="">
      <xdr:nvSpPr>
        <xdr:cNvPr id="186" name="Text Box 1"/>
        <xdr:cNvSpPr txBox="1">
          <a:spLocks noChangeArrowheads="1"/>
        </xdr:cNvSpPr>
      </xdr:nvSpPr>
      <xdr:spPr bwMode="auto">
        <a:xfrm>
          <a:off x="540067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342900</xdr:colOff>
      <xdr:row>43</xdr:row>
      <xdr:rowOff>152400</xdr:rowOff>
    </xdr:from>
    <xdr:to>
      <xdr:col>9</xdr:col>
      <xdr:colOff>419100</xdr:colOff>
      <xdr:row>45</xdr:row>
      <xdr:rowOff>0</xdr:rowOff>
    </xdr:to>
    <xdr:sp macro="" textlink="">
      <xdr:nvSpPr>
        <xdr:cNvPr id="187" name="Text Box 1"/>
        <xdr:cNvSpPr txBox="1">
          <a:spLocks noChangeArrowheads="1"/>
        </xdr:cNvSpPr>
      </xdr:nvSpPr>
      <xdr:spPr bwMode="auto">
        <a:xfrm>
          <a:off x="601027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342900</xdr:colOff>
      <xdr:row>43</xdr:row>
      <xdr:rowOff>152400</xdr:rowOff>
    </xdr:from>
    <xdr:to>
      <xdr:col>10</xdr:col>
      <xdr:colOff>419100</xdr:colOff>
      <xdr:row>45</xdr:row>
      <xdr:rowOff>0</xdr:rowOff>
    </xdr:to>
    <xdr:sp macro="" textlink="">
      <xdr:nvSpPr>
        <xdr:cNvPr id="188" name="Text Box 1"/>
        <xdr:cNvSpPr txBox="1">
          <a:spLocks noChangeArrowheads="1"/>
        </xdr:cNvSpPr>
      </xdr:nvSpPr>
      <xdr:spPr bwMode="auto">
        <a:xfrm>
          <a:off x="661987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342900</xdr:colOff>
      <xdr:row>43</xdr:row>
      <xdr:rowOff>152400</xdr:rowOff>
    </xdr:from>
    <xdr:to>
      <xdr:col>11</xdr:col>
      <xdr:colOff>419100</xdr:colOff>
      <xdr:row>45</xdr:row>
      <xdr:rowOff>0</xdr:rowOff>
    </xdr:to>
    <xdr:sp macro="" textlink="">
      <xdr:nvSpPr>
        <xdr:cNvPr id="189" name="Text Box 1"/>
        <xdr:cNvSpPr txBox="1">
          <a:spLocks noChangeArrowheads="1"/>
        </xdr:cNvSpPr>
      </xdr:nvSpPr>
      <xdr:spPr bwMode="auto">
        <a:xfrm>
          <a:off x="722947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342900</xdr:colOff>
      <xdr:row>43</xdr:row>
      <xdr:rowOff>152400</xdr:rowOff>
    </xdr:from>
    <xdr:to>
      <xdr:col>12</xdr:col>
      <xdr:colOff>419100</xdr:colOff>
      <xdr:row>45</xdr:row>
      <xdr:rowOff>0</xdr:rowOff>
    </xdr:to>
    <xdr:sp macro="" textlink="">
      <xdr:nvSpPr>
        <xdr:cNvPr id="190" name="Text Box 1"/>
        <xdr:cNvSpPr txBox="1">
          <a:spLocks noChangeArrowheads="1"/>
        </xdr:cNvSpPr>
      </xdr:nvSpPr>
      <xdr:spPr bwMode="auto">
        <a:xfrm>
          <a:off x="783907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342900</xdr:colOff>
      <xdr:row>43</xdr:row>
      <xdr:rowOff>152400</xdr:rowOff>
    </xdr:from>
    <xdr:to>
      <xdr:col>13</xdr:col>
      <xdr:colOff>419100</xdr:colOff>
      <xdr:row>45</xdr:row>
      <xdr:rowOff>0</xdr:rowOff>
    </xdr:to>
    <xdr:sp macro="" textlink="">
      <xdr:nvSpPr>
        <xdr:cNvPr id="191" name="Text Box 1"/>
        <xdr:cNvSpPr txBox="1">
          <a:spLocks noChangeArrowheads="1"/>
        </xdr:cNvSpPr>
      </xdr:nvSpPr>
      <xdr:spPr bwMode="auto">
        <a:xfrm>
          <a:off x="844867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342900</xdr:colOff>
      <xdr:row>43</xdr:row>
      <xdr:rowOff>152400</xdr:rowOff>
    </xdr:from>
    <xdr:to>
      <xdr:col>14</xdr:col>
      <xdr:colOff>419100</xdr:colOff>
      <xdr:row>45</xdr:row>
      <xdr:rowOff>0</xdr:rowOff>
    </xdr:to>
    <xdr:sp macro="" textlink="">
      <xdr:nvSpPr>
        <xdr:cNvPr id="192" name="Text Box 1"/>
        <xdr:cNvSpPr txBox="1">
          <a:spLocks noChangeArrowheads="1"/>
        </xdr:cNvSpPr>
      </xdr:nvSpPr>
      <xdr:spPr bwMode="auto">
        <a:xfrm>
          <a:off x="905827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342900</xdr:colOff>
      <xdr:row>43</xdr:row>
      <xdr:rowOff>152400</xdr:rowOff>
    </xdr:from>
    <xdr:to>
      <xdr:col>15</xdr:col>
      <xdr:colOff>419100</xdr:colOff>
      <xdr:row>45</xdr:row>
      <xdr:rowOff>0</xdr:rowOff>
    </xdr:to>
    <xdr:sp macro="" textlink="">
      <xdr:nvSpPr>
        <xdr:cNvPr id="193" name="Text Box 1"/>
        <xdr:cNvSpPr txBox="1">
          <a:spLocks noChangeArrowheads="1"/>
        </xdr:cNvSpPr>
      </xdr:nvSpPr>
      <xdr:spPr bwMode="auto">
        <a:xfrm>
          <a:off x="966787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342900</xdr:colOff>
      <xdr:row>43</xdr:row>
      <xdr:rowOff>152400</xdr:rowOff>
    </xdr:from>
    <xdr:to>
      <xdr:col>16</xdr:col>
      <xdr:colOff>419100</xdr:colOff>
      <xdr:row>45</xdr:row>
      <xdr:rowOff>0</xdr:rowOff>
    </xdr:to>
    <xdr:sp macro="" textlink="">
      <xdr:nvSpPr>
        <xdr:cNvPr id="194" name="Text Box 1"/>
        <xdr:cNvSpPr txBox="1">
          <a:spLocks noChangeArrowheads="1"/>
        </xdr:cNvSpPr>
      </xdr:nvSpPr>
      <xdr:spPr bwMode="auto">
        <a:xfrm>
          <a:off x="1027747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66675</xdr:colOff>
      <xdr:row>44</xdr:row>
      <xdr:rowOff>66675</xdr:rowOff>
    </xdr:from>
    <xdr:to>
      <xdr:col>19</xdr:col>
      <xdr:colOff>142875</xdr:colOff>
      <xdr:row>45</xdr:row>
      <xdr:rowOff>104775</xdr:rowOff>
    </xdr:to>
    <xdr:sp macro="" textlink="">
      <xdr:nvSpPr>
        <xdr:cNvPr id="195" name="Text Box 1"/>
        <xdr:cNvSpPr txBox="1">
          <a:spLocks noChangeArrowheads="1"/>
        </xdr:cNvSpPr>
      </xdr:nvSpPr>
      <xdr:spPr bwMode="auto">
        <a:xfrm>
          <a:off x="11830050" y="844867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342900</xdr:colOff>
      <xdr:row>43</xdr:row>
      <xdr:rowOff>152400</xdr:rowOff>
    </xdr:from>
    <xdr:to>
      <xdr:col>18</xdr:col>
      <xdr:colOff>419100</xdr:colOff>
      <xdr:row>45</xdr:row>
      <xdr:rowOff>0</xdr:rowOff>
    </xdr:to>
    <xdr:sp macro="" textlink="">
      <xdr:nvSpPr>
        <xdr:cNvPr id="196" name="Text Box 1"/>
        <xdr:cNvSpPr txBox="1">
          <a:spLocks noChangeArrowheads="1"/>
        </xdr:cNvSpPr>
      </xdr:nvSpPr>
      <xdr:spPr bwMode="auto">
        <a:xfrm>
          <a:off x="1149667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342900</xdr:colOff>
      <xdr:row>43</xdr:row>
      <xdr:rowOff>152400</xdr:rowOff>
    </xdr:from>
    <xdr:to>
      <xdr:col>19</xdr:col>
      <xdr:colOff>419100</xdr:colOff>
      <xdr:row>45</xdr:row>
      <xdr:rowOff>0</xdr:rowOff>
    </xdr:to>
    <xdr:sp macro="" textlink="">
      <xdr:nvSpPr>
        <xdr:cNvPr id="197" name="Text Box 1"/>
        <xdr:cNvSpPr txBox="1">
          <a:spLocks noChangeArrowheads="1"/>
        </xdr:cNvSpPr>
      </xdr:nvSpPr>
      <xdr:spPr bwMode="auto">
        <a:xfrm>
          <a:off x="1210627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20</xdr:col>
      <xdr:colOff>342900</xdr:colOff>
      <xdr:row>43</xdr:row>
      <xdr:rowOff>152400</xdr:rowOff>
    </xdr:from>
    <xdr:to>
      <xdr:col>20</xdr:col>
      <xdr:colOff>419100</xdr:colOff>
      <xdr:row>45</xdr:row>
      <xdr:rowOff>0</xdr:rowOff>
    </xdr:to>
    <xdr:sp macro="" textlink="">
      <xdr:nvSpPr>
        <xdr:cNvPr id="198" name="Text Box 1"/>
        <xdr:cNvSpPr txBox="1">
          <a:spLocks noChangeArrowheads="1"/>
        </xdr:cNvSpPr>
      </xdr:nvSpPr>
      <xdr:spPr bwMode="auto">
        <a:xfrm>
          <a:off x="1271587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342900</xdr:colOff>
      <xdr:row>43</xdr:row>
      <xdr:rowOff>152400</xdr:rowOff>
    </xdr:from>
    <xdr:to>
      <xdr:col>21</xdr:col>
      <xdr:colOff>419100</xdr:colOff>
      <xdr:row>45</xdr:row>
      <xdr:rowOff>0</xdr:rowOff>
    </xdr:to>
    <xdr:sp macro="" textlink="">
      <xdr:nvSpPr>
        <xdr:cNvPr id="199" name="Text Box 1"/>
        <xdr:cNvSpPr txBox="1">
          <a:spLocks noChangeArrowheads="1"/>
        </xdr:cNvSpPr>
      </xdr:nvSpPr>
      <xdr:spPr bwMode="auto">
        <a:xfrm>
          <a:off x="1332547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342900</xdr:colOff>
      <xdr:row>43</xdr:row>
      <xdr:rowOff>152400</xdr:rowOff>
    </xdr:from>
    <xdr:to>
      <xdr:col>22</xdr:col>
      <xdr:colOff>419100</xdr:colOff>
      <xdr:row>45</xdr:row>
      <xdr:rowOff>0</xdr:rowOff>
    </xdr:to>
    <xdr:sp macro="" textlink="">
      <xdr:nvSpPr>
        <xdr:cNvPr id="200" name="Text Box 1"/>
        <xdr:cNvSpPr txBox="1">
          <a:spLocks noChangeArrowheads="1"/>
        </xdr:cNvSpPr>
      </xdr:nvSpPr>
      <xdr:spPr bwMode="auto">
        <a:xfrm>
          <a:off x="1393507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23</xdr:col>
      <xdr:colOff>342900</xdr:colOff>
      <xdr:row>43</xdr:row>
      <xdr:rowOff>152400</xdr:rowOff>
    </xdr:from>
    <xdr:to>
      <xdr:col>23</xdr:col>
      <xdr:colOff>419100</xdr:colOff>
      <xdr:row>45</xdr:row>
      <xdr:rowOff>0</xdr:rowOff>
    </xdr:to>
    <xdr:sp macro="" textlink="">
      <xdr:nvSpPr>
        <xdr:cNvPr id="201" name="Text Box 1"/>
        <xdr:cNvSpPr txBox="1">
          <a:spLocks noChangeArrowheads="1"/>
        </xdr:cNvSpPr>
      </xdr:nvSpPr>
      <xdr:spPr bwMode="auto">
        <a:xfrm>
          <a:off x="1454467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342900</xdr:colOff>
      <xdr:row>43</xdr:row>
      <xdr:rowOff>152400</xdr:rowOff>
    </xdr:from>
    <xdr:to>
      <xdr:col>17</xdr:col>
      <xdr:colOff>419100</xdr:colOff>
      <xdr:row>45</xdr:row>
      <xdr:rowOff>0</xdr:rowOff>
    </xdr:to>
    <xdr:sp macro="" textlink="">
      <xdr:nvSpPr>
        <xdr:cNvPr id="202" name="Text Box 1"/>
        <xdr:cNvSpPr txBox="1">
          <a:spLocks noChangeArrowheads="1"/>
        </xdr:cNvSpPr>
      </xdr:nvSpPr>
      <xdr:spPr bwMode="auto">
        <a:xfrm>
          <a:off x="1088707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342900</xdr:colOff>
      <xdr:row>43</xdr:row>
      <xdr:rowOff>152400</xdr:rowOff>
    </xdr:from>
    <xdr:to>
      <xdr:col>18</xdr:col>
      <xdr:colOff>419100</xdr:colOff>
      <xdr:row>45</xdr:row>
      <xdr:rowOff>0</xdr:rowOff>
    </xdr:to>
    <xdr:sp macro="" textlink="">
      <xdr:nvSpPr>
        <xdr:cNvPr id="203" name="Text Box 1"/>
        <xdr:cNvSpPr txBox="1">
          <a:spLocks noChangeArrowheads="1"/>
        </xdr:cNvSpPr>
      </xdr:nvSpPr>
      <xdr:spPr bwMode="auto">
        <a:xfrm>
          <a:off x="1149667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342900</xdr:colOff>
      <xdr:row>43</xdr:row>
      <xdr:rowOff>152400</xdr:rowOff>
    </xdr:from>
    <xdr:to>
      <xdr:col>19</xdr:col>
      <xdr:colOff>419100</xdr:colOff>
      <xdr:row>45</xdr:row>
      <xdr:rowOff>0</xdr:rowOff>
    </xdr:to>
    <xdr:sp macro="" textlink="">
      <xdr:nvSpPr>
        <xdr:cNvPr id="204" name="Text Box 1"/>
        <xdr:cNvSpPr txBox="1">
          <a:spLocks noChangeArrowheads="1"/>
        </xdr:cNvSpPr>
      </xdr:nvSpPr>
      <xdr:spPr bwMode="auto">
        <a:xfrm>
          <a:off x="1210627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20</xdr:col>
      <xdr:colOff>342900</xdr:colOff>
      <xdr:row>43</xdr:row>
      <xdr:rowOff>152400</xdr:rowOff>
    </xdr:from>
    <xdr:to>
      <xdr:col>20</xdr:col>
      <xdr:colOff>419100</xdr:colOff>
      <xdr:row>45</xdr:row>
      <xdr:rowOff>0</xdr:rowOff>
    </xdr:to>
    <xdr:sp macro="" textlink="">
      <xdr:nvSpPr>
        <xdr:cNvPr id="205" name="Text Box 1"/>
        <xdr:cNvSpPr txBox="1">
          <a:spLocks noChangeArrowheads="1"/>
        </xdr:cNvSpPr>
      </xdr:nvSpPr>
      <xdr:spPr bwMode="auto">
        <a:xfrm>
          <a:off x="1271587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342900</xdr:colOff>
      <xdr:row>43</xdr:row>
      <xdr:rowOff>152400</xdr:rowOff>
    </xdr:from>
    <xdr:to>
      <xdr:col>21</xdr:col>
      <xdr:colOff>419100</xdr:colOff>
      <xdr:row>45</xdr:row>
      <xdr:rowOff>0</xdr:rowOff>
    </xdr:to>
    <xdr:sp macro="" textlink="">
      <xdr:nvSpPr>
        <xdr:cNvPr id="206" name="Text Box 1"/>
        <xdr:cNvSpPr txBox="1">
          <a:spLocks noChangeArrowheads="1"/>
        </xdr:cNvSpPr>
      </xdr:nvSpPr>
      <xdr:spPr bwMode="auto">
        <a:xfrm>
          <a:off x="1332547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342900</xdr:colOff>
      <xdr:row>43</xdr:row>
      <xdr:rowOff>152400</xdr:rowOff>
    </xdr:from>
    <xdr:to>
      <xdr:col>22</xdr:col>
      <xdr:colOff>419100</xdr:colOff>
      <xdr:row>45</xdr:row>
      <xdr:rowOff>0</xdr:rowOff>
    </xdr:to>
    <xdr:sp macro="" textlink="">
      <xdr:nvSpPr>
        <xdr:cNvPr id="207" name="Text Box 1"/>
        <xdr:cNvSpPr txBox="1">
          <a:spLocks noChangeArrowheads="1"/>
        </xdr:cNvSpPr>
      </xdr:nvSpPr>
      <xdr:spPr bwMode="auto">
        <a:xfrm>
          <a:off x="1393507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23</xdr:col>
      <xdr:colOff>342900</xdr:colOff>
      <xdr:row>43</xdr:row>
      <xdr:rowOff>152400</xdr:rowOff>
    </xdr:from>
    <xdr:to>
      <xdr:col>23</xdr:col>
      <xdr:colOff>419100</xdr:colOff>
      <xdr:row>45</xdr:row>
      <xdr:rowOff>0</xdr:rowOff>
    </xdr:to>
    <xdr:sp macro="" textlink="">
      <xdr:nvSpPr>
        <xdr:cNvPr id="208" name="Text Box 1"/>
        <xdr:cNvSpPr txBox="1">
          <a:spLocks noChangeArrowheads="1"/>
        </xdr:cNvSpPr>
      </xdr:nvSpPr>
      <xdr:spPr bwMode="auto">
        <a:xfrm>
          <a:off x="1454467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342900</xdr:colOff>
      <xdr:row>43</xdr:row>
      <xdr:rowOff>152400</xdr:rowOff>
    </xdr:from>
    <xdr:to>
      <xdr:col>9</xdr:col>
      <xdr:colOff>419100</xdr:colOff>
      <xdr:row>45</xdr:row>
      <xdr:rowOff>0</xdr:rowOff>
    </xdr:to>
    <xdr:sp macro="" textlink="">
      <xdr:nvSpPr>
        <xdr:cNvPr id="209" name="Text Box 1"/>
        <xdr:cNvSpPr txBox="1">
          <a:spLocks noChangeArrowheads="1"/>
        </xdr:cNvSpPr>
      </xdr:nvSpPr>
      <xdr:spPr bwMode="auto">
        <a:xfrm>
          <a:off x="601027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342900</xdr:colOff>
      <xdr:row>43</xdr:row>
      <xdr:rowOff>152400</xdr:rowOff>
    </xdr:from>
    <xdr:to>
      <xdr:col>10</xdr:col>
      <xdr:colOff>419100</xdr:colOff>
      <xdr:row>45</xdr:row>
      <xdr:rowOff>0</xdr:rowOff>
    </xdr:to>
    <xdr:sp macro="" textlink="">
      <xdr:nvSpPr>
        <xdr:cNvPr id="210" name="Text Box 1"/>
        <xdr:cNvSpPr txBox="1">
          <a:spLocks noChangeArrowheads="1"/>
        </xdr:cNvSpPr>
      </xdr:nvSpPr>
      <xdr:spPr bwMode="auto">
        <a:xfrm>
          <a:off x="661987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342900</xdr:colOff>
      <xdr:row>43</xdr:row>
      <xdr:rowOff>152400</xdr:rowOff>
    </xdr:from>
    <xdr:to>
      <xdr:col>11</xdr:col>
      <xdr:colOff>419100</xdr:colOff>
      <xdr:row>45</xdr:row>
      <xdr:rowOff>0</xdr:rowOff>
    </xdr:to>
    <xdr:sp macro="" textlink="">
      <xdr:nvSpPr>
        <xdr:cNvPr id="211" name="Text Box 1"/>
        <xdr:cNvSpPr txBox="1">
          <a:spLocks noChangeArrowheads="1"/>
        </xdr:cNvSpPr>
      </xdr:nvSpPr>
      <xdr:spPr bwMode="auto">
        <a:xfrm>
          <a:off x="722947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342900</xdr:colOff>
      <xdr:row>43</xdr:row>
      <xdr:rowOff>152400</xdr:rowOff>
    </xdr:from>
    <xdr:to>
      <xdr:col>12</xdr:col>
      <xdr:colOff>419100</xdr:colOff>
      <xdr:row>45</xdr:row>
      <xdr:rowOff>0</xdr:rowOff>
    </xdr:to>
    <xdr:sp macro="" textlink="">
      <xdr:nvSpPr>
        <xdr:cNvPr id="212" name="Text Box 1"/>
        <xdr:cNvSpPr txBox="1">
          <a:spLocks noChangeArrowheads="1"/>
        </xdr:cNvSpPr>
      </xdr:nvSpPr>
      <xdr:spPr bwMode="auto">
        <a:xfrm>
          <a:off x="783907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342900</xdr:colOff>
      <xdr:row>43</xdr:row>
      <xdr:rowOff>152400</xdr:rowOff>
    </xdr:from>
    <xdr:to>
      <xdr:col>13</xdr:col>
      <xdr:colOff>419100</xdr:colOff>
      <xdr:row>45</xdr:row>
      <xdr:rowOff>0</xdr:rowOff>
    </xdr:to>
    <xdr:sp macro="" textlink="">
      <xdr:nvSpPr>
        <xdr:cNvPr id="213" name="Text Box 1"/>
        <xdr:cNvSpPr txBox="1">
          <a:spLocks noChangeArrowheads="1"/>
        </xdr:cNvSpPr>
      </xdr:nvSpPr>
      <xdr:spPr bwMode="auto">
        <a:xfrm>
          <a:off x="844867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342900</xdr:colOff>
      <xdr:row>43</xdr:row>
      <xdr:rowOff>152400</xdr:rowOff>
    </xdr:from>
    <xdr:to>
      <xdr:col>14</xdr:col>
      <xdr:colOff>419100</xdr:colOff>
      <xdr:row>45</xdr:row>
      <xdr:rowOff>0</xdr:rowOff>
    </xdr:to>
    <xdr:sp macro="" textlink="">
      <xdr:nvSpPr>
        <xdr:cNvPr id="214" name="Text Box 1"/>
        <xdr:cNvSpPr txBox="1">
          <a:spLocks noChangeArrowheads="1"/>
        </xdr:cNvSpPr>
      </xdr:nvSpPr>
      <xdr:spPr bwMode="auto">
        <a:xfrm>
          <a:off x="905827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342900</xdr:colOff>
      <xdr:row>43</xdr:row>
      <xdr:rowOff>152400</xdr:rowOff>
    </xdr:from>
    <xdr:to>
      <xdr:col>15</xdr:col>
      <xdr:colOff>419100</xdr:colOff>
      <xdr:row>45</xdr:row>
      <xdr:rowOff>0</xdr:rowOff>
    </xdr:to>
    <xdr:sp macro="" textlink="">
      <xdr:nvSpPr>
        <xdr:cNvPr id="215" name="Text Box 1"/>
        <xdr:cNvSpPr txBox="1">
          <a:spLocks noChangeArrowheads="1"/>
        </xdr:cNvSpPr>
      </xdr:nvSpPr>
      <xdr:spPr bwMode="auto">
        <a:xfrm>
          <a:off x="966787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342900</xdr:colOff>
      <xdr:row>43</xdr:row>
      <xdr:rowOff>152400</xdr:rowOff>
    </xdr:from>
    <xdr:to>
      <xdr:col>4</xdr:col>
      <xdr:colOff>419100</xdr:colOff>
      <xdr:row>45</xdr:row>
      <xdr:rowOff>0</xdr:rowOff>
    </xdr:to>
    <xdr:sp macro="" textlink="">
      <xdr:nvSpPr>
        <xdr:cNvPr id="216" name="Text Box 1"/>
        <xdr:cNvSpPr txBox="1">
          <a:spLocks noChangeArrowheads="1"/>
        </xdr:cNvSpPr>
      </xdr:nvSpPr>
      <xdr:spPr bwMode="auto">
        <a:xfrm>
          <a:off x="296227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342900</xdr:colOff>
      <xdr:row>43</xdr:row>
      <xdr:rowOff>152400</xdr:rowOff>
    </xdr:from>
    <xdr:to>
      <xdr:col>5</xdr:col>
      <xdr:colOff>419100</xdr:colOff>
      <xdr:row>45</xdr:row>
      <xdr:rowOff>0</xdr:rowOff>
    </xdr:to>
    <xdr:sp macro="" textlink="">
      <xdr:nvSpPr>
        <xdr:cNvPr id="217" name="Text Box 1"/>
        <xdr:cNvSpPr txBox="1">
          <a:spLocks noChangeArrowheads="1"/>
        </xdr:cNvSpPr>
      </xdr:nvSpPr>
      <xdr:spPr bwMode="auto">
        <a:xfrm>
          <a:off x="357187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342900</xdr:colOff>
      <xdr:row>43</xdr:row>
      <xdr:rowOff>152400</xdr:rowOff>
    </xdr:from>
    <xdr:to>
      <xdr:col>6</xdr:col>
      <xdr:colOff>419100</xdr:colOff>
      <xdr:row>45</xdr:row>
      <xdr:rowOff>0</xdr:rowOff>
    </xdr:to>
    <xdr:sp macro="" textlink="">
      <xdr:nvSpPr>
        <xdr:cNvPr id="218" name="Text Box 1"/>
        <xdr:cNvSpPr txBox="1">
          <a:spLocks noChangeArrowheads="1"/>
        </xdr:cNvSpPr>
      </xdr:nvSpPr>
      <xdr:spPr bwMode="auto">
        <a:xfrm>
          <a:off x="418147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342900</xdr:colOff>
      <xdr:row>43</xdr:row>
      <xdr:rowOff>152400</xdr:rowOff>
    </xdr:from>
    <xdr:to>
      <xdr:col>7</xdr:col>
      <xdr:colOff>419100</xdr:colOff>
      <xdr:row>45</xdr:row>
      <xdr:rowOff>0</xdr:rowOff>
    </xdr:to>
    <xdr:sp macro="" textlink="">
      <xdr:nvSpPr>
        <xdr:cNvPr id="219" name="Text Box 1"/>
        <xdr:cNvSpPr txBox="1">
          <a:spLocks noChangeArrowheads="1"/>
        </xdr:cNvSpPr>
      </xdr:nvSpPr>
      <xdr:spPr bwMode="auto">
        <a:xfrm>
          <a:off x="479107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342900</xdr:colOff>
      <xdr:row>43</xdr:row>
      <xdr:rowOff>152400</xdr:rowOff>
    </xdr:from>
    <xdr:to>
      <xdr:col>17</xdr:col>
      <xdr:colOff>419100</xdr:colOff>
      <xdr:row>45</xdr:row>
      <xdr:rowOff>0</xdr:rowOff>
    </xdr:to>
    <xdr:sp macro="" textlink="">
      <xdr:nvSpPr>
        <xdr:cNvPr id="220" name="Text Box 1"/>
        <xdr:cNvSpPr txBox="1">
          <a:spLocks noChangeArrowheads="1"/>
        </xdr:cNvSpPr>
      </xdr:nvSpPr>
      <xdr:spPr bwMode="auto">
        <a:xfrm>
          <a:off x="1088707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342900</xdr:colOff>
      <xdr:row>43</xdr:row>
      <xdr:rowOff>152400</xdr:rowOff>
    </xdr:from>
    <xdr:to>
      <xdr:col>18</xdr:col>
      <xdr:colOff>419100</xdr:colOff>
      <xdr:row>45</xdr:row>
      <xdr:rowOff>0</xdr:rowOff>
    </xdr:to>
    <xdr:sp macro="" textlink="">
      <xdr:nvSpPr>
        <xdr:cNvPr id="221" name="Text Box 1"/>
        <xdr:cNvSpPr txBox="1">
          <a:spLocks noChangeArrowheads="1"/>
        </xdr:cNvSpPr>
      </xdr:nvSpPr>
      <xdr:spPr bwMode="auto">
        <a:xfrm>
          <a:off x="1149667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342900</xdr:colOff>
      <xdr:row>43</xdr:row>
      <xdr:rowOff>152400</xdr:rowOff>
    </xdr:from>
    <xdr:to>
      <xdr:col>19</xdr:col>
      <xdr:colOff>419100</xdr:colOff>
      <xdr:row>45</xdr:row>
      <xdr:rowOff>0</xdr:rowOff>
    </xdr:to>
    <xdr:sp macro="" textlink="">
      <xdr:nvSpPr>
        <xdr:cNvPr id="222" name="Text Box 1"/>
        <xdr:cNvSpPr txBox="1">
          <a:spLocks noChangeArrowheads="1"/>
        </xdr:cNvSpPr>
      </xdr:nvSpPr>
      <xdr:spPr bwMode="auto">
        <a:xfrm>
          <a:off x="1210627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20</xdr:col>
      <xdr:colOff>342900</xdr:colOff>
      <xdr:row>43</xdr:row>
      <xdr:rowOff>152400</xdr:rowOff>
    </xdr:from>
    <xdr:to>
      <xdr:col>20</xdr:col>
      <xdr:colOff>419100</xdr:colOff>
      <xdr:row>45</xdr:row>
      <xdr:rowOff>0</xdr:rowOff>
    </xdr:to>
    <xdr:sp macro="" textlink="">
      <xdr:nvSpPr>
        <xdr:cNvPr id="223" name="Text Box 1"/>
        <xdr:cNvSpPr txBox="1">
          <a:spLocks noChangeArrowheads="1"/>
        </xdr:cNvSpPr>
      </xdr:nvSpPr>
      <xdr:spPr bwMode="auto">
        <a:xfrm>
          <a:off x="1271587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342900</xdr:colOff>
      <xdr:row>43</xdr:row>
      <xdr:rowOff>152400</xdr:rowOff>
    </xdr:from>
    <xdr:to>
      <xdr:col>21</xdr:col>
      <xdr:colOff>419100</xdr:colOff>
      <xdr:row>45</xdr:row>
      <xdr:rowOff>0</xdr:rowOff>
    </xdr:to>
    <xdr:sp macro="" textlink="">
      <xdr:nvSpPr>
        <xdr:cNvPr id="224" name="Text Box 1"/>
        <xdr:cNvSpPr txBox="1">
          <a:spLocks noChangeArrowheads="1"/>
        </xdr:cNvSpPr>
      </xdr:nvSpPr>
      <xdr:spPr bwMode="auto">
        <a:xfrm>
          <a:off x="1332547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342900</xdr:colOff>
      <xdr:row>43</xdr:row>
      <xdr:rowOff>152400</xdr:rowOff>
    </xdr:from>
    <xdr:to>
      <xdr:col>22</xdr:col>
      <xdr:colOff>419100</xdr:colOff>
      <xdr:row>45</xdr:row>
      <xdr:rowOff>0</xdr:rowOff>
    </xdr:to>
    <xdr:sp macro="" textlink="">
      <xdr:nvSpPr>
        <xdr:cNvPr id="225" name="Text Box 1"/>
        <xdr:cNvSpPr txBox="1">
          <a:spLocks noChangeArrowheads="1"/>
        </xdr:cNvSpPr>
      </xdr:nvSpPr>
      <xdr:spPr bwMode="auto">
        <a:xfrm>
          <a:off x="1393507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23</xdr:col>
      <xdr:colOff>342900</xdr:colOff>
      <xdr:row>43</xdr:row>
      <xdr:rowOff>152400</xdr:rowOff>
    </xdr:from>
    <xdr:to>
      <xdr:col>23</xdr:col>
      <xdr:colOff>419100</xdr:colOff>
      <xdr:row>45</xdr:row>
      <xdr:rowOff>0</xdr:rowOff>
    </xdr:to>
    <xdr:sp macro="" textlink="">
      <xdr:nvSpPr>
        <xdr:cNvPr id="226" name="Text Box 1"/>
        <xdr:cNvSpPr txBox="1">
          <a:spLocks noChangeArrowheads="1"/>
        </xdr:cNvSpPr>
      </xdr:nvSpPr>
      <xdr:spPr bwMode="auto">
        <a:xfrm>
          <a:off x="1454467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342900</xdr:colOff>
      <xdr:row>43</xdr:row>
      <xdr:rowOff>152400</xdr:rowOff>
    </xdr:from>
    <xdr:to>
      <xdr:col>4</xdr:col>
      <xdr:colOff>419100</xdr:colOff>
      <xdr:row>45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01942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342900</xdr:colOff>
      <xdr:row>43</xdr:row>
      <xdr:rowOff>152400</xdr:rowOff>
    </xdr:from>
    <xdr:to>
      <xdr:col>5</xdr:col>
      <xdr:colOff>419100</xdr:colOff>
      <xdr:row>45</xdr:row>
      <xdr:rowOff>0</xdr:rowOff>
    </xdr:to>
    <xdr:sp macro="" textlink="">
      <xdr:nvSpPr>
        <xdr:cNvPr id="3" name="Text Box 1"/>
        <xdr:cNvSpPr txBox="1">
          <a:spLocks noChangeArrowheads="1"/>
        </xdr:cNvSpPr>
      </xdr:nvSpPr>
      <xdr:spPr bwMode="auto">
        <a:xfrm>
          <a:off x="362902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342900</xdr:colOff>
      <xdr:row>43</xdr:row>
      <xdr:rowOff>152400</xdr:rowOff>
    </xdr:from>
    <xdr:to>
      <xdr:col>6</xdr:col>
      <xdr:colOff>419100</xdr:colOff>
      <xdr:row>45</xdr:row>
      <xdr:rowOff>0</xdr:rowOff>
    </xdr:to>
    <xdr:sp macro="" textlink="">
      <xdr:nvSpPr>
        <xdr:cNvPr id="4" name="Text Box 1"/>
        <xdr:cNvSpPr txBox="1">
          <a:spLocks noChangeArrowheads="1"/>
        </xdr:cNvSpPr>
      </xdr:nvSpPr>
      <xdr:spPr bwMode="auto">
        <a:xfrm>
          <a:off x="423862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342900</xdr:colOff>
      <xdr:row>43</xdr:row>
      <xdr:rowOff>152400</xdr:rowOff>
    </xdr:from>
    <xdr:to>
      <xdr:col>7</xdr:col>
      <xdr:colOff>419100</xdr:colOff>
      <xdr:row>45</xdr:row>
      <xdr:rowOff>0</xdr:rowOff>
    </xdr:to>
    <xdr:sp macro="" textlink="">
      <xdr:nvSpPr>
        <xdr:cNvPr id="5" name="Text Box 1"/>
        <xdr:cNvSpPr txBox="1">
          <a:spLocks noChangeArrowheads="1"/>
        </xdr:cNvSpPr>
      </xdr:nvSpPr>
      <xdr:spPr bwMode="auto">
        <a:xfrm>
          <a:off x="484822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342900</xdr:colOff>
      <xdr:row>43</xdr:row>
      <xdr:rowOff>152400</xdr:rowOff>
    </xdr:from>
    <xdr:to>
      <xdr:col>8</xdr:col>
      <xdr:colOff>419100</xdr:colOff>
      <xdr:row>45</xdr:row>
      <xdr:rowOff>0</xdr:rowOff>
    </xdr:to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545782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342900</xdr:colOff>
      <xdr:row>43</xdr:row>
      <xdr:rowOff>152400</xdr:rowOff>
    </xdr:from>
    <xdr:to>
      <xdr:col>9</xdr:col>
      <xdr:colOff>419100</xdr:colOff>
      <xdr:row>45</xdr:row>
      <xdr:rowOff>0</xdr:rowOff>
    </xdr:to>
    <xdr:sp macro="" textlink="">
      <xdr:nvSpPr>
        <xdr:cNvPr id="7" name="Text Box 1"/>
        <xdr:cNvSpPr txBox="1">
          <a:spLocks noChangeArrowheads="1"/>
        </xdr:cNvSpPr>
      </xdr:nvSpPr>
      <xdr:spPr bwMode="auto">
        <a:xfrm>
          <a:off x="608647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342900</xdr:colOff>
      <xdr:row>43</xdr:row>
      <xdr:rowOff>152400</xdr:rowOff>
    </xdr:from>
    <xdr:to>
      <xdr:col>10</xdr:col>
      <xdr:colOff>419100</xdr:colOff>
      <xdr:row>45</xdr:row>
      <xdr:rowOff>0</xdr:rowOff>
    </xdr:to>
    <xdr:sp macro="" textlink="">
      <xdr:nvSpPr>
        <xdr:cNvPr id="8" name="Text Box 1"/>
        <xdr:cNvSpPr txBox="1">
          <a:spLocks noChangeArrowheads="1"/>
        </xdr:cNvSpPr>
      </xdr:nvSpPr>
      <xdr:spPr bwMode="auto">
        <a:xfrm>
          <a:off x="669607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342900</xdr:colOff>
      <xdr:row>43</xdr:row>
      <xdr:rowOff>152400</xdr:rowOff>
    </xdr:from>
    <xdr:to>
      <xdr:col>11</xdr:col>
      <xdr:colOff>419100</xdr:colOff>
      <xdr:row>45</xdr:row>
      <xdr:rowOff>0</xdr:rowOff>
    </xdr:to>
    <xdr:sp macro="" textlink="">
      <xdr:nvSpPr>
        <xdr:cNvPr id="9" name="Text Box 1"/>
        <xdr:cNvSpPr txBox="1">
          <a:spLocks noChangeArrowheads="1"/>
        </xdr:cNvSpPr>
      </xdr:nvSpPr>
      <xdr:spPr bwMode="auto">
        <a:xfrm>
          <a:off x="730567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342900</xdr:colOff>
      <xdr:row>43</xdr:row>
      <xdr:rowOff>152400</xdr:rowOff>
    </xdr:from>
    <xdr:to>
      <xdr:col>12</xdr:col>
      <xdr:colOff>419100</xdr:colOff>
      <xdr:row>45</xdr:row>
      <xdr:rowOff>0</xdr:rowOff>
    </xdr:to>
    <xdr:sp macro="" textlink="">
      <xdr:nvSpPr>
        <xdr:cNvPr id="10" name="Text Box 1"/>
        <xdr:cNvSpPr txBox="1">
          <a:spLocks noChangeArrowheads="1"/>
        </xdr:cNvSpPr>
      </xdr:nvSpPr>
      <xdr:spPr bwMode="auto">
        <a:xfrm>
          <a:off x="791527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342900</xdr:colOff>
      <xdr:row>43</xdr:row>
      <xdr:rowOff>152400</xdr:rowOff>
    </xdr:from>
    <xdr:to>
      <xdr:col>13</xdr:col>
      <xdr:colOff>419100</xdr:colOff>
      <xdr:row>45</xdr:row>
      <xdr:rowOff>0</xdr:rowOff>
    </xdr:to>
    <xdr:sp macro="" textlink="">
      <xdr:nvSpPr>
        <xdr:cNvPr id="11" name="Text Box 1"/>
        <xdr:cNvSpPr txBox="1">
          <a:spLocks noChangeArrowheads="1"/>
        </xdr:cNvSpPr>
      </xdr:nvSpPr>
      <xdr:spPr bwMode="auto">
        <a:xfrm>
          <a:off x="852487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342900</xdr:colOff>
      <xdr:row>43</xdr:row>
      <xdr:rowOff>152400</xdr:rowOff>
    </xdr:from>
    <xdr:to>
      <xdr:col>14</xdr:col>
      <xdr:colOff>419100</xdr:colOff>
      <xdr:row>45</xdr:row>
      <xdr:rowOff>0</xdr:rowOff>
    </xdr:to>
    <xdr:sp macro="" textlink="">
      <xdr:nvSpPr>
        <xdr:cNvPr id="12" name="Text Box 1"/>
        <xdr:cNvSpPr txBox="1">
          <a:spLocks noChangeArrowheads="1"/>
        </xdr:cNvSpPr>
      </xdr:nvSpPr>
      <xdr:spPr bwMode="auto">
        <a:xfrm>
          <a:off x="913447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342900</xdr:colOff>
      <xdr:row>43</xdr:row>
      <xdr:rowOff>152400</xdr:rowOff>
    </xdr:from>
    <xdr:to>
      <xdr:col>15</xdr:col>
      <xdr:colOff>419100</xdr:colOff>
      <xdr:row>45</xdr:row>
      <xdr:rowOff>0</xdr:rowOff>
    </xdr:to>
    <xdr:sp macro="" textlink="">
      <xdr:nvSpPr>
        <xdr:cNvPr id="13" name="Text Box 1"/>
        <xdr:cNvSpPr txBox="1">
          <a:spLocks noChangeArrowheads="1"/>
        </xdr:cNvSpPr>
      </xdr:nvSpPr>
      <xdr:spPr bwMode="auto">
        <a:xfrm>
          <a:off x="974407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342900</xdr:colOff>
      <xdr:row>43</xdr:row>
      <xdr:rowOff>152400</xdr:rowOff>
    </xdr:from>
    <xdr:to>
      <xdr:col>16</xdr:col>
      <xdr:colOff>419100</xdr:colOff>
      <xdr:row>45</xdr:row>
      <xdr:rowOff>0</xdr:rowOff>
    </xdr:to>
    <xdr:sp macro="" textlink="">
      <xdr:nvSpPr>
        <xdr:cNvPr id="14" name="Text Box 1"/>
        <xdr:cNvSpPr txBox="1">
          <a:spLocks noChangeArrowheads="1"/>
        </xdr:cNvSpPr>
      </xdr:nvSpPr>
      <xdr:spPr bwMode="auto">
        <a:xfrm>
          <a:off x="1035367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66675</xdr:colOff>
      <xdr:row>44</xdr:row>
      <xdr:rowOff>66675</xdr:rowOff>
    </xdr:from>
    <xdr:to>
      <xdr:col>19</xdr:col>
      <xdr:colOff>142875</xdr:colOff>
      <xdr:row>45</xdr:row>
      <xdr:rowOff>104775</xdr:rowOff>
    </xdr:to>
    <xdr:sp macro="" textlink="">
      <xdr:nvSpPr>
        <xdr:cNvPr id="15" name="Text Box 1"/>
        <xdr:cNvSpPr txBox="1">
          <a:spLocks noChangeArrowheads="1"/>
        </xdr:cNvSpPr>
      </xdr:nvSpPr>
      <xdr:spPr bwMode="auto">
        <a:xfrm>
          <a:off x="11906250" y="844867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342900</xdr:colOff>
      <xdr:row>43</xdr:row>
      <xdr:rowOff>152400</xdr:rowOff>
    </xdr:from>
    <xdr:to>
      <xdr:col>18</xdr:col>
      <xdr:colOff>419100</xdr:colOff>
      <xdr:row>45</xdr:row>
      <xdr:rowOff>0</xdr:rowOff>
    </xdr:to>
    <xdr:sp macro="" textlink="">
      <xdr:nvSpPr>
        <xdr:cNvPr id="16" name="Text Box 1"/>
        <xdr:cNvSpPr txBox="1">
          <a:spLocks noChangeArrowheads="1"/>
        </xdr:cNvSpPr>
      </xdr:nvSpPr>
      <xdr:spPr bwMode="auto">
        <a:xfrm>
          <a:off x="1157287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342900</xdr:colOff>
      <xdr:row>43</xdr:row>
      <xdr:rowOff>152400</xdr:rowOff>
    </xdr:from>
    <xdr:to>
      <xdr:col>19</xdr:col>
      <xdr:colOff>419100</xdr:colOff>
      <xdr:row>45</xdr:row>
      <xdr:rowOff>0</xdr:rowOff>
    </xdr:to>
    <xdr:sp macro="" textlink="">
      <xdr:nvSpPr>
        <xdr:cNvPr id="17" name="Text Box 1"/>
        <xdr:cNvSpPr txBox="1">
          <a:spLocks noChangeArrowheads="1"/>
        </xdr:cNvSpPr>
      </xdr:nvSpPr>
      <xdr:spPr bwMode="auto">
        <a:xfrm>
          <a:off x="1218247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20</xdr:col>
      <xdr:colOff>342900</xdr:colOff>
      <xdr:row>43</xdr:row>
      <xdr:rowOff>152400</xdr:rowOff>
    </xdr:from>
    <xdr:to>
      <xdr:col>20</xdr:col>
      <xdr:colOff>419100</xdr:colOff>
      <xdr:row>45</xdr:row>
      <xdr:rowOff>0</xdr:rowOff>
    </xdr:to>
    <xdr:sp macro="" textlink="">
      <xdr:nvSpPr>
        <xdr:cNvPr id="18" name="Text Box 1"/>
        <xdr:cNvSpPr txBox="1">
          <a:spLocks noChangeArrowheads="1"/>
        </xdr:cNvSpPr>
      </xdr:nvSpPr>
      <xdr:spPr bwMode="auto">
        <a:xfrm>
          <a:off x="1279207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342900</xdr:colOff>
      <xdr:row>43</xdr:row>
      <xdr:rowOff>152400</xdr:rowOff>
    </xdr:from>
    <xdr:to>
      <xdr:col>21</xdr:col>
      <xdr:colOff>419100</xdr:colOff>
      <xdr:row>45</xdr:row>
      <xdr:rowOff>0</xdr:rowOff>
    </xdr:to>
    <xdr:sp macro="" textlink="">
      <xdr:nvSpPr>
        <xdr:cNvPr id="19" name="Text Box 1"/>
        <xdr:cNvSpPr txBox="1">
          <a:spLocks noChangeArrowheads="1"/>
        </xdr:cNvSpPr>
      </xdr:nvSpPr>
      <xdr:spPr bwMode="auto">
        <a:xfrm>
          <a:off x="1340167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342900</xdr:colOff>
      <xdr:row>43</xdr:row>
      <xdr:rowOff>152400</xdr:rowOff>
    </xdr:from>
    <xdr:to>
      <xdr:col>22</xdr:col>
      <xdr:colOff>419100</xdr:colOff>
      <xdr:row>45</xdr:row>
      <xdr:rowOff>0</xdr:rowOff>
    </xdr:to>
    <xdr:sp macro="" textlink="">
      <xdr:nvSpPr>
        <xdr:cNvPr id="20" name="Text Box 1"/>
        <xdr:cNvSpPr txBox="1">
          <a:spLocks noChangeArrowheads="1"/>
        </xdr:cNvSpPr>
      </xdr:nvSpPr>
      <xdr:spPr bwMode="auto">
        <a:xfrm>
          <a:off x="1401127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23</xdr:col>
      <xdr:colOff>342900</xdr:colOff>
      <xdr:row>43</xdr:row>
      <xdr:rowOff>152400</xdr:rowOff>
    </xdr:from>
    <xdr:to>
      <xdr:col>23</xdr:col>
      <xdr:colOff>419100</xdr:colOff>
      <xdr:row>45</xdr:row>
      <xdr:rowOff>0</xdr:rowOff>
    </xdr:to>
    <xdr:sp macro="" textlink="">
      <xdr:nvSpPr>
        <xdr:cNvPr id="21" name="Text Box 1"/>
        <xdr:cNvSpPr txBox="1">
          <a:spLocks noChangeArrowheads="1"/>
        </xdr:cNvSpPr>
      </xdr:nvSpPr>
      <xdr:spPr bwMode="auto">
        <a:xfrm>
          <a:off x="1462087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342900</xdr:colOff>
      <xdr:row>43</xdr:row>
      <xdr:rowOff>152400</xdr:rowOff>
    </xdr:from>
    <xdr:to>
      <xdr:col>17</xdr:col>
      <xdr:colOff>419100</xdr:colOff>
      <xdr:row>45</xdr:row>
      <xdr:rowOff>0</xdr:rowOff>
    </xdr:to>
    <xdr:sp macro="" textlink="">
      <xdr:nvSpPr>
        <xdr:cNvPr id="22" name="Text Box 1"/>
        <xdr:cNvSpPr txBox="1">
          <a:spLocks noChangeArrowheads="1"/>
        </xdr:cNvSpPr>
      </xdr:nvSpPr>
      <xdr:spPr bwMode="auto">
        <a:xfrm>
          <a:off x="1096327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342900</xdr:colOff>
      <xdr:row>43</xdr:row>
      <xdr:rowOff>152400</xdr:rowOff>
    </xdr:from>
    <xdr:to>
      <xdr:col>18</xdr:col>
      <xdr:colOff>419100</xdr:colOff>
      <xdr:row>45</xdr:row>
      <xdr:rowOff>0</xdr:rowOff>
    </xdr:to>
    <xdr:sp macro="" textlink="">
      <xdr:nvSpPr>
        <xdr:cNvPr id="23" name="Text Box 1"/>
        <xdr:cNvSpPr txBox="1">
          <a:spLocks noChangeArrowheads="1"/>
        </xdr:cNvSpPr>
      </xdr:nvSpPr>
      <xdr:spPr bwMode="auto">
        <a:xfrm>
          <a:off x="1157287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342900</xdr:colOff>
      <xdr:row>43</xdr:row>
      <xdr:rowOff>152400</xdr:rowOff>
    </xdr:from>
    <xdr:to>
      <xdr:col>19</xdr:col>
      <xdr:colOff>419100</xdr:colOff>
      <xdr:row>45</xdr:row>
      <xdr:rowOff>0</xdr:rowOff>
    </xdr:to>
    <xdr:sp macro="" textlink="">
      <xdr:nvSpPr>
        <xdr:cNvPr id="24" name="Text Box 1"/>
        <xdr:cNvSpPr txBox="1">
          <a:spLocks noChangeArrowheads="1"/>
        </xdr:cNvSpPr>
      </xdr:nvSpPr>
      <xdr:spPr bwMode="auto">
        <a:xfrm>
          <a:off x="1218247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20</xdr:col>
      <xdr:colOff>342900</xdr:colOff>
      <xdr:row>43</xdr:row>
      <xdr:rowOff>152400</xdr:rowOff>
    </xdr:from>
    <xdr:to>
      <xdr:col>20</xdr:col>
      <xdr:colOff>419100</xdr:colOff>
      <xdr:row>45</xdr:row>
      <xdr:rowOff>0</xdr:rowOff>
    </xdr:to>
    <xdr:sp macro="" textlink="">
      <xdr:nvSpPr>
        <xdr:cNvPr id="25" name="Text Box 1"/>
        <xdr:cNvSpPr txBox="1">
          <a:spLocks noChangeArrowheads="1"/>
        </xdr:cNvSpPr>
      </xdr:nvSpPr>
      <xdr:spPr bwMode="auto">
        <a:xfrm>
          <a:off x="1279207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342900</xdr:colOff>
      <xdr:row>43</xdr:row>
      <xdr:rowOff>152400</xdr:rowOff>
    </xdr:from>
    <xdr:to>
      <xdr:col>21</xdr:col>
      <xdr:colOff>419100</xdr:colOff>
      <xdr:row>45</xdr:row>
      <xdr:rowOff>0</xdr:rowOff>
    </xdr:to>
    <xdr:sp macro="" textlink="">
      <xdr:nvSpPr>
        <xdr:cNvPr id="26" name="Text Box 1"/>
        <xdr:cNvSpPr txBox="1">
          <a:spLocks noChangeArrowheads="1"/>
        </xdr:cNvSpPr>
      </xdr:nvSpPr>
      <xdr:spPr bwMode="auto">
        <a:xfrm>
          <a:off x="1340167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342900</xdr:colOff>
      <xdr:row>43</xdr:row>
      <xdr:rowOff>152400</xdr:rowOff>
    </xdr:from>
    <xdr:to>
      <xdr:col>22</xdr:col>
      <xdr:colOff>419100</xdr:colOff>
      <xdr:row>45</xdr:row>
      <xdr:rowOff>0</xdr:rowOff>
    </xdr:to>
    <xdr:sp macro="" textlink="">
      <xdr:nvSpPr>
        <xdr:cNvPr id="27" name="Text Box 1"/>
        <xdr:cNvSpPr txBox="1">
          <a:spLocks noChangeArrowheads="1"/>
        </xdr:cNvSpPr>
      </xdr:nvSpPr>
      <xdr:spPr bwMode="auto">
        <a:xfrm>
          <a:off x="1401127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23</xdr:col>
      <xdr:colOff>342900</xdr:colOff>
      <xdr:row>43</xdr:row>
      <xdr:rowOff>152400</xdr:rowOff>
    </xdr:from>
    <xdr:to>
      <xdr:col>23</xdr:col>
      <xdr:colOff>419100</xdr:colOff>
      <xdr:row>45</xdr:row>
      <xdr:rowOff>0</xdr:rowOff>
    </xdr:to>
    <xdr:sp macro="" textlink="">
      <xdr:nvSpPr>
        <xdr:cNvPr id="28" name="Text Box 1"/>
        <xdr:cNvSpPr txBox="1">
          <a:spLocks noChangeArrowheads="1"/>
        </xdr:cNvSpPr>
      </xdr:nvSpPr>
      <xdr:spPr bwMode="auto">
        <a:xfrm>
          <a:off x="1462087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342900</xdr:colOff>
      <xdr:row>43</xdr:row>
      <xdr:rowOff>152400</xdr:rowOff>
    </xdr:from>
    <xdr:to>
      <xdr:col>9</xdr:col>
      <xdr:colOff>419100</xdr:colOff>
      <xdr:row>45</xdr:row>
      <xdr:rowOff>0</xdr:rowOff>
    </xdr:to>
    <xdr:sp macro="" textlink="">
      <xdr:nvSpPr>
        <xdr:cNvPr id="29" name="Text Box 1"/>
        <xdr:cNvSpPr txBox="1">
          <a:spLocks noChangeArrowheads="1"/>
        </xdr:cNvSpPr>
      </xdr:nvSpPr>
      <xdr:spPr bwMode="auto">
        <a:xfrm>
          <a:off x="608647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342900</xdr:colOff>
      <xdr:row>43</xdr:row>
      <xdr:rowOff>152400</xdr:rowOff>
    </xdr:from>
    <xdr:to>
      <xdr:col>10</xdr:col>
      <xdr:colOff>419100</xdr:colOff>
      <xdr:row>45</xdr:row>
      <xdr:rowOff>0</xdr:rowOff>
    </xdr:to>
    <xdr:sp macro="" textlink="">
      <xdr:nvSpPr>
        <xdr:cNvPr id="30" name="Text Box 1"/>
        <xdr:cNvSpPr txBox="1">
          <a:spLocks noChangeArrowheads="1"/>
        </xdr:cNvSpPr>
      </xdr:nvSpPr>
      <xdr:spPr bwMode="auto">
        <a:xfrm>
          <a:off x="669607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342900</xdr:colOff>
      <xdr:row>43</xdr:row>
      <xdr:rowOff>152400</xdr:rowOff>
    </xdr:from>
    <xdr:to>
      <xdr:col>11</xdr:col>
      <xdr:colOff>419100</xdr:colOff>
      <xdr:row>45</xdr:row>
      <xdr:rowOff>0</xdr:rowOff>
    </xdr:to>
    <xdr:sp macro="" textlink="">
      <xdr:nvSpPr>
        <xdr:cNvPr id="31" name="Text Box 1"/>
        <xdr:cNvSpPr txBox="1">
          <a:spLocks noChangeArrowheads="1"/>
        </xdr:cNvSpPr>
      </xdr:nvSpPr>
      <xdr:spPr bwMode="auto">
        <a:xfrm>
          <a:off x="730567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342900</xdr:colOff>
      <xdr:row>43</xdr:row>
      <xdr:rowOff>152400</xdr:rowOff>
    </xdr:from>
    <xdr:to>
      <xdr:col>12</xdr:col>
      <xdr:colOff>419100</xdr:colOff>
      <xdr:row>45</xdr:row>
      <xdr:rowOff>0</xdr:rowOff>
    </xdr:to>
    <xdr:sp macro="" textlink="">
      <xdr:nvSpPr>
        <xdr:cNvPr id="32" name="Text Box 1"/>
        <xdr:cNvSpPr txBox="1">
          <a:spLocks noChangeArrowheads="1"/>
        </xdr:cNvSpPr>
      </xdr:nvSpPr>
      <xdr:spPr bwMode="auto">
        <a:xfrm>
          <a:off x="791527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342900</xdr:colOff>
      <xdr:row>43</xdr:row>
      <xdr:rowOff>152400</xdr:rowOff>
    </xdr:from>
    <xdr:to>
      <xdr:col>13</xdr:col>
      <xdr:colOff>419100</xdr:colOff>
      <xdr:row>45</xdr:row>
      <xdr:rowOff>0</xdr:rowOff>
    </xdr:to>
    <xdr:sp macro="" textlink="">
      <xdr:nvSpPr>
        <xdr:cNvPr id="33" name="Text Box 1"/>
        <xdr:cNvSpPr txBox="1">
          <a:spLocks noChangeArrowheads="1"/>
        </xdr:cNvSpPr>
      </xdr:nvSpPr>
      <xdr:spPr bwMode="auto">
        <a:xfrm>
          <a:off x="852487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342900</xdr:colOff>
      <xdr:row>43</xdr:row>
      <xdr:rowOff>152400</xdr:rowOff>
    </xdr:from>
    <xdr:to>
      <xdr:col>14</xdr:col>
      <xdr:colOff>419100</xdr:colOff>
      <xdr:row>45</xdr:row>
      <xdr:rowOff>0</xdr:rowOff>
    </xdr:to>
    <xdr:sp macro="" textlink="">
      <xdr:nvSpPr>
        <xdr:cNvPr id="34" name="Text Box 1"/>
        <xdr:cNvSpPr txBox="1">
          <a:spLocks noChangeArrowheads="1"/>
        </xdr:cNvSpPr>
      </xdr:nvSpPr>
      <xdr:spPr bwMode="auto">
        <a:xfrm>
          <a:off x="913447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342900</xdr:colOff>
      <xdr:row>43</xdr:row>
      <xdr:rowOff>152400</xdr:rowOff>
    </xdr:from>
    <xdr:to>
      <xdr:col>15</xdr:col>
      <xdr:colOff>419100</xdr:colOff>
      <xdr:row>45</xdr:row>
      <xdr:rowOff>0</xdr:rowOff>
    </xdr:to>
    <xdr:sp macro="" textlink="">
      <xdr:nvSpPr>
        <xdr:cNvPr id="35" name="Text Box 1"/>
        <xdr:cNvSpPr txBox="1">
          <a:spLocks noChangeArrowheads="1"/>
        </xdr:cNvSpPr>
      </xdr:nvSpPr>
      <xdr:spPr bwMode="auto">
        <a:xfrm>
          <a:off x="974407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342900</xdr:colOff>
      <xdr:row>43</xdr:row>
      <xdr:rowOff>152400</xdr:rowOff>
    </xdr:from>
    <xdr:to>
      <xdr:col>4</xdr:col>
      <xdr:colOff>419100</xdr:colOff>
      <xdr:row>45</xdr:row>
      <xdr:rowOff>0</xdr:rowOff>
    </xdr:to>
    <xdr:sp macro="" textlink="">
      <xdr:nvSpPr>
        <xdr:cNvPr id="36" name="Text Box 1"/>
        <xdr:cNvSpPr txBox="1">
          <a:spLocks noChangeArrowheads="1"/>
        </xdr:cNvSpPr>
      </xdr:nvSpPr>
      <xdr:spPr bwMode="auto">
        <a:xfrm>
          <a:off x="301942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342900</xdr:colOff>
      <xdr:row>43</xdr:row>
      <xdr:rowOff>152400</xdr:rowOff>
    </xdr:from>
    <xdr:to>
      <xdr:col>5</xdr:col>
      <xdr:colOff>419100</xdr:colOff>
      <xdr:row>45</xdr:row>
      <xdr:rowOff>0</xdr:rowOff>
    </xdr:to>
    <xdr:sp macro="" textlink="">
      <xdr:nvSpPr>
        <xdr:cNvPr id="37" name="Text Box 1"/>
        <xdr:cNvSpPr txBox="1">
          <a:spLocks noChangeArrowheads="1"/>
        </xdr:cNvSpPr>
      </xdr:nvSpPr>
      <xdr:spPr bwMode="auto">
        <a:xfrm>
          <a:off x="362902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342900</xdr:colOff>
      <xdr:row>43</xdr:row>
      <xdr:rowOff>152400</xdr:rowOff>
    </xdr:from>
    <xdr:to>
      <xdr:col>6</xdr:col>
      <xdr:colOff>419100</xdr:colOff>
      <xdr:row>45</xdr:row>
      <xdr:rowOff>0</xdr:rowOff>
    </xdr:to>
    <xdr:sp macro="" textlink="">
      <xdr:nvSpPr>
        <xdr:cNvPr id="38" name="Text Box 1"/>
        <xdr:cNvSpPr txBox="1">
          <a:spLocks noChangeArrowheads="1"/>
        </xdr:cNvSpPr>
      </xdr:nvSpPr>
      <xdr:spPr bwMode="auto">
        <a:xfrm>
          <a:off x="423862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342900</xdr:colOff>
      <xdr:row>43</xdr:row>
      <xdr:rowOff>152400</xdr:rowOff>
    </xdr:from>
    <xdr:to>
      <xdr:col>7</xdr:col>
      <xdr:colOff>419100</xdr:colOff>
      <xdr:row>45</xdr:row>
      <xdr:rowOff>0</xdr:rowOff>
    </xdr:to>
    <xdr:sp macro="" textlink="">
      <xdr:nvSpPr>
        <xdr:cNvPr id="39" name="Text Box 1"/>
        <xdr:cNvSpPr txBox="1">
          <a:spLocks noChangeArrowheads="1"/>
        </xdr:cNvSpPr>
      </xdr:nvSpPr>
      <xdr:spPr bwMode="auto">
        <a:xfrm>
          <a:off x="484822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342900</xdr:colOff>
      <xdr:row>43</xdr:row>
      <xdr:rowOff>152400</xdr:rowOff>
    </xdr:from>
    <xdr:to>
      <xdr:col>17</xdr:col>
      <xdr:colOff>419100</xdr:colOff>
      <xdr:row>45</xdr:row>
      <xdr:rowOff>0</xdr:rowOff>
    </xdr:to>
    <xdr:sp macro="" textlink="">
      <xdr:nvSpPr>
        <xdr:cNvPr id="40" name="Text Box 1"/>
        <xdr:cNvSpPr txBox="1">
          <a:spLocks noChangeArrowheads="1"/>
        </xdr:cNvSpPr>
      </xdr:nvSpPr>
      <xdr:spPr bwMode="auto">
        <a:xfrm>
          <a:off x="1096327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342900</xdr:colOff>
      <xdr:row>43</xdr:row>
      <xdr:rowOff>152400</xdr:rowOff>
    </xdr:from>
    <xdr:to>
      <xdr:col>18</xdr:col>
      <xdr:colOff>419100</xdr:colOff>
      <xdr:row>45</xdr:row>
      <xdr:rowOff>0</xdr:rowOff>
    </xdr:to>
    <xdr:sp macro="" textlink="">
      <xdr:nvSpPr>
        <xdr:cNvPr id="41" name="Text Box 1"/>
        <xdr:cNvSpPr txBox="1">
          <a:spLocks noChangeArrowheads="1"/>
        </xdr:cNvSpPr>
      </xdr:nvSpPr>
      <xdr:spPr bwMode="auto">
        <a:xfrm>
          <a:off x="1157287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342900</xdr:colOff>
      <xdr:row>43</xdr:row>
      <xdr:rowOff>152400</xdr:rowOff>
    </xdr:from>
    <xdr:to>
      <xdr:col>19</xdr:col>
      <xdr:colOff>419100</xdr:colOff>
      <xdr:row>45</xdr:row>
      <xdr:rowOff>0</xdr:rowOff>
    </xdr:to>
    <xdr:sp macro="" textlink="">
      <xdr:nvSpPr>
        <xdr:cNvPr id="42" name="Text Box 1"/>
        <xdr:cNvSpPr txBox="1">
          <a:spLocks noChangeArrowheads="1"/>
        </xdr:cNvSpPr>
      </xdr:nvSpPr>
      <xdr:spPr bwMode="auto">
        <a:xfrm>
          <a:off x="1218247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20</xdr:col>
      <xdr:colOff>342900</xdr:colOff>
      <xdr:row>43</xdr:row>
      <xdr:rowOff>152400</xdr:rowOff>
    </xdr:from>
    <xdr:to>
      <xdr:col>20</xdr:col>
      <xdr:colOff>419100</xdr:colOff>
      <xdr:row>45</xdr:row>
      <xdr:rowOff>0</xdr:rowOff>
    </xdr:to>
    <xdr:sp macro="" textlink="">
      <xdr:nvSpPr>
        <xdr:cNvPr id="43" name="Text Box 1"/>
        <xdr:cNvSpPr txBox="1">
          <a:spLocks noChangeArrowheads="1"/>
        </xdr:cNvSpPr>
      </xdr:nvSpPr>
      <xdr:spPr bwMode="auto">
        <a:xfrm>
          <a:off x="1279207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342900</xdr:colOff>
      <xdr:row>43</xdr:row>
      <xdr:rowOff>152400</xdr:rowOff>
    </xdr:from>
    <xdr:to>
      <xdr:col>21</xdr:col>
      <xdr:colOff>419100</xdr:colOff>
      <xdr:row>45</xdr:row>
      <xdr:rowOff>0</xdr:rowOff>
    </xdr:to>
    <xdr:sp macro="" textlink="">
      <xdr:nvSpPr>
        <xdr:cNvPr id="44" name="Text Box 1"/>
        <xdr:cNvSpPr txBox="1">
          <a:spLocks noChangeArrowheads="1"/>
        </xdr:cNvSpPr>
      </xdr:nvSpPr>
      <xdr:spPr bwMode="auto">
        <a:xfrm>
          <a:off x="1340167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342900</xdr:colOff>
      <xdr:row>43</xdr:row>
      <xdr:rowOff>152400</xdr:rowOff>
    </xdr:from>
    <xdr:to>
      <xdr:col>22</xdr:col>
      <xdr:colOff>419100</xdr:colOff>
      <xdr:row>45</xdr:row>
      <xdr:rowOff>0</xdr:rowOff>
    </xdr:to>
    <xdr:sp macro="" textlink="">
      <xdr:nvSpPr>
        <xdr:cNvPr id="45" name="Text Box 1"/>
        <xdr:cNvSpPr txBox="1">
          <a:spLocks noChangeArrowheads="1"/>
        </xdr:cNvSpPr>
      </xdr:nvSpPr>
      <xdr:spPr bwMode="auto">
        <a:xfrm>
          <a:off x="1401127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23</xdr:col>
      <xdr:colOff>342900</xdr:colOff>
      <xdr:row>43</xdr:row>
      <xdr:rowOff>152400</xdr:rowOff>
    </xdr:from>
    <xdr:to>
      <xdr:col>23</xdr:col>
      <xdr:colOff>419100</xdr:colOff>
      <xdr:row>45</xdr:row>
      <xdr:rowOff>0</xdr:rowOff>
    </xdr:to>
    <xdr:sp macro="" textlink="">
      <xdr:nvSpPr>
        <xdr:cNvPr id="46" name="Text Box 1"/>
        <xdr:cNvSpPr txBox="1">
          <a:spLocks noChangeArrowheads="1"/>
        </xdr:cNvSpPr>
      </xdr:nvSpPr>
      <xdr:spPr bwMode="auto">
        <a:xfrm>
          <a:off x="1462087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342900</xdr:colOff>
      <xdr:row>43</xdr:row>
      <xdr:rowOff>152400</xdr:rowOff>
    </xdr:from>
    <xdr:to>
      <xdr:col>4</xdr:col>
      <xdr:colOff>419100</xdr:colOff>
      <xdr:row>45</xdr:row>
      <xdr:rowOff>0</xdr:rowOff>
    </xdr:to>
    <xdr:sp macro="" textlink="">
      <xdr:nvSpPr>
        <xdr:cNvPr id="47" name="Text Box 1"/>
        <xdr:cNvSpPr txBox="1">
          <a:spLocks noChangeArrowheads="1"/>
        </xdr:cNvSpPr>
      </xdr:nvSpPr>
      <xdr:spPr bwMode="auto">
        <a:xfrm>
          <a:off x="446722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342900</xdr:colOff>
      <xdr:row>43</xdr:row>
      <xdr:rowOff>152400</xdr:rowOff>
    </xdr:from>
    <xdr:to>
      <xdr:col>5</xdr:col>
      <xdr:colOff>419100</xdr:colOff>
      <xdr:row>45</xdr:row>
      <xdr:rowOff>0</xdr:rowOff>
    </xdr:to>
    <xdr:sp macro="" textlink="">
      <xdr:nvSpPr>
        <xdr:cNvPr id="48" name="Text Box 1"/>
        <xdr:cNvSpPr txBox="1">
          <a:spLocks noChangeArrowheads="1"/>
        </xdr:cNvSpPr>
      </xdr:nvSpPr>
      <xdr:spPr bwMode="auto">
        <a:xfrm>
          <a:off x="507682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342900</xdr:colOff>
      <xdr:row>43</xdr:row>
      <xdr:rowOff>123825</xdr:rowOff>
    </xdr:from>
    <xdr:to>
      <xdr:col>6</xdr:col>
      <xdr:colOff>419100</xdr:colOff>
      <xdr:row>44</xdr:row>
      <xdr:rowOff>161925</xdr:rowOff>
    </xdr:to>
    <xdr:sp macro="" textlink="">
      <xdr:nvSpPr>
        <xdr:cNvPr id="49" name="Text Box 1"/>
        <xdr:cNvSpPr txBox="1">
          <a:spLocks noChangeArrowheads="1"/>
        </xdr:cNvSpPr>
      </xdr:nvSpPr>
      <xdr:spPr bwMode="auto">
        <a:xfrm>
          <a:off x="5686425" y="831532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342900</xdr:colOff>
      <xdr:row>43</xdr:row>
      <xdr:rowOff>152400</xdr:rowOff>
    </xdr:from>
    <xdr:to>
      <xdr:col>7</xdr:col>
      <xdr:colOff>419100</xdr:colOff>
      <xdr:row>45</xdr:row>
      <xdr:rowOff>0</xdr:rowOff>
    </xdr:to>
    <xdr:sp macro="" textlink="">
      <xdr:nvSpPr>
        <xdr:cNvPr id="50" name="Text Box 1"/>
        <xdr:cNvSpPr txBox="1">
          <a:spLocks noChangeArrowheads="1"/>
        </xdr:cNvSpPr>
      </xdr:nvSpPr>
      <xdr:spPr bwMode="auto">
        <a:xfrm>
          <a:off x="629602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342900</xdr:colOff>
      <xdr:row>43</xdr:row>
      <xdr:rowOff>152400</xdr:rowOff>
    </xdr:from>
    <xdr:to>
      <xdr:col>8</xdr:col>
      <xdr:colOff>419100</xdr:colOff>
      <xdr:row>45</xdr:row>
      <xdr:rowOff>0</xdr:rowOff>
    </xdr:to>
    <xdr:sp macro="" textlink="">
      <xdr:nvSpPr>
        <xdr:cNvPr id="51" name="Text Box 1"/>
        <xdr:cNvSpPr txBox="1">
          <a:spLocks noChangeArrowheads="1"/>
        </xdr:cNvSpPr>
      </xdr:nvSpPr>
      <xdr:spPr bwMode="auto">
        <a:xfrm>
          <a:off x="690562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342900</xdr:colOff>
      <xdr:row>43</xdr:row>
      <xdr:rowOff>152400</xdr:rowOff>
    </xdr:from>
    <xdr:to>
      <xdr:col>9</xdr:col>
      <xdr:colOff>419100</xdr:colOff>
      <xdr:row>45</xdr:row>
      <xdr:rowOff>0</xdr:rowOff>
    </xdr:to>
    <xdr:sp macro="" textlink="">
      <xdr:nvSpPr>
        <xdr:cNvPr id="52" name="Text Box 1"/>
        <xdr:cNvSpPr txBox="1">
          <a:spLocks noChangeArrowheads="1"/>
        </xdr:cNvSpPr>
      </xdr:nvSpPr>
      <xdr:spPr bwMode="auto">
        <a:xfrm>
          <a:off x="751522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342900</xdr:colOff>
      <xdr:row>43</xdr:row>
      <xdr:rowOff>152400</xdr:rowOff>
    </xdr:from>
    <xdr:to>
      <xdr:col>10</xdr:col>
      <xdr:colOff>419100</xdr:colOff>
      <xdr:row>45</xdr:row>
      <xdr:rowOff>0</xdr:rowOff>
    </xdr:to>
    <xdr:sp macro="" textlink="">
      <xdr:nvSpPr>
        <xdr:cNvPr id="53" name="Text Box 1"/>
        <xdr:cNvSpPr txBox="1">
          <a:spLocks noChangeArrowheads="1"/>
        </xdr:cNvSpPr>
      </xdr:nvSpPr>
      <xdr:spPr bwMode="auto">
        <a:xfrm>
          <a:off x="812482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342900</xdr:colOff>
      <xdr:row>43</xdr:row>
      <xdr:rowOff>152400</xdr:rowOff>
    </xdr:from>
    <xdr:to>
      <xdr:col>11</xdr:col>
      <xdr:colOff>419100</xdr:colOff>
      <xdr:row>45</xdr:row>
      <xdr:rowOff>0</xdr:rowOff>
    </xdr:to>
    <xdr:sp macro="" textlink="">
      <xdr:nvSpPr>
        <xdr:cNvPr id="54" name="Text Box 1"/>
        <xdr:cNvSpPr txBox="1">
          <a:spLocks noChangeArrowheads="1"/>
        </xdr:cNvSpPr>
      </xdr:nvSpPr>
      <xdr:spPr bwMode="auto">
        <a:xfrm>
          <a:off x="873442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342900</xdr:colOff>
      <xdr:row>43</xdr:row>
      <xdr:rowOff>152400</xdr:rowOff>
    </xdr:from>
    <xdr:to>
      <xdr:col>12</xdr:col>
      <xdr:colOff>419100</xdr:colOff>
      <xdr:row>45</xdr:row>
      <xdr:rowOff>0</xdr:rowOff>
    </xdr:to>
    <xdr:sp macro="" textlink="">
      <xdr:nvSpPr>
        <xdr:cNvPr id="55" name="Text Box 1"/>
        <xdr:cNvSpPr txBox="1">
          <a:spLocks noChangeArrowheads="1"/>
        </xdr:cNvSpPr>
      </xdr:nvSpPr>
      <xdr:spPr bwMode="auto">
        <a:xfrm>
          <a:off x="934402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342900</xdr:colOff>
      <xdr:row>43</xdr:row>
      <xdr:rowOff>152400</xdr:rowOff>
    </xdr:from>
    <xdr:to>
      <xdr:col>13</xdr:col>
      <xdr:colOff>419100</xdr:colOff>
      <xdr:row>45</xdr:row>
      <xdr:rowOff>0</xdr:rowOff>
    </xdr:to>
    <xdr:sp macro="" textlink="">
      <xdr:nvSpPr>
        <xdr:cNvPr id="56" name="Text Box 1"/>
        <xdr:cNvSpPr txBox="1">
          <a:spLocks noChangeArrowheads="1"/>
        </xdr:cNvSpPr>
      </xdr:nvSpPr>
      <xdr:spPr bwMode="auto">
        <a:xfrm>
          <a:off x="995362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342900</xdr:colOff>
      <xdr:row>43</xdr:row>
      <xdr:rowOff>152400</xdr:rowOff>
    </xdr:from>
    <xdr:to>
      <xdr:col>14</xdr:col>
      <xdr:colOff>419100</xdr:colOff>
      <xdr:row>45</xdr:row>
      <xdr:rowOff>0</xdr:rowOff>
    </xdr:to>
    <xdr:sp macro="" textlink="">
      <xdr:nvSpPr>
        <xdr:cNvPr id="57" name="Text Box 1"/>
        <xdr:cNvSpPr txBox="1">
          <a:spLocks noChangeArrowheads="1"/>
        </xdr:cNvSpPr>
      </xdr:nvSpPr>
      <xdr:spPr bwMode="auto">
        <a:xfrm>
          <a:off x="1056322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342900</xdr:colOff>
      <xdr:row>43</xdr:row>
      <xdr:rowOff>152400</xdr:rowOff>
    </xdr:from>
    <xdr:to>
      <xdr:col>15</xdr:col>
      <xdr:colOff>419100</xdr:colOff>
      <xdr:row>45</xdr:row>
      <xdr:rowOff>0</xdr:rowOff>
    </xdr:to>
    <xdr:sp macro="" textlink="">
      <xdr:nvSpPr>
        <xdr:cNvPr id="58" name="Text Box 1"/>
        <xdr:cNvSpPr txBox="1">
          <a:spLocks noChangeArrowheads="1"/>
        </xdr:cNvSpPr>
      </xdr:nvSpPr>
      <xdr:spPr bwMode="auto">
        <a:xfrm>
          <a:off x="1117282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342900</xdr:colOff>
      <xdr:row>43</xdr:row>
      <xdr:rowOff>152400</xdr:rowOff>
    </xdr:from>
    <xdr:to>
      <xdr:col>16</xdr:col>
      <xdr:colOff>419100</xdr:colOff>
      <xdr:row>45</xdr:row>
      <xdr:rowOff>0</xdr:rowOff>
    </xdr:to>
    <xdr:sp macro="" textlink="">
      <xdr:nvSpPr>
        <xdr:cNvPr id="59" name="Text Box 1"/>
        <xdr:cNvSpPr txBox="1">
          <a:spLocks noChangeArrowheads="1"/>
        </xdr:cNvSpPr>
      </xdr:nvSpPr>
      <xdr:spPr bwMode="auto">
        <a:xfrm>
          <a:off x="1178242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66675</xdr:colOff>
      <xdr:row>44</xdr:row>
      <xdr:rowOff>66675</xdr:rowOff>
    </xdr:from>
    <xdr:to>
      <xdr:col>19</xdr:col>
      <xdr:colOff>142875</xdr:colOff>
      <xdr:row>45</xdr:row>
      <xdr:rowOff>104775</xdr:rowOff>
    </xdr:to>
    <xdr:sp macro="" textlink="">
      <xdr:nvSpPr>
        <xdr:cNvPr id="60" name="Text Box 1"/>
        <xdr:cNvSpPr txBox="1">
          <a:spLocks noChangeArrowheads="1"/>
        </xdr:cNvSpPr>
      </xdr:nvSpPr>
      <xdr:spPr bwMode="auto">
        <a:xfrm>
          <a:off x="13335000" y="844867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342900</xdr:colOff>
      <xdr:row>43</xdr:row>
      <xdr:rowOff>152400</xdr:rowOff>
    </xdr:from>
    <xdr:to>
      <xdr:col>18</xdr:col>
      <xdr:colOff>419100</xdr:colOff>
      <xdr:row>45</xdr:row>
      <xdr:rowOff>0</xdr:rowOff>
    </xdr:to>
    <xdr:sp macro="" textlink="">
      <xdr:nvSpPr>
        <xdr:cNvPr id="61" name="Text Box 1"/>
        <xdr:cNvSpPr txBox="1">
          <a:spLocks noChangeArrowheads="1"/>
        </xdr:cNvSpPr>
      </xdr:nvSpPr>
      <xdr:spPr bwMode="auto">
        <a:xfrm>
          <a:off x="1300162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342900</xdr:colOff>
      <xdr:row>43</xdr:row>
      <xdr:rowOff>152400</xdr:rowOff>
    </xdr:from>
    <xdr:to>
      <xdr:col>19</xdr:col>
      <xdr:colOff>419100</xdr:colOff>
      <xdr:row>45</xdr:row>
      <xdr:rowOff>0</xdr:rowOff>
    </xdr:to>
    <xdr:sp macro="" textlink="">
      <xdr:nvSpPr>
        <xdr:cNvPr id="62" name="Text Box 1"/>
        <xdr:cNvSpPr txBox="1">
          <a:spLocks noChangeArrowheads="1"/>
        </xdr:cNvSpPr>
      </xdr:nvSpPr>
      <xdr:spPr bwMode="auto">
        <a:xfrm>
          <a:off x="1361122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20</xdr:col>
      <xdr:colOff>342900</xdr:colOff>
      <xdr:row>43</xdr:row>
      <xdr:rowOff>152400</xdr:rowOff>
    </xdr:from>
    <xdr:to>
      <xdr:col>20</xdr:col>
      <xdr:colOff>419100</xdr:colOff>
      <xdr:row>45</xdr:row>
      <xdr:rowOff>0</xdr:rowOff>
    </xdr:to>
    <xdr:sp macro="" textlink="">
      <xdr:nvSpPr>
        <xdr:cNvPr id="63" name="Text Box 1"/>
        <xdr:cNvSpPr txBox="1">
          <a:spLocks noChangeArrowheads="1"/>
        </xdr:cNvSpPr>
      </xdr:nvSpPr>
      <xdr:spPr bwMode="auto">
        <a:xfrm>
          <a:off x="1422082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342900</xdr:colOff>
      <xdr:row>43</xdr:row>
      <xdr:rowOff>152400</xdr:rowOff>
    </xdr:from>
    <xdr:to>
      <xdr:col>21</xdr:col>
      <xdr:colOff>419100</xdr:colOff>
      <xdr:row>45</xdr:row>
      <xdr:rowOff>0</xdr:rowOff>
    </xdr:to>
    <xdr:sp macro="" textlink="">
      <xdr:nvSpPr>
        <xdr:cNvPr id="64" name="Text Box 1"/>
        <xdr:cNvSpPr txBox="1">
          <a:spLocks noChangeArrowheads="1"/>
        </xdr:cNvSpPr>
      </xdr:nvSpPr>
      <xdr:spPr bwMode="auto">
        <a:xfrm>
          <a:off x="1483042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342900</xdr:colOff>
      <xdr:row>43</xdr:row>
      <xdr:rowOff>152400</xdr:rowOff>
    </xdr:from>
    <xdr:to>
      <xdr:col>22</xdr:col>
      <xdr:colOff>419100</xdr:colOff>
      <xdr:row>45</xdr:row>
      <xdr:rowOff>0</xdr:rowOff>
    </xdr:to>
    <xdr:sp macro="" textlink="">
      <xdr:nvSpPr>
        <xdr:cNvPr id="65" name="Text Box 1"/>
        <xdr:cNvSpPr txBox="1">
          <a:spLocks noChangeArrowheads="1"/>
        </xdr:cNvSpPr>
      </xdr:nvSpPr>
      <xdr:spPr bwMode="auto">
        <a:xfrm>
          <a:off x="1544002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23</xdr:col>
      <xdr:colOff>342900</xdr:colOff>
      <xdr:row>43</xdr:row>
      <xdr:rowOff>152400</xdr:rowOff>
    </xdr:from>
    <xdr:to>
      <xdr:col>23</xdr:col>
      <xdr:colOff>419100</xdr:colOff>
      <xdr:row>45</xdr:row>
      <xdr:rowOff>0</xdr:rowOff>
    </xdr:to>
    <xdr:sp macro="" textlink="">
      <xdr:nvSpPr>
        <xdr:cNvPr id="66" name="Text Box 1"/>
        <xdr:cNvSpPr txBox="1">
          <a:spLocks noChangeArrowheads="1"/>
        </xdr:cNvSpPr>
      </xdr:nvSpPr>
      <xdr:spPr bwMode="auto">
        <a:xfrm>
          <a:off x="1604962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342900</xdr:colOff>
      <xdr:row>43</xdr:row>
      <xdr:rowOff>152400</xdr:rowOff>
    </xdr:from>
    <xdr:to>
      <xdr:col>17</xdr:col>
      <xdr:colOff>419100</xdr:colOff>
      <xdr:row>45</xdr:row>
      <xdr:rowOff>0</xdr:rowOff>
    </xdr:to>
    <xdr:sp macro="" textlink="">
      <xdr:nvSpPr>
        <xdr:cNvPr id="67" name="Text Box 1"/>
        <xdr:cNvSpPr txBox="1">
          <a:spLocks noChangeArrowheads="1"/>
        </xdr:cNvSpPr>
      </xdr:nvSpPr>
      <xdr:spPr bwMode="auto">
        <a:xfrm>
          <a:off x="1239202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342900</xdr:colOff>
      <xdr:row>43</xdr:row>
      <xdr:rowOff>152400</xdr:rowOff>
    </xdr:from>
    <xdr:to>
      <xdr:col>18</xdr:col>
      <xdr:colOff>419100</xdr:colOff>
      <xdr:row>45</xdr:row>
      <xdr:rowOff>0</xdr:rowOff>
    </xdr:to>
    <xdr:sp macro="" textlink="">
      <xdr:nvSpPr>
        <xdr:cNvPr id="68" name="Text Box 1"/>
        <xdr:cNvSpPr txBox="1">
          <a:spLocks noChangeArrowheads="1"/>
        </xdr:cNvSpPr>
      </xdr:nvSpPr>
      <xdr:spPr bwMode="auto">
        <a:xfrm>
          <a:off x="1300162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342900</xdr:colOff>
      <xdr:row>43</xdr:row>
      <xdr:rowOff>152400</xdr:rowOff>
    </xdr:from>
    <xdr:to>
      <xdr:col>19</xdr:col>
      <xdr:colOff>419100</xdr:colOff>
      <xdr:row>45</xdr:row>
      <xdr:rowOff>0</xdr:rowOff>
    </xdr:to>
    <xdr:sp macro="" textlink="">
      <xdr:nvSpPr>
        <xdr:cNvPr id="69" name="Text Box 1"/>
        <xdr:cNvSpPr txBox="1">
          <a:spLocks noChangeArrowheads="1"/>
        </xdr:cNvSpPr>
      </xdr:nvSpPr>
      <xdr:spPr bwMode="auto">
        <a:xfrm>
          <a:off x="1361122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20</xdr:col>
      <xdr:colOff>342900</xdr:colOff>
      <xdr:row>43</xdr:row>
      <xdr:rowOff>152400</xdr:rowOff>
    </xdr:from>
    <xdr:to>
      <xdr:col>20</xdr:col>
      <xdr:colOff>419100</xdr:colOff>
      <xdr:row>45</xdr:row>
      <xdr:rowOff>0</xdr:rowOff>
    </xdr:to>
    <xdr:sp macro="" textlink="">
      <xdr:nvSpPr>
        <xdr:cNvPr id="70" name="Text Box 1"/>
        <xdr:cNvSpPr txBox="1">
          <a:spLocks noChangeArrowheads="1"/>
        </xdr:cNvSpPr>
      </xdr:nvSpPr>
      <xdr:spPr bwMode="auto">
        <a:xfrm>
          <a:off x="1422082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342900</xdr:colOff>
      <xdr:row>43</xdr:row>
      <xdr:rowOff>152400</xdr:rowOff>
    </xdr:from>
    <xdr:to>
      <xdr:col>21</xdr:col>
      <xdr:colOff>419100</xdr:colOff>
      <xdr:row>45</xdr:row>
      <xdr:rowOff>0</xdr:rowOff>
    </xdr:to>
    <xdr:sp macro="" textlink="">
      <xdr:nvSpPr>
        <xdr:cNvPr id="71" name="Text Box 1"/>
        <xdr:cNvSpPr txBox="1">
          <a:spLocks noChangeArrowheads="1"/>
        </xdr:cNvSpPr>
      </xdr:nvSpPr>
      <xdr:spPr bwMode="auto">
        <a:xfrm>
          <a:off x="1483042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342900</xdr:colOff>
      <xdr:row>43</xdr:row>
      <xdr:rowOff>152400</xdr:rowOff>
    </xdr:from>
    <xdr:to>
      <xdr:col>22</xdr:col>
      <xdr:colOff>419100</xdr:colOff>
      <xdr:row>45</xdr:row>
      <xdr:rowOff>0</xdr:rowOff>
    </xdr:to>
    <xdr:sp macro="" textlink="">
      <xdr:nvSpPr>
        <xdr:cNvPr id="72" name="Text Box 1"/>
        <xdr:cNvSpPr txBox="1">
          <a:spLocks noChangeArrowheads="1"/>
        </xdr:cNvSpPr>
      </xdr:nvSpPr>
      <xdr:spPr bwMode="auto">
        <a:xfrm>
          <a:off x="1544002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23</xdr:col>
      <xdr:colOff>342900</xdr:colOff>
      <xdr:row>43</xdr:row>
      <xdr:rowOff>152400</xdr:rowOff>
    </xdr:from>
    <xdr:to>
      <xdr:col>23</xdr:col>
      <xdr:colOff>419100</xdr:colOff>
      <xdr:row>45</xdr:row>
      <xdr:rowOff>0</xdr:rowOff>
    </xdr:to>
    <xdr:sp macro="" textlink="">
      <xdr:nvSpPr>
        <xdr:cNvPr id="73" name="Text Box 1"/>
        <xdr:cNvSpPr txBox="1">
          <a:spLocks noChangeArrowheads="1"/>
        </xdr:cNvSpPr>
      </xdr:nvSpPr>
      <xdr:spPr bwMode="auto">
        <a:xfrm>
          <a:off x="1604962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342900</xdr:colOff>
      <xdr:row>43</xdr:row>
      <xdr:rowOff>152400</xdr:rowOff>
    </xdr:from>
    <xdr:to>
      <xdr:col>9</xdr:col>
      <xdr:colOff>419100</xdr:colOff>
      <xdr:row>45</xdr:row>
      <xdr:rowOff>0</xdr:rowOff>
    </xdr:to>
    <xdr:sp macro="" textlink="">
      <xdr:nvSpPr>
        <xdr:cNvPr id="74" name="Text Box 1"/>
        <xdr:cNvSpPr txBox="1">
          <a:spLocks noChangeArrowheads="1"/>
        </xdr:cNvSpPr>
      </xdr:nvSpPr>
      <xdr:spPr bwMode="auto">
        <a:xfrm>
          <a:off x="751522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342900</xdr:colOff>
      <xdr:row>43</xdr:row>
      <xdr:rowOff>152400</xdr:rowOff>
    </xdr:from>
    <xdr:to>
      <xdr:col>10</xdr:col>
      <xdr:colOff>419100</xdr:colOff>
      <xdr:row>45</xdr:row>
      <xdr:rowOff>0</xdr:rowOff>
    </xdr:to>
    <xdr:sp macro="" textlink="">
      <xdr:nvSpPr>
        <xdr:cNvPr id="75" name="Text Box 1"/>
        <xdr:cNvSpPr txBox="1">
          <a:spLocks noChangeArrowheads="1"/>
        </xdr:cNvSpPr>
      </xdr:nvSpPr>
      <xdr:spPr bwMode="auto">
        <a:xfrm>
          <a:off x="812482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342900</xdr:colOff>
      <xdr:row>43</xdr:row>
      <xdr:rowOff>152400</xdr:rowOff>
    </xdr:from>
    <xdr:to>
      <xdr:col>11</xdr:col>
      <xdr:colOff>419100</xdr:colOff>
      <xdr:row>45</xdr:row>
      <xdr:rowOff>0</xdr:rowOff>
    </xdr:to>
    <xdr:sp macro="" textlink="">
      <xdr:nvSpPr>
        <xdr:cNvPr id="76" name="Text Box 1"/>
        <xdr:cNvSpPr txBox="1">
          <a:spLocks noChangeArrowheads="1"/>
        </xdr:cNvSpPr>
      </xdr:nvSpPr>
      <xdr:spPr bwMode="auto">
        <a:xfrm>
          <a:off x="873442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342900</xdr:colOff>
      <xdr:row>43</xdr:row>
      <xdr:rowOff>152400</xdr:rowOff>
    </xdr:from>
    <xdr:to>
      <xdr:col>12</xdr:col>
      <xdr:colOff>419100</xdr:colOff>
      <xdr:row>45</xdr:row>
      <xdr:rowOff>0</xdr:rowOff>
    </xdr:to>
    <xdr:sp macro="" textlink="">
      <xdr:nvSpPr>
        <xdr:cNvPr id="77" name="Text Box 1"/>
        <xdr:cNvSpPr txBox="1">
          <a:spLocks noChangeArrowheads="1"/>
        </xdr:cNvSpPr>
      </xdr:nvSpPr>
      <xdr:spPr bwMode="auto">
        <a:xfrm>
          <a:off x="934402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342900</xdr:colOff>
      <xdr:row>43</xdr:row>
      <xdr:rowOff>152400</xdr:rowOff>
    </xdr:from>
    <xdr:to>
      <xdr:col>13</xdr:col>
      <xdr:colOff>419100</xdr:colOff>
      <xdr:row>45</xdr:row>
      <xdr:rowOff>0</xdr:rowOff>
    </xdr:to>
    <xdr:sp macro="" textlink="">
      <xdr:nvSpPr>
        <xdr:cNvPr id="78" name="Text Box 1"/>
        <xdr:cNvSpPr txBox="1">
          <a:spLocks noChangeArrowheads="1"/>
        </xdr:cNvSpPr>
      </xdr:nvSpPr>
      <xdr:spPr bwMode="auto">
        <a:xfrm>
          <a:off x="995362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342900</xdr:colOff>
      <xdr:row>43</xdr:row>
      <xdr:rowOff>152400</xdr:rowOff>
    </xdr:from>
    <xdr:to>
      <xdr:col>14</xdr:col>
      <xdr:colOff>419100</xdr:colOff>
      <xdr:row>45</xdr:row>
      <xdr:rowOff>0</xdr:rowOff>
    </xdr:to>
    <xdr:sp macro="" textlink="">
      <xdr:nvSpPr>
        <xdr:cNvPr id="79" name="Text Box 1"/>
        <xdr:cNvSpPr txBox="1">
          <a:spLocks noChangeArrowheads="1"/>
        </xdr:cNvSpPr>
      </xdr:nvSpPr>
      <xdr:spPr bwMode="auto">
        <a:xfrm>
          <a:off x="1056322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342900</xdr:colOff>
      <xdr:row>43</xdr:row>
      <xdr:rowOff>152400</xdr:rowOff>
    </xdr:from>
    <xdr:to>
      <xdr:col>15</xdr:col>
      <xdr:colOff>419100</xdr:colOff>
      <xdr:row>45</xdr:row>
      <xdr:rowOff>0</xdr:rowOff>
    </xdr:to>
    <xdr:sp macro="" textlink="">
      <xdr:nvSpPr>
        <xdr:cNvPr id="80" name="Text Box 1"/>
        <xdr:cNvSpPr txBox="1">
          <a:spLocks noChangeArrowheads="1"/>
        </xdr:cNvSpPr>
      </xdr:nvSpPr>
      <xdr:spPr bwMode="auto">
        <a:xfrm>
          <a:off x="1117282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342900</xdr:colOff>
      <xdr:row>43</xdr:row>
      <xdr:rowOff>152400</xdr:rowOff>
    </xdr:from>
    <xdr:to>
      <xdr:col>4</xdr:col>
      <xdr:colOff>419100</xdr:colOff>
      <xdr:row>45</xdr:row>
      <xdr:rowOff>0</xdr:rowOff>
    </xdr:to>
    <xdr:sp macro="" textlink="">
      <xdr:nvSpPr>
        <xdr:cNvPr id="81" name="Text Box 1"/>
        <xdr:cNvSpPr txBox="1">
          <a:spLocks noChangeArrowheads="1"/>
        </xdr:cNvSpPr>
      </xdr:nvSpPr>
      <xdr:spPr bwMode="auto">
        <a:xfrm>
          <a:off x="446722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342900</xdr:colOff>
      <xdr:row>43</xdr:row>
      <xdr:rowOff>152400</xdr:rowOff>
    </xdr:from>
    <xdr:to>
      <xdr:col>5</xdr:col>
      <xdr:colOff>419100</xdr:colOff>
      <xdr:row>45</xdr:row>
      <xdr:rowOff>0</xdr:rowOff>
    </xdr:to>
    <xdr:sp macro="" textlink="">
      <xdr:nvSpPr>
        <xdr:cNvPr id="82" name="Text Box 1"/>
        <xdr:cNvSpPr txBox="1">
          <a:spLocks noChangeArrowheads="1"/>
        </xdr:cNvSpPr>
      </xdr:nvSpPr>
      <xdr:spPr bwMode="auto">
        <a:xfrm>
          <a:off x="507682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342900</xdr:colOff>
      <xdr:row>43</xdr:row>
      <xdr:rowOff>152400</xdr:rowOff>
    </xdr:from>
    <xdr:to>
      <xdr:col>6</xdr:col>
      <xdr:colOff>419100</xdr:colOff>
      <xdr:row>45</xdr:row>
      <xdr:rowOff>0</xdr:rowOff>
    </xdr:to>
    <xdr:sp macro="" textlink="">
      <xdr:nvSpPr>
        <xdr:cNvPr id="83" name="Text Box 1"/>
        <xdr:cNvSpPr txBox="1">
          <a:spLocks noChangeArrowheads="1"/>
        </xdr:cNvSpPr>
      </xdr:nvSpPr>
      <xdr:spPr bwMode="auto">
        <a:xfrm>
          <a:off x="568642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342900</xdr:colOff>
      <xdr:row>43</xdr:row>
      <xdr:rowOff>152400</xdr:rowOff>
    </xdr:from>
    <xdr:to>
      <xdr:col>7</xdr:col>
      <xdr:colOff>419100</xdr:colOff>
      <xdr:row>45</xdr:row>
      <xdr:rowOff>0</xdr:rowOff>
    </xdr:to>
    <xdr:sp macro="" textlink="">
      <xdr:nvSpPr>
        <xdr:cNvPr id="84" name="Text Box 1"/>
        <xdr:cNvSpPr txBox="1">
          <a:spLocks noChangeArrowheads="1"/>
        </xdr:cNvSpPr>
      </xdr:nvSpPr>
      <xdr:spPr bwMode="auto">
        <a:xfrm>
          <a:off x="629602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342900</xdr:colOff>
      <xdr:row>43</xdr:row>
      <xdr:rowOff>152400</xdr:rowOff>
    </xdr:from>
    <xdr:to>
      <xdr:col>17</xdr:col>
      <xdr:colOff>419100</xdr:colOff>
      <xdr:row>45</xdr:row>
      <xdr:rowOff>0</xdr:rowOff>
    </xdr:to>
    <xdr:sp macro="" textlink="">
      <xdr:nvSpPr>
        <xdr:cNvPr id="85" name="Text Box 1"/>
        <xdr:cNvSpPr txBox="1">
          <a:spLocks noChangeArrowheads="1"/>
        </xdr:cNvSpPr>
      </xdr:nvSpPr>
      <xdr:spPr bwMode="auto">
        <a:xfrm>
          <a:off x="1239202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342900</xdr:colOff>
      <xdr:row>43</xdr:row>
      <xdr:rowOff>152400</xdr:rowOff>
    </xdr:from>
    <xdr:to>
      <xdr:col>18</xdr:col>
      <xdr:colOff>419100</xdr:colOff>
      <xdr:row>45</xdr:row>
      <xdr:rowOff>0</xdr:rowOff>
    </xdr:to>
    <xdr:sp macro="" textlink="">
      <xdr:nvSpPr>
        <xdr:cNvPr id="86" name="Text Box 1"/>
        <xdr:cNvSpPr txBox="1">
          <a:spLocks noChangeArrowheads="1"/>
        </xdr:cNvSpPr>
      </xdr:nvSpPr>
      <xdr:spPr bwMode="auto">
        <a:xfrm>
          <a:off x="1300162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342900</xdr:colOff>
      <xdr:row>43</xdr:row>
      <xdr:rowOff>152400</xdr:rowOff>
    </xdr:from>
    <xdr:to>
      <xdr:col>19</xdr:col>
      <xdr:colOff>419100</xdr:colOff>
      <xdr:row>45</xdr:row>
      <xdr:rowOff>0</xdr:rowOff>
    </xdr:to>
    <xdr:sp macro="" textlink="">
      <xdr:nvSpPr>
        <xdr:cNvPr id="87" name="Text Box 1"/>
        <xdr:cNvSpPr txBox="1">
          <a:spLocks noChangeArrowheads="1"/>
        </xdr:cNvSpPr>
      </xdr:nvSpPr>
      <xdr:spPr bwMode="auto">
        <a:xfrm>
          <a:off x="1361122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20</xdr:col>
      <xdr:colOff>342900</xdr:colOff>
      <xdr:row>43</xdr:row>
      <xdr:rowOff>152400</xdr:rowOff>
    </xdr:from>
    <xdr:to>
      <xdr:col>20</xdr:col>
      <xdr:colOff>419100</xdr:colOff>
      <xdr:row>45</xdr:row>
      <xdr:rowOff>0</xdr:rowOff>
    </xdr:to>
    <xdr:sp macro="" textlink="">
      <xdr:nvSpPr>
        <xdr:cNvPr id="88" name="Text Box 1"/>
        <xdr:cNvSpPr txBox="1">
          <a:spLocks noChangeArrowheads="1"/>
        </xdr:cNvSpPr>
      </xdr:nvSpPr>
      <xdr:spPr bwMode="auto">
        <a:xfrm>
          <a:off x="1422082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342900</xdr:colOff>
      <xdr:row>43</xdr:row>
      <xdr:rowOff>152400</xdr:rowOff>
    </xdr:from>
    <xdr:to>
      <xdr:col>21</xdr:col>
      <xdr:colOff>419100</xdr:colOff>
      <xdr:row>45</xdr:row>
      <xdr:rowOff>0</xdr:rowOff>
    </xdr:to>
    <xdr:sp macro="" textlink="">
      <xdr:nvSpPr>
        <xdr:cNvPr id="89" name="Text Box 1"/>
        <xdr:cNvSpPr txBox="1">
          <a:spLocks noChangeArrowheads="1"/>
        </xdr:cNvSpPr>
      </xdr:nvSpPr>
      <xdr:spPr bwMode="auto">
        <a:xfrm>
          <a:off x="1483042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342900</xdr:colOff>
      <xdr:row>43</xdr:row>
      <xdr:rowOff>152400</xdr:rowOff>
    </xdr:from>
    <xdr:to>
      <xdr:col>22</xdr:col>
      <xdr:colOff>419100</xdr:colOff>
      <xdr:row>45</xdr:row>
      <xdr:rowOff>0</xdr:rowOff>
    </xdr:to>
    <xdr:sp macro="" textlink="">
      <xdr:nvSpPr>
        <xdr:cNvPr id="90" name="Text Box 1"/>
        <xdr:cNvSpPr txBox="1">
          <a:spLocks noChangeArrowheads="1"/>
        </xdr:cNvSpPr>
      </xdr:nvSpPr>
      <xdr:spPr bwMode="auto">
        <a:xfrm>
          <a:off x="1544002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23</xdr:col>
      <xdr:colOff>342900</xdr:colOff>
      <xdr:row>43</xdr:row>
      <xdr:rowOff>152400</xdr:rowOff>
    </xdr:from>
    <xdr:to>
      <xdr:col>23</xdr:col>
      <xdr:colOff>419100</xdr:colOff>
      <xdr:row>45</xdr:row>
      <xdr:rowOff>0</xdr:rowOff>
    </xdr:to>
    <xdr:sp macro="" textlink="">
      <xdr:nvSpPr>
        <xdr:cNvPr id="91" name="Text Box 1"/>
        <xdr:cNvSpPr txBox="1">
          <a:spLocks noChangeArrowheads="1"/>
        </xdr:cNvSpPr>
      </xdr:nvSpPr>
      <xdr:spPr bwMode="auto">
        <a:xfrm>
          <a:off x="1604962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342900</xdr:colOff>
      <xdr:row>43</xdr:row>
      <xdr:rowOff>152400</xdr:rowOff>
    </xdr:from>
    <xdr:to>
      <xdr:col>4</xdr:col>
      <xdr:colOff>419100</xdr:colOff>
      <xdr:row>45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296227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342900</xdr:colOff>
      <xdr:row>43</xdr:row>
      <xdr:rowOff>152400</xdr:rowOff>
    </xdr:from>
    <xdr:to>
      <xdr:col>5</xdr:col>
      <xdr:colOff>419100</xdr:colOff>
      <xdr:row>45</xdr:row>
      <xdr:rowOff>0</xdr:rowOff>
    </xdr:to>
    <xdr:sp macro="" textlink="">
      <xdr:nvSpPr>
        <xdr:cNvPr id="3" name="Text Box 1"/>
        <xdr:cNvSpPr txBox="1">
          <a:spLocks noChangeArrowheads="1"/>
        </xdr:cNvSpPr>
      </xdr:nvSpPr>
      <xdr:spPr bwMode="auto">
        <a:xfrm>
          <a:off x="357187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342900</xdr:colOff>
      <xdr:row>45</xdr:row>
      <xdr:rowOff>22975</xdr:rowOff>
    </xdr:from>
    <xdr:to>
      <xdr:col>6</xdr:col>
      <xdr:colOff>419100</xdr:colOff>
      <xdr:row>46</xdr:row>
      <xdr:rowOff>61075</xdr:rowOff>
    </xdr:to>
    <xdr:sp macro="" textlink="">
      <xdr:nvSpPr>
        <xdr:cNvPr id="4" name="Text Box 1"/>
        <xdr:cNvSpPr txBox="1">
          <a:spLocks noChangeArrowheads="1"/>
        </xdr:cNvSpPr>
      </xdr:nvSpPr>
      <xdr:spPr bwMode="auto">
        <a:xfrm>
          <a:off x="3312459" y="859547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342900</xdr:colOff>
      <xdr:row>43</xdr:row>
      <xdr:rowOff>152400</xdr:rowOff>
    </xdr:from>
    <xdr:to>
      <xdr:col>7</xdr:col>
      <xdr:colOff>419100</xdr:colOff>
      <xdr:row>45</xdr:row>
      <xdr:rowOff>0</xdr:rowOff>
    </xdr:to>
    <xdr:sp macro="" textlink="">
      <xdr:nvSpPr>
        <xdr:cNvPr id="5" name="Text Box 1"/>
        <xdr:cNvSpPr txBox="1">
          <a:spLocks noChangeArrowheads="1"/>
        </xdr:cNvSpPr>
      </xdr:nvSpPr>
      <xdr:spPr bwMode="auto">
        <a:xfrm>
          <a:off x="479107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8</xdr:col>
      <xdr:colOff>342900</xdr:colOff>
      <xdr:row>43</xdr:row>
      <xdr:rowOff>152400</xdr:rowOff>
    </xdr:from>
    <xdr:to>
      <xdr:col>8</xdr:col>
      <xdr:colOff>419100</xdr:colOff>
      <xdr:row>45</xdr:row>
      <xdr:rowOff>0</xdr:rowOff>
    </xdr:to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540067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342900</xdr:colOff>
      <xdr:row>43</xdr:row>
      <xdr:rowOff>152400</xdr:rowOff>
    </xdr:from>
    <xdr:to>
      <xdr:col>9</xdr:col>
      <xdr:colOff>419100</xdr:colOff>
      <xdr:row>45</xdr:row>
      <xdr:rowOff>0</xdr:rowOff>
    </xdr:to>
    <xdr:sp macro="" textlink="">
      <xdr:nvSpPr>
        <xdr:cNvPr id="7" name="Text Box 1"/>
        <xdr:cNvSpPr txBox="1">
          <a:spLocks noChangeArrowheads="1"/>
        </xdr:cNvSpPr>
      </xdr:nvSpPr>
      <xdr:spPr bwMode="auto">
        <a:xfrm>
          <a:off x="601027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342900</xdr:colOff>
      <xdr:row>43</xdr:row>
      <xdr:rowOff>152400</xdr:rowOff>
    </xdr:from>
    <xdr:to>
      <xdr:col>10</xdr:col>
      <xdr:colOff>419100</xdr:colOff>
      <xdr:row>45</xdr:row>
      <xdr:rowOff>0</xdr:rowOff>
    </xdr:to>
    <xdr:sp macro="" textlink="">
      <xdr:nvSpPr>
        <xdr:cNvPr id="8" name="Text Box 1"/>
        <xdr:cNvSpPr txBox="1">
          <a:spLocks noChangeArrowheads="1"/>
        </xdr:cNvSpPr>
      </xdr:nvSpPr>
      <xdr:spPr bwMode="auto">
        <a:xfrm>
          <a:off x="661987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342900</xdr:colOff>
      <xdr:row>43</xdr:row>
      <xdr:rowOff>152400</xdr:rowOff>
    </xdr:from>
    <xdr:to>
      <xdr:col>11</xdr:col>
      <xdr:colOff>419100</xdr:colOff>
      <xdr:row>45</xdr:row>
      <xdr:rowOff>0</xdr:rowOff>
    </xdr:to>
    <xdr:sp macro="" textlink="">
      <xdr:nvSpPr>
        <xdr:cNvPr id="9" name="Text Box 1"/>
        <xdr:cNvSpPr txBox="1">
          <a:spLocks noChangeArrowheads="1"/>
        </xdr:cNvSpPr>
      </xdr:nvSpPr>
      <xdr:spPr bwMode="auto">
        <a:xfrm>
          <a:off x="722947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342900</xdr:colOff>
      <xdr:row>43</xdr:row>
      <xdr:rowOff>152400</xdr:rowOff>
    </xdr:from>
    <xdr:to>
      <xdr:col>12</xdr:col>
      <xdr:colOff>419100</xdr:colOff>
      <xdr:row>45</xdr:row>
      <xdr:rowOff>0</xdr:rowOff>
    </xdr:to>
    <xdr:sp macro="" textlink="">
      <xdr:nvSpPr>
        <xdr:cNvPr id="10" name="Text Box 1"/>
        <xdr:cNvSpPr txBox="1">
          <a:spLocks noChangeArrowheads="1"/>
        </xdr:cNvSpPr>
      </xdr:nvSpPr>
      <xdr:spPr bwMode="auto">
        <a:xfrm>
          <a:off x="783907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342900</xdr:colOff>
      <xdr:row>43</xdr:row>
      <xdr:rowOff>152400</xdr:rowOff>
    </xdr:from>
    <xdr:to>
      <xdr:col>13</xdr:col>
      <xdr:colOff>419100</xdr:colOff>
      <xdr:row>45</xdr:row>
      <xdr:rowOff>0</xdr:rowOff>
    </xdr:to>
    <xdr:sp macro="" textlink="">
      <xdr:nvSpPr>
        <xdr:cNvPr id="11" name="Text Box 1"/>
        <xdr:cNvSpPr txBox="1">
          <a:spLocks noChangeArrowheads="1"/>
        </xdr:cNvSpPr>
      </xdr:nvSpPr>
      <xdr:spPr bwMode="auto">
        <a:xfrm>
          <a:off x="844867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342900</xdr:colOff>
      <xdr:row>43</xdr:row>
      <xdr:rowOff>152400</xdr:rowOff>
    </xdr:from>
    <xdr:to>
      <xdr:col>14</xdr:col>
      <xdr:colOff>419100</xdr:colOff>
      <xdr:row>45</xdr:row>
      <xdr:rowOff>0</xdr:rowOff>
    </xdr:to>
    <xdr:sp macro="" textlink="">
      <xdr:nvSpPr>
        <xdr:cNvPr id="12" name="Text Box 1"/>
        <xdr:cNvSpPr txBox="1">
          <a:spLocks noChangeArrowheads="1"/>
        </xdr:cNvSpPr>
      </xdr:nvSpPr>
      <xdr:spPr bwMode="auto">
        <a:xfrm>
          <a:off x="905827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342900</xdr:colOff>
      <xdr:row>43</xdr:row>
      <xdr:rowOff>152400</xdr:rowOff>
    </xdr:from>
    <xdr:to>
      <xdr:col>15</xdr:col>
      <xdr:colOff>419100</xdr:colOff>
      <xdr:row>45</xdr:row>
      <xdr:rowOff>0</xdr:rowOff>
    </xdr:to>
    <xdr:sp macro="" textlink="">
      <xdr:nvSpPr>
        <xdr:cNvPr id="13" name="Text Box 1"/>
        <xdr:cNvSpPr txBox="1">
          <a:spLocks noChangeArrowheads="1"/>
        </xdr:cNvSpPr>
      </xdr:nvSpPr>
      <xdr:spPr bwMode="auto">
        <a:xfrm>
          <a:off x="966787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16</xdr:col>
      <xdr:colOff>342900</xdr:colOff>
      <xdr:row>43</xdr:row>
      <xdr:rowOff>152400</xdr:rowOff>
    </xdr:from>
    <xdr:to>
      <xdr:col>16</xdr:col>
      <xdr:colOff>419100</xdr:colOff>
      <xdr:row>45</xdr:row>
      <xdr:rowOff>0</xdr:rowOff>
    </xdr:to>
    <xdr:sp macro="" textlink="">
      <xdr:nvSpPr>
        <xdr:cNvPr id="14" name="Text Box 1"/>
        <xdr:cNvSpPr txBox="1">
          <a:spLocks noChangeArrowheads="1"/>
        </xdr:cNvSpPr>
      </xdr:nvSpPr>
      <xdr:spPr bwMode="auto">
        <a:xfrm>
          <a:off x="1027747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66675</xdr:colOff>
      <xdr:row>44</xdr:row>
      <xdr:rowOff>66675</xdr:rowOff>
    </xdr:from>
    <xdr:to>
      <xdr:col>19</xdr:col>
      <xdr:colOff>142875</xdr:colOff>
      <xdr:row>45</xdr:row>
      <xdr:rowOff>104775</xdr:rowOff>
    </xdr:to>
    <xdr:sp macro="" textlink="">
      <xdr:nvSpPr>
        <xdr:cNvPr id="15" name="Text Box 1"/>
        <xdr:cNvSpPr txBox="1">
          <a:spLocks noChangeArrowheads="1"/>
        </xdr:cNvSpPr>
      </xdr:nvSpPr>
      <xdr:spPr bwMode="auto">
        <a:xfrm>
          <a:off x="11830050" y="844867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342900</xdr:colOff>
      <xdr:row>43</xdr:row>
      <xdr:rowOff>152400</xdr:rowOff>
    </xdr:from>
    <xdr:to>
      <xdr:col>18</xdr:col>
      <xdr:colOff>419100</xdr:colOff>
      <xdr:row>45</xdr:row>
      <xdr:rowOff>0</xdr:rowOff>
    </xdr:to>
    <xdr:sp macro="" textlink="">
      <xdr:nvSpPr>
        <xdr:cNvPr id="16" name="Text Box 1"/>
        <xdr:cNvSpPr txBox="1">
          <a:spLocks noChangeArrowheads="1"/>
        </xdr:cNvSpPr>
      </xdr:nvSpPr>
      <xdr:spPr bwMode="auto">
        <a:xfrm>
          <a:off x="1149667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342900</xdr:colOff>
      <xdr:row>43</xdr:row>
      <xdr:rowOff>152400</xdr:rowOff>
    </xdr:from>
    <xdr:to>
      <xdr:col>19</xdr:col>
      <xdr:colOff>419100</xdr:colOff>
      <xdr:row>45</xdr:row>
      <xdr:rowOff>0</xdr:rowOff>
    </xdr:to>
    <xdr:sp macro="" textlink="">
      <xdr:nvSpPr>
        <xdr:cNvPr id="17" name="Text Box 1"/>
        <xdr:cNvSpPr txBox="1">
          <a:spLocks noChangeArrowheads="1"/>
        </xdr:cNvSpPr>
      </xdr:nvSpPr>
      <xdr:spPr bwMode="auto">
        <a:xfrm>
          <a:off x="1210627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20</xdr:col>
      <xdr:colOff>342900</xdr:colOff>
      <xdr:row>43</xdr:row>
      <xdr:rowOff>152400</xdr:rowOff>
    </xdr:from>
    <xdr:to>
      <xdr:col>20</xdr:col>
      <xdr:colOff>419100</xdr:colOff>
      <xdr:row>45</xdr:row>
      <xdr:rowOff>0</xdr:rowOff>
    </xdr:to>
    <xdr:sp macro="" textlink="">
      <xdr:nvSpPr>
        <xdr:cNvPr id="18" name="Text Box 1"/>
        <xdr:cNvSpPr txBox="1">
          <a:spLocks noChangeArrowheads="1"/>
        </xdr:cNvSpPr>
      </xdr:nvSpPr>
      <xdr:spPr bwMode="auto">
        <a:xfrm>
          <a:off x="1271587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342900</xdr:colOff>
      <xdr:row>43</xdr:row>
      <xdr:rowOff>152400</xdr:rowOff>
    </xdr:from>
    <xdr:to>
      <xdr:col>21</xdr:col>
      <xdr:colOff>419100</xdr:colOff>
      <xdr:row>45</xdr:row>
      <xdr:rowOff>0</xdr:rowOff>
    </xdr:to>
    <xdr:sp macro="" textlink="">
      <xdr:nvSpPr>
        <xdr:cNvPr id="19" name="Text Box 1"/>
        <xdr:cNvSpPr txBox="1">
          <a:spLocks noChangeArrowheads="1"/>
        </xdr:cNvSpPr>
      </xdr:nvSpPr>
      <xdr:spPr bwMode="auto">
        <a:xfrm>
          <a:off x="1332547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342900</xdr:colOff>
      <xdr:row>43</xdr:row>
      <xdr:rowOff>152400</xdr:rowOff>
    </xdr:from>
    <xdr:to>
      <xdr:col>22</xdr:col>
      <xdr:colOff>419100</xdr:colOff>
      <xdr:row>45</xdr:row>
      <xdr:rowOff>0</xdr:rowOff>
    </xdr:to>
    <xdr:sp macro="" textlink="">
      <xdr:nvSpPr>
        <xdr:cNvPr id="20" name="Text Box 1"/>
        <xdr:cNvSpPr txBox="1">
          <a:spLocks noChangeArrowheads="1"/>
        </xdr:cNvSpPr>
      </xdr:nvSpPr>
      <xdr:spPr bwMode="auto">
        <a:xfrm>
          <a:off x="1393507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23</xdr:col>
      <xdr:colOff>342900</xdr:colOff>
      <xdr:row>43</xdr:row>
      <xdr:rowOff>152400</xdr:rowOff>
    </xdr:from>
    <xdr:to>
      <xdr:col>23</xdr:col>
      <xdr:colOff>419100</xdr:colOff>
      <xdr:row>45</xdr:row>
      <xdr:rowOff>0</xdr:rowOff>
    </xdr:to>
    <xdr:sp macro="" textlink="">
      <xdr:nvSpPr>
        <xdr:cNvPr id="21" name="Text Box 1"/>
        <xdr:cNvSpPr txBox="1">
          <a:spLocks noChangeArrowheads="1"/>
        </xdr:cNvSpPr>
      </xdr:nvSpPr>
      <xdr:spPr bwMode="auto">
        <a:xfrm>
          <a:off x="1454467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342900</xdr:colOff>
      <xdr:row>43</xdr:row>
      <xdr:rowOff>152400</xdr:rowOff>
    </xdr:from>
    <xdr:to>
      <xdr:col>17</xdr:col>
      <xdr:colOff>419100</xdr:colOff>
      <xdr:row>45</xdr:row>
      <xdr:rowOff>0</xdr:rowOff>
    </xdr:to>
    <xdr:sp macro="" textlink="">
      <xdr:nvSpPr>
        <xdr:cNvPr id="22" name="Text Box 1"/>
        <xdr:cNvSpPr txBox="1">
          <a:spLocks noChangeArrowheads="1"/>
        </xdr:cNvSpPr>
      </xdr:nvSpPr>
      <xdr:spPr bwMode="auto">
        <a:xfrm>
          <a:off x="1088707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342900</xdr:colOff>
      <xdr:row>43</xdr:row>
      <xdr:rowOff>152400</xdr:rowOff>
    </xdr:from>
    <xdr:to>
      <xdr:col>18</xdr:col>
      <xdr:colOff>419100</xdr:colOff>
      <xdr:row>45</xdr:row>
      <xdr:rowOff>0</xdr:rowOff>
    </xdr:to>
    <xdr:sp macro="" textlink="">
      <xdr:nvSpPr>
        <xdr:cNvPr id="23" name="Text Box 1"/>
        <xdr:cNvSpPr txBox="1">
          <a:spLocks noChangeArrowheads="1"/>
        </xdr:cNvSpPr>
      </xdr:nvSpPr>
      <xdr:spPr bwMode="auto">
        <a:xfrm>
          <a:off x="1149667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342900</xdr:colOff>
      <xdr:row>43</xdr:row>
      <xdr:rowOff>152400</xdr:rowOff>
    </xdr:from>
    <xdr:to>
      <xdr:col>19</xdr:col>
      <xdr:colOff>419100</xdr:colOff>
      <xdr:row>45</xdr:row>
      <xdr:rowOff>0</xdr:rowOff>
    </xdr:to>
    <xdr:sp macro="" textlink="">
      <xdr:nvSpPr>
        <xdr:cNvPr id="24" name="Text Box 1"/>
        <xdr:cNvSpPr txBox="1">
          <a:spLocks noChangeArrowheads="1"/>
        </xdr:cNvSpPr>
      </xdr:nvSpPr>
      <xdr:spPr bwMode="auto">
        <a:xfrm>
          <a:off x="1210627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20</xdr:col>
      <xdr:colOff>342900</xdr:colOff>
      <xdr:row>43</xdr:row>
      <xdr:rowOff>152400</xdr:rowOff>
    </xdr:from>
    <xdr:to>
      <xdr:col>20</xdr:col>
      <xdr:colOff>419100</xdr:colOff>
      <xdr:row>45</xdr:row>
      <xdr:rowOff>0</xdr:rowOff>
    </xdr:to>
    <xdr:sp macro="" textlink="">
      <xdr:nvSpPr>
        <xdr:cNvPr id="25" name="Text Box 1"/>
        <xdr:cNvSpPr txBox="1">
          <a:spLocks noChangeArrowheads="1"/>
        </xdr:cNvSpPr>
      </xdr:nvSpPr>
      <xdr:spPr bwMode="auto">
        <a:xfrm>
          <a:off x="1271587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342900</xdr:colOff>
      <xdr:row>43</xdr:row>
      <xdr:rowOff>152400</xdr:rowOff>
    </xdr:from>
    <xdr:to>
      <xdr:col>21</xdr:col>
      <xdr:colOff>419100</xdr:colOff>
      <xdr:row>45</xdr:row>
      <xdr:rowOff>0</xdr:rowOff>
    </xdr:to>
    <xdr:sp macro="" textlink="">
      <xdr:nvSpPr>
        <xdr:cNvPr id="26" name="Text Box 1"/>
        <xdr:cNvSpPr txBox="1">
          <a:spLocks noChangeArrowheads="1"/>
        </xdr:cNvSpPr>
      </xdr:nvSpPr>
      <xdr:spPr bwMode="auto">
        <a:xfrm>
          <a:off x="1332547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342900</xdr:colOff>
      <xdr:row>43</xdr:row>
      <xdr:rowOff>152400</xdr:rowOff>
    </xdr:from>
    <xdr:to>
      <xdr:col>22</xdr:col>
      <xdr:colOff>419100</xdr:colOff>
      <xdr:row>45</xdr:row>
      <xdr:rowOff>0</xdr:rowOff>
    </xdr:to>
    <xdr:sp macro="" textlink="">
      <xdr:nvSpPr>
        <xdr:cNvPr id="27" name="Text Box 1"/>
        <xdr:cNvSpPr txBox="1">
          <a:spLocks noChangeArrowheads="1"/>
        </xdr:cNvSpPr>
      </xdr:nvSpPr>
      <xdr:spPr bwMode="auto">
        <a:xfrm>
          <a:off x="1393507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23</xdr:col>
      <xdr:colOff>342900</xdr:colOff>
      <xdr:row>43</xdr:row>
      <xdr:rowOff>152400</xdr:rowOff>
    </xdr:from>
    <xdr:to>
      <xdr:col>23</xdr:col>
      <xdr:colOff>419100</xdr:colOff>
      <xdr:row>45</xdr:row>
      <xdr:rowOff>0</xdr:rowOff>
    </xdr:to>
    <xdr:sp macro="" textlink="">
      <xdr:nvSpPr>
        <xdr:cNvPr id="28" name="Text Box 1"/>
        <xdr:cNvSpPr txBox="1">
          <a:spLocks noChangeArrowheads="1"/>
        </xdr:cNvSpPr>
      </xdr:nvSpPr>
      <xdr:spPr bwMode="auto">
        <a:xfrm>
          <a:off x="1454467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342900</xdr:colOff>
      <xdr:row>43</xdr:row>
      <xdr:rowOff>152400</xdr:rowOff>
    </xdr:from>
    <xdr:to>
      <xdr:col>9</xdr:col>
      <xdr:colOff>419100</xdr:colOff>
      <xdr:row>45</xdr:row>
      <xdr:rowOff>0</xdr:rowOff>
    </xdr:to>
    <xdr:sp macro="" textlink="">
      <xdr:nvSpPr>
        <xdr:cNvPr id="29" name="Text Box 1"/>
        <xdr:cNvSpPr txBox="1">
          <a:spLocks noChangeArrowheads="1"/>
        </xdr:cNvSpPr>
      </xdr:nvSpPr>
      <xdr:spPr bwMode="auto">
        <a:xfrm>
          <a:off x="601027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342900</xdr:colOff>
      <xdr:row>43</xdr:row>
      <xdr:rowOff>152400</xdr:rowOff>
    </xdr:from>
    <xdr:to>
      <xdr:col>10</xdr:col>
      <xdr:colOff>419100</xdr:colOff>
      <xdr:row>45</xdr:row>
      <xdr:rowOff>0</xdr:rowOff>
    </xdr:to>
    <xdr:sp macro="" textlink="">
      <xdr:nvSpPr>
        <xdr:cNvPr id="30" name="Text Box 1"/>
        <xdr:cNvSpPr txBox="1">
          <a:spLocks noChangeArrowheads="1"/>
        </xdr:cNvSpPr>
      </xdr:nvSpPr>
      <xdr:spPr bwMode="auto">
        <a:xfrm>
          <a:off x="661987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342900</xdr:colOff>
      <xdr:row>43</xdr:row>
      <xdr:rowOff>152400</xdr:rowOff>
    </xdr:from>
    <xdr:to>
      <xdr:col>11</xdr:col>
      <xdr:colOff>419100</xdr:colOff>
      <xdr:row>45</xdr:row>
      <xdr:rowOff>0</xdr:rowOff>
    </xdr:to>
    <xdr:sp macro="" textlink="">
      <xdr:nvSpPr>
        <xdr:cNvPr id="31" name="Text Box 1"/>
        <xdr:cNvSpPr txBox="1">
          <a:spLocks noChangeArrowheads="1"/>
        </xdr:cNvSpPr>
      </xdr:nvSpPr>
      <xdr:spPr bwMode="auto">
        <a:xfrm>
          <a:off x="722947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342900</xdr:colOff>
      <xdr:row>43</xdr:row>
      <xdr:rowOff>152400</xdr:rowOff>
    </xdr:from>
    <xdr:to>
      <xdr:col>12</xdr:col>
      <xdr:colOff>419100</xdr:colOff>
      <xdr:row>45</xdr:row>
      <xdr:rowOff>0</xdr:rowOff>
    </xdr:to>
    <xdr:sp macro="" textlink="">
      <xdr:nvSpPr>
        <xdr:cNvPr id="32" name="Text Box 1"/>
        <xdr:cNvSpPr txBox="1">
          <a:spLocks noChangeArrowheads="1"/>
        </xdr:cNvSpPr>
      </xdr:nvSpPr>
      <xdr:spPr bwMode="auto">
        <a:xfrm>
          <a:off x="783907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342900</xdr:colOff>
      <xdr:row>43</xdr:row>
      <xdr:rowOff>152400</xdr:rowOff>
    </xdr:from>
    <xdr:to>
      <xdr:col>13</xdr:col>
      <xdr:colOff>419100</xdr:colOff>
      <xdr:row>45</xdr:row>
      <xdr:rowOff>0</xdr:rowOff>
    </xdr:to>
    <xdr:sp macro="" textlink="">
      <xdr:nvSpPr>
        <xdr:cNvPr id="33" name="Text Box 1"/>
        <xdr:cNvSpPr txBox="1">
          <a:spLocks noChangeArrowheads="1"/>
        </xdr:cNvSpPr>
      </xdr:nvSpPr>
      <xdr:spPr bwMode="auto">
        <a:xfrm>
          <a:off x="844867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342900</xdr:colOff>
      <xdr:row>43</xdr:row>
      <xdr:rowOff>152400</xdr:rowOff>
    </xdr:from>
    <xdr:to>
      <xdr:col>14</xdr:col>
      <xdr:colOff>419100</xdr:colOff>
      <xdr:row>45</xdr:row>
      <xdr:rowOff>0</xdr:rowOff>
    </xdr:to>
    <xdr:sp macro="" textlink="">
      <xdr:nvSpPr>
        <xdr:cNvPr id="34" name="Text Box 1"/>
        <xdr:cNvSpPr txBox="1">
          <a:spLocks noChangeArrowheads="1"/>
        </xdr:cNvSpPr>
      </xdr:nvSpPr>
      <xdr:spPr bwMode="auto">
        <a:xfrm>
          <a:off x="905827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342900</xdr:colOff>
      <xdr:row>43</xdr:row>
      <xdr:rowOff>152400</xdr:rowOff>
    </xdr:from>
    <xdr:to>
      <xdr:col>15</xdr:col>
      <xdr:colOff>419100</xdr:colOff>
      <xdr:row>45</xdr:row>
      <xdr:rowOff>0</xdr:rowOff>
    </xdr:to>
    <xdr:sp macro="" textlink="">
      <xdr:nvSpPr>
        <xdr:cNvPr id="35" name="Text Box 1"/>
        <xdr:cNvSpPr txBox="1">
          <a:spLocks noChangeArrowheads="1"/>
        </xdr:cNvSpPr>
      </xdr:nvSpPr>
      <xdr:spPr bwMode="auto">
        <a:xfrm>
          <a:off x="966787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342900</xdr:colOff>
      <xdr:row>43</xdr:row>
      <xdr:rowOff>152400</xdr:rowOff>
    </xdr:from>
    <xdr:to>
      <xdr:col>4</xdr:col>
      <xdr:colOff>419100</xdr:colOff>
      <xdr:row>45</xdr:row>
      <xdr:rowOff>0</xdr:rowOff>
    </xdr:to>
    <xdr:sp macro="" textlink="">
      <xdr:nvSpPr>
        <xdr:cNvPr id="36" name="Text Box 1"/>
        <xdr:cNvSpPr txBox="1">
          <a:spLocks noChangeArrowheads="1"/>
        </xdr:cNvSpPr>
      </xdr:nvSpPr>
      <xdr:spPr bwMode="auto">
        <a:xfrm>
          <a:off x="296227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342900</xdr:colOff>
      <xdr:row>43</xdr:row>
      <xdr:rowOff>152400</xdr:rowOff>
    </xdr:from>
    <xdr:to>
      <xdr:col>5</xdr:col>
      <xdr:colOff>419100</xdr:colOff>
      <xdr:row>45</xdr:row>
      <xdr:rowOff>0</xdr:rowOff>
    </xdr:to>
    <xdr:sp macro="" textlink="">
      <xdr:nvSpPr>
        <xdr:cNvPr id="37" name="Text Box 1"/>
        <xdr:cNvSpPr txBox="1">
          <a:spLocks noChangeArrowheads="1"/>
        </xdr:cNvSpPr>
      </xdr:nvSpPr>
      <xdr:spPr bwMode="auto">
        <a:xfrm>
          <a:off x="357187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342900</xdr:colOff>
      <xdr:row>43</xdr:row>
      <xdr:rowOff>152400</xdr:rowOff>
    </xdr:from>
    <xdr:to>
      <xdr:col>6</xdr:col>
      <xdr:colOff>419100</xdr:colOff>
      <xdr:row>45</xdr:row>
      <xdr:rowOff>0</xdr:rowOff>
    </xdr:to>
    <xdr:sp macro="" textlink="">
      <xdr:nvSpPr>
        <xdr:cNvPr id="38" name="Text Box 1"/>
        <xdr:cNvSpPr txBox="1">
          <a:spLocks noChangeArrowheads="1"/>
        </xdr:cNvSpPr>
      </xdr:nvSpPr>
      <xdr:spPr bwMode="auto">
        <a:xfrm>
          <a:off x="418147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342900</xdr:colOff>
      <xdr:row>43</xdr:row>
      <xdr:rowOff>152400</xdr:rowOff>
    </xdr:from>
    <xdr:to>
      <xdr:col>7</xdr:col>
      <xdr:colOff>419100</xdr:colOff>
      <xdr:row>45</xdr:row>
      <xdr:rowOff>0</xdr:rowOff>
    </xdr:to>
    <xdr:sp macro="" textlink="">
      <xdr:nvSpPr>
        <xdr:cNvPr id="39" name="Text Box 1"/>
        <xdr:cNvSpPr txBox="1">
          <a:spLocks noChangeArrowheads="1"/>
        </xdr:cNvSpPr>
      </xdr:nvSpPr>
      <xdr:spPr bwMode="auto">
        <a:xfrm>
          <a:off x="479107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342900</xdr:colOff>
      <xdr:row>43</xdr:row>
      <xdr:rowOff>152400</xdr:rowOff>
    </xdr:from>
    <xdr:to>
      <xdr:col>17</xdr:col>
      <xdr:colOff>419100</xdr:colOff>
      <xdr:row>45</xdr:row>
      <xdr:rowOff>0</xdr:rowOff>
    </xdr:to>
    <xdr:sp macro="" textlink="">
      <xdr:nvSpPr>
        <xdr:cNvPr id="40" name="Text Box 1"/>
        <xdr:cNvSpPr txBox="1">
          <a:spLocks noChangeArrowheads="1"/>
        </xdr:cNvSpPr>
      </xdr:nvSpPr>
      <xdr:spPr bwMode="auto">
        <a:xfrm>
          <a:off x="1088707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342900</xdr:colOff>
      <xdr:row>43</xdr:row>
      <xdr:rowOff>152400</xdr:rowOff>
    </xdr:from>
    <xdr:to>
      <xdr:col>18</xdr:col>
      <xdr:colOff>419100</xdr:colOff>
      <xdr:row>45</xdr:row>
      <xdr:rowOff>0</xdr:rowOff>
    </xdr:to>
    <xdr:sp macro="" textlink="">
      <xdr:nvSpPr>
        <xdr:cNvPr id="41" name="Text Box 1"/>
        <xdr:cNvSpPr txBox="1">
          <a:spLocks noChangeArrowheads="1"/>
        </xdr:cNvSpPr>
      </xdr:nvSpPr>
      <xdr:spPr bwMode="auto">
        <a:xfrm>
          <a:off x="1149667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342900</xdr:colOff>
      <xdr:row>43</xdr:row>
      <xdr:rowOff>152400</xdr:rowOff>
    </xdr:from>
    <xdr:to>
      <xdr:col>19</xdr:col>
      <xdr:colOff>419100</xdr:colOff>
      <xdr:row>45</xdr:row>
      <xdr:rowOff>0</xdr:rowOff>
    </xdr:to>
    <xdr:sp macro="" textlink="">
      <xdr:nvSpPr>
        <xdr:cNvPr id="42" name="Text Box 1"/>
        <xdr:cNvSpPr txBox="1">
          <a:spLocks noChangeArrowheads="1"/>
        </xdr:cNvSpPr>
      </xdr:nvSpPr>
      <xdr:spPr bwMode="auto">
        <a:xfrm>
          <a:off x="1210627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20</xdr:col>
      <xdr:colOff>342900</xdr:colOff>
      <xdr:row>43</xdr:row>
      <xdr:rowOff>152400</xdr:rowOff>
    </xdr:from>
    <xdr:to>
      <xdr:col>20</xdr:col>
      <xdr:colOff>419100</xdr:colOff>
      <xdr:row>45</xdr:row>
      <xdr:rowOff>0</xdr:rowOff>
    </xdr:to>
    <xdr:sp macro="" textlink="">
      <xdr:nvSpPr>
        <xdr:cNvPr id="43" name="Text Box 1"/>
        <xdr:cNvSpPr txBox="1">
          <a:spLocks noChangeArrowheads="1"/>
        </xdr:cNvSpPr>
      </xdr:nvSpPr>
      <xdr:spPr bwMode="auto">
        <a:xfrm>
          <a:off x="1271587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342900</xdr:colOff>
      <xdr:row>43</xdr:row>
      <xdr:rowOff>152400</xdr:rowOff>
    </xdr:from>
    <xdr:to>
      <xdr:col>21</xdr:col>
      <xdr:colOff>419100</xdr:colOff>
      <xdr:row>45</xdr:row>
      <xdr:rowOff>0</xdr:rowOff>
    </xdr:to>
    <xdr:sp macro="" textlink="">
      <xdr:nvSpPr>
        <xdr:cNvPr id="44" name="Text Box 1"/>
        <xdr:cNvSpPr txBox="1">
          <a:spLocks noChangeArrowheads="1"/>
        </xdr:cNvSpPr>
      </xdr:nvSpPr>
      <xdr:spPr bwMode="auto">
        <a:xfrm>
          <a:off x="1332547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342900</xdr:colOff>
      <xdr:row>43</xdr:row>
      <xdr:rowOff>152400</xdr:rowOff>
    </xdr:from>
    <xdr:to>
      <xdr:col>22</xdr:col>
      <xdr:colOff>419100</xdr:colOff>
      <xdr:row>45</xdr:row>
      <xdr:rowOff>0</xdr:rowOff>
    </xdr:to>
    <xdr:sp macro="" textlink="">
      <xdr:nvSpPr>
        <xdr:cNvPr id="45" name="Text Box 1"/>
        <xdr:cNvSpPr txBox="1">
          <a:spLocks noChangeArrowheads="1"/>
        </xdr:cNvSpPr>
      </xdr:nvSpPr>
      <xdr:spPr bwMode="auto">
        <a:xfrm>
          <a:off x="1393507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23</xdr:col>
      <xdr:colOff>342900</xdr:colOff>
      <xdr:row>43</xdr:row>
      <xdr:rowOff>152400</xdr:rowOff>
    </xdr:from>
    <xdr:to>
      <xdr:col>23</xdr:col>
      <xdr:colOff>419100</xdr:colOff>
      <xdr:row>45</xdr:row>
      <xdr:rowOff>0</xdr:rowOff>
    </xdr:to>
    <xdr:sp macro="" textlink="">
      <xdr:nvSpPr>
        <xdr:cNvPr id="46" name="Text Box 1"/>
        <xdr:cNvSpPr txBox="1">
          <a:spLocks noChangeArrowheads="1"/>
        </xdr:cNvSpPr>
      </xdr:nvSpPr>
      <xdr:spPr bwMode="auto">
        <a:xfrm>
          <a:off x="1454467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342900</xdr:colOff>
      <xdr:row>43</xdr:row>
      <xdr:rowOff>152400</xdr:rowOff>
    </xdr:from>
    <xdr:to>
      <xdr:col>4</xdr:col>
      <xdr:colOff>419100</xdr:colOff>
      <xdr:row>45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446722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342900</xdr:colOff>
      <xdr:row>43</xdr:row>
      <xdr:rowOff>152400</xdr:rowOff>
    </xdr:from>
    <xdr:to>
      <xdr:col>5</xdr:col>
      <xdr:colOff>419100</xdr:colOff>
      <xdr:row>45</xdr:row>
      <xdr:rowOff>0</xdr:rowOff>
    </xdr:to>
    <xdr:sp macro="" textlink="">
      <xdr:nvSpPr>
        <xdr:cNvPr id="3" name="Text Box 1"/>
        <xdr:cNvSpPr txBox="1">
          <a:spLocks noChangeArrowheads="1"/>
        </xdr:cNvSpPr>
      </xdr:nvSpPr>
      <xdr:spPr bwMode="auto">
        <a:xfrm>
          <a:off x="507682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342900</xdr:colOff>
      <xdr:row>43</xdr:row>
      <xdr:rowOff>123825</xdr:rowOff>
    </xdr:from>
    <xdr:to>
      <xdr:col>6</xdr:col>
      <xdr:colOff>419100</xdr:colOff>
      <xdr:row>44</xdr:row>
      <xdr:rowOff>161925</xdr:rowOff>
    </xdr:to>
    <xdr:sp macro="" textlink="">
      <xdr:nvSpPr>
        <xdr:cNvPr id="4" name="Text Box 1"/>
        <xdr:cNvSpPr txBox="1">
          <a:spLocks noChangeArrowheads="1"/>
        </xdr:cNvSpPr>
      </xdr:nvSpPr>
      <xdr:spPr bwMode="auto">
        <a:xfrm>
          <a:off x="5686425" y="831532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342900</xdr:colOff>
      <xdr:row>43</xdr:row>
      <xdr:rowOff>152400</xdr:rowOff>
    </xdr:from>
    <xdr:to>
      <xdr:col>7</xdr:col>
      <xdr:colOff>419100</xdr:colOff>
      <xdr:row>45</xdr:row>
      <xdr:rowOff>0</xdr:rowOff>
    </xdr:to>
    <xdr:sp macro="" textlink="">
      <xdr:nvSpPr>
        <xdr:cNvPr id="5" name="Text Box 1"/>
        <xdr:cNvSpPr txBox="1">
          <a:spLocks noChangeArrowheads="1"/>
        </xdr:cNvSpPr>
      </xdr:nvSpPr>
      <xdr:spPr bwMode="auto">
        <a:xfrm>
          <a:off x="629602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342900</xdr:colOff>
      <xdr:row>43</xdr:row>
      <xdr:rowOff>152400</xdr:rowOff>
    </xdr:from>
    <xdr:to>
      <xdr:col>9</xdr:col>
      <xdr:colOff>419100</xdr:colOff>
      <xdr:row>45</xdr:row>
      <xdr:rowOff>0</xdr:rowOff>
    </xdr:to>
    <xdr:sp macro="" textlink="">
      <xdr:nvSpPr>
        <xdr:cNvPr id="7" name="Text Box 1"/>
        <xdr:cNvSpPr txBox="1">
          <a:spLocks noChangeArrowheads="1"/>
        </xdr:cNvSpPr>
      </xdr:nvSpPr>
      <xdr:spPr bwMode="auto">
        <a:xfrm>
          <a:off x="751522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342900</xdr:colOff>
      <xdr:row>43</xdr:row>
      <xdr:rowOff>152400</xdr:rowOff>
    </xdr:from>
    <xdr:to>
      <xdr:col>10</xdr:col>
      <xdr:colOff>419100</xdr:colOff>
      <xdr:row>45</xdr:row>
      <xdr:rowOff>0</xdr:rowOff>
    </xdr:to>
    <xdr:sp macro="" textlink="">
      <xdr:nvSpPr>
        <xdr:cNvPr id="8" name="Text Box 1"/>
        <xdr:cNvSpPr txBox="1">
          <a:spLocks noChangeArrowheads="1"/>
        </xdr:cNvSpPr>
      </xdr:nvSpPr>
      <xdr:spPr bwMode="auto">
        <a:xfrm>
          <a:off x="812482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342900</xdr:colOff>
      <xdr:row>43</xdr:row>
      <xdr:rowOff>152400</xdr:rowOff>
    </xdr:from>
    <xdr:to>
      <xdr:col>11</xdr:col>
      <xdr:colOff>419100</xdr:colOff>
      <xdr:row>45</xdr:row>
      <xdr:rowOff>0</xdr:rowOff>
    </xdr:to>
    <xdr:sp macro="" textlink="">
      <xdr:nvSpPr>
        <xdr:cNvPr id="9" name="Text Box 1"/>
        <xdr:cNvSpPr txBox="1">
          <a:spLocks noChangeArrowheads="1"/>
        </xdr:cNvSpPr>
      </xdr:nvSpPr>
      <xdr:spPr bwMode="auto">
        <a:xfrm>
          <a:off x="873442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342900</xdr:colOff>
      <xdr:row>43</xdr:row>
      <xdr:rowOff>152400</xdr:rowOff>
    </xdr:from>
    <xdr:to>
      <xdr:col>12</xdr:col>
      <xdr:colOff>419100</xdr:colOff>
      <xdr:row>45</xdr:row>
      <xdr:rowOff>0</xdr:rowOff>
    </xdr:to>
    <xdr:sp macro="" textlink="">
      <xdr:nvSpPr>
        <xdr:cNvPr id="10" name="Text Box 1"/>
        <xdr:cNvSpPr txBox="1">
          <a:spLocks noChangeArrowheads="1"/>
        </xdr:cNvSpPr>
      </xdr:nvSpPr>
      <xdr:spPr bwMode="auto">
        <a:xfrm>
          <a:off x="934402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342900</xdr:colOff>
      <xdr:row>43</xdr:row>
      <xdr:rowOff>152400</xdr:rowOff>
    </xdr:from>
    <xdr:to>
      <xdr:col>13</xdr:col>
      <xdr:colOff>419100</xdr:colOff>
      <xdr:row>45</xdr:row>
      <xdr:rowOff>0</xdr:rowOff>
    </xdr:to>
    <xdr:sp macro="" textlink="">
      <xdr:nvSpPr>
        <xdr:cNvPr id="11" name="Text Box 1"/>
        <xdr:cNvSpPr txBox="1">
          <a:spLocks noChangeArrowheads="1"/>
        </xdr:cNvSpPr>
      </xdr:nvSpPr>
      <xdr:spPr bwMode="auto">
        <a:xfrm>
          <a:off x="995362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342900</xdr:colOff>
      <xdr:row>43</xdr:row>
      <xdr:rowOff>152400</xdr:rowOff>
    </xdr:from>
    <xdr:to>
      <xdr:col>14</xdr:col>
      <xdr:colOff>419100</xdr:colOff>
      <xdr:row>45</xdr:row>
      <xdr:rowOff>0</xdr:rowOff>
    </xdr:to>
    <xdr:sp macro="" textlink="">
      <xdr:nvSpPr>
        <xdr:cNvPr id="12" name="Text Box 1"/>
        <xdr:cNvSpPr txBox="1">
          <a:spLocks noChangeArrowheads="1"/>
        </xdr:cNvSpPr>
      </xdr:nvSpPr>
      <xdr:spPr bwMode="auto">
        <a:xfrm>
          <a:off x="1056322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342900</xdr:colOff>
      <xdr:row>43</xdr:row>
      <xdr:rowOff>152400</xdr:rowOff>
    </xdr:from>
    <xdr:to>
      <xdr:col>15</xdr:col>
      <xdr:colOff>419100</xdr:colOff>
      <xdr:row>45</xdr:row>
      <xdr:rowOff>0</xdr:rowOff>
    </xdr:to>
    <xdr:sp macro="" textlink="">
      <xdr:nvSpPr>
        <xdr:cNvPr id="13" name="Text Box 1"/>
        <xdr:cNvSpPr txBox="1">
          <a:spLocks noChangeArrowheads="1"/>
        </xdr:cNvSpPr>
      </xdr:nvSpPr>
      <xdr:spPr bwMode="auto">
        <a:xfrm>
          <a:off x="1117282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66675</xdr:colOff>
      <xdr:row>44</xdr:row>
      <xdr:rowOff>66675</xdr:rowOff>
    </xdr:from>
    <xdr:to>
      <xdr:col>19</xdr:col>
      <xdr:colOff>142875</xdr:colOff>
      <xdr:row>45</xdr:row>
      <xdr:rowOff>104775</xdr:rowOff>
    </xdr:to>
    <xdr:sp macro="" textlink="">
      <xdr:nvSpPr>
        <xdr:cNvPr id="15" name="Text Box 1"/>
        <xdr:cNvSpPr txBox="1">
          <a:spLocks noChangeArrowheads="1"/>
        </xdr:cNvSpPr>
      </xdr:nvSpPr>
      <xdr:spPr bwMode="auto">
        <a:xfrm>
          <a:off x="13335000" y="8448675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342900</xdr:colOff>
      <xdr:row>43</xdr:row>
      <xdr:rowOff>152400</xdr:rowOff>
    </xdr:from>
    <xdr:to>
      <xdr:col>18</xdr:col>
      <xdr:colOff>419100</xdr:colOff>
      <xdr:row>45</xdr:row>
      <xdr:rowOff>0</xdr:rowOff>
    </xdr:to>
    <xdr:sp macro="" textlink="">
      <xdr:nvSpPr>
        <xdr:cNvPr id="16" name="Text Box 1"/>
        <xdr:cNvSpPr txBox="1">
          <a:spLocks noChangeArrowheads="1"/>
        </xdr:cNvSpPr>
      </xdr:nvSpPr>
      <xdr:spPr bwMode="auto">
        <a:xfrm>
          <a:off x="1300162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342900</xdr:colOff>
      <xdr:row>43</xdr:row>
      <xdr:rowOff>152400</xdr:rowOff>
    </xdr:from>
    <xdr:to>
      <xdr:col>19</xdr:col>
      <xdr:colOff>419100</xdr:colOff>
      <xdr:row>45</xdr:row>
      <xdr:rowOff>0</xdr:rowOff>
    </xdr:to>
    <xdr:sp macro="" textlink="">
      <xdr:nvSpPr>
        <xdr:cNvPr id="17" name="Text Box 1"/>
        <xdr:cNvSpPr txBox="1">
          <a:spLocks noChangeArrowheads="1"/>
        </xdr:cNvSpPr>
      </xdr:nvSpPr>
      <xdr:spPr bwMode="auto">
        <a:xfrm>
          <a:off x="1361122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20</xdr:col>
      <xdr:colOff>342900</xdr:colOff>
      <xdr:row>43</xdr:row>
      <xdr:rowOff>152400</xdr:rowOff>
    </xdr:from>
    <xdr:to>
      <xdr:col>20</xdr:col>
      <xdr:colOff>419100</xdr:colOff>
      <xdr:row>45</xdr:row>
      <xdr:rowOff>0</xdr:rowOff>
    </xdr:to>
    <xdr:sp macro="" textlink="">
      <xdr:nvSpPr>
        <xdr:cNvPr id="18" name="Text Box 1"/>
        <xdr:cNvSpPr txBox="1">
          <a:spLocks noChangeArrowheads="1"/>
        </xdr:cNvSpPr>
      </xdr:nvSpPr>
      <xdr:spPr bwMode="auto">
        <a:xfrm>
          <a:off x="1422082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342900</xdr:colOff>
      <xdr:row>43</xdr:row>
      <xdr:rowOff>152400</xdr:rowOff>
    </xdr:from>
    <xdr:to>
      <xdr:col>21</xdr:col>
      <xdr:colOff>419100</xdr:colOff>
      <xdr:row>45</xdr:row>
      <xdr:rowOff>0</xdr:rowOff>
    </xdr:to>
    <xdr:sp macro="" textlink="">
      <xdr:nvSpPr>
        <xdr:cNvPr id="19" name="Text Box 1"/>
        <xdr:cNvSpPr txBox="1">
          <a:spLocks noChangeArrowheads="1"/>
        </xdr:cNvSpPr>
      </xdr:nvSpPr>
      <xdr:spPr bwMode="auto">
        <a:xfrm>
          <a:off x="1483042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342900</xdr:colOff>
      <xdr:row>43</xdr:row>
      <xdr:rowOff>152400</xdr:rowOff>
    </xdr:from>
    <xdr:to>
      <xdr:col>22</xdr:col>
      <xdr:colOff>419100</xdr:colOff>
      <xdr:row>45</xdr:row>
      <xdr:rowOff>0</xdr:rowOff>
    </xdr:to>
    <xdr:sp macro="" textlink="">
      <xdr:nvSpPr>
        <xdr:cNvPr id="20" name="Text Box 1"/>
        <xdr:cNvSpPr txBox="1">
          <a:spLocks noChangeArrowheads="1"/>
        </xdr:cNvSpPr>
      </xdr:nvSpPr>
      <xdr:spPr bwMode="auto">
        <a:xfrm>
          <a:off x="1544002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23</xdr:col>
      <xdr:colOff>342900</xdr:colOff>
      <xdr:row>43</xdr:row>
      <xdr:rowOff>152400</xdr:rowOff>
    </xdr:from>
    <xdr:to>
      <xdr:col>23</xdr:col>
      <xdr:colOff>419100</xdr:colOff>
      <xdr:row>45</xdr:row>
      <xdr:rowOff>0</xdr:rowOff>
    </xdr:to>
    <xdr:sp macro="" textlink="">
      <xdr:nvSpPr>
        <xdr:cNvPr id="21" name="Text Box 1"/>
        <xdr:cNvSpPr txBox="1">
          <a:spLocks noChangeArrowheads="1"/>
        </xdr:cNvSpPr>
      </xdr:nvSpPr>
      <xdr:spPr bwMode="auto">
        <a:xfrm>
          <a:off x="1604962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342900</xdr:colOff>
      <xdr:row>43</xdr:row>
      <xdr:rowOff>152400</xdr:rowOff>
    </xdr:from>
    <xdr:to>
      <xdr:col>17</xdr:col>
      <xdr:colOff>419100</xdr:colOff>
      <xdr:row>45</xdr:row>
      <xdr:rowOff>0</xdr:rowOff>
    </xdr:to>
    <xdr:sp macro="" textlink="">
      <xdr:nvSpPr>
        <xdr:cNvPr id="22" name="Text Box 1"/>
        <xdr:cNvSpPr txBox="1">
          <a:spLocks noChangeArrowheads="1"/>
        </xdr:cNvSpPr>
      </xdr:nvSpPr>
      <xdr:spPr bwMode="auto">
        <a:xfrm>
          <a:off x="1239202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342900</xdr:colOff>
      <xdr:row>43</xdr:row>
      <xdr:rowOff>152400</xdr:rowOff>
    </xdr:from>
    <xdr:to>
      <xdr:col>18</xdr:col>
      <xdr:colOff>419100</xdr:colOff>
      <xdr:row>45</xdr:row>
      <xdr:rowOff>0</xdr:rowOff>
    </xdr:to>
    <xdr:sp macro="" textlink="">
      <xdr:nvSpPr>
        <xdr:cNvPr id="23" name="Text Box 1"/>
        <xdr:cNvSpPr txBox="1">
          <a:spLocks noChangeArrowheads="1"/>
        </xdr:cNvSpPr>
      </xdr:nvSpPr>
      <xdr:spPr bwMode="auto">
        <a:xfrm>
          <a:off x="1300162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342900</xdr:colOff>
      <xdr:row>43</xdr:row>
      <xdr:rowOff>152400</xdr:rowOff>
    </xdr:from>
    <xdr:to>
      <xdr:col>19</xdr:col>
      <xdr:colOff>419100</xdr:colOff>
      <xdr:row>45</xdr:row>
      <xdr:rowOff>0</xdr:rowOff>
    </xdr:to>
    <xdr:sp macro="" textlink="">
      <xdr:nvSpPr>
        <xdr:cNvPr id="24" name="Text Box 1"/>
        <xdr:cNvSpPr txBox="1">
          <a:spLocks noChangeArrowheads="1"/>
        </xdr:cNvSpPr>
      </xdr:nvSpPr>
      <xdr:spPr bwMode="auto">
        <a:xfrm>
          <a:off x="1361122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20</xdr:col>
      <xdr:colOff>342900</xdr:colOff>
      <xdr:row>43</xdr:row>
      <xdr:rowOff>152400</xdr:rowOff>
    </xdr:from>
    <xdr:to>
      <xdr:col>20</xdr:col>
      <xdr:colOff>419100</xdr:colOff>
      <xdr:row>45</xdr:row>
      <xdr:rowOff>0</xdr:rowOff>
    </xdr:to>
    <xdr:sp macro="" textlink="">
      <xdr:nvSpPr>
        <xdr:cNvPr id="25" name="Text Box 1"/>
        <xdr:cNvSpPr txBox="1">
          <a:spLocks noChangeArrowheads="1"/>
        </xdr:cNvSpPr>
      </xdr:nvSpPr>
      <xdr:spPr bwMode="auto">
        <a:xfrm>
          <a:off x="1422082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342900</xdr:colOff>
      <xdr:row>43</xdr:row>
      <xdr:rowOff>152400</xdr:rowOff>
    </xdr:from>
    <xdr:to>
      <xdr:col>21</xdr:col>
      <xdr:colOff>419100</xdr:colOff>
      <xdr:row>45</xdr:row>
      <xdr:rowOff>0</xdr:rowOff>
    </xdr:to>
    <xdr:sp macro="" textlink="">
      <xdr:nvSpPr>
        <xdr:cNvPr id="26" name="Text Box 1"/>
        <xdr:cNvSpPr txBox="1">
          <a:spLocks noChangeArrowheads="1"/>
        </xdr:cNvSpPr>
      </xdr:nvSpPr>
      <xdr:spPr bwMode="auto">
        <a:xfrm>
          <a:off x="1483042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342900</xdr:colOff>
      <xdr:row>43</xdr:row>
      <xdr:rowOff>152400</xdr:rowOff>
    </xdr:from>
    <xdr:to>
      <xdr:col>22</xdr:col>
      <xdr:colOff>419100</xdr:colOff>
      <xdr:row>45</xdr:row>
      <xdr:rowOff>0</xdr:rowOff>
    </xdr:to>
    <xdr:sp macro="" textlink="">
      <xdr:nvSpPr>
        <xdr:cNvPr id="27" name="Text Box 1"/>
        <xdr:cNvSpPr txBox="1">
          <a:spLocks noChangeArrowheads="1"/>
        </xdr:cNvSpPr>
      </xdr:nvSpPr>
      <xdr:spPr bwMode="auto">
        <a:xfrm>
          <a:off x="1544002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23</xdr:col>
      <xdr:colOff>342900</xdr:colOff>
      <xdr:row>43</xdr:row>
      <xdr:rowOff>152400</xdr:rowOff>
    </xdr:from>
    <xdr:to>
      <xdr:col>23</xdr:col>
      <xdr:colOff>419100</xdr:colOff>
      <xdr:row>45</xdr:row>
      <xdr:rowOff>0</xdr:rowOff>
    </xdr:to>
    <xdr:sp macro="" textlink="">
      <xdr:nvSpPr>
        <xdr:cNvPr id="28" name="Text Box 1"/>
        <xdr:cNvSpPr txBox="1">
          <a:spLocks noChangeArrowheads="1"/>
        </xdr:cNvSpPr>
      </xdr:nvSpPr>
      <xdr:spPr bwMode="auto">
        <a:xfrm>
          <a:off x="1604962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342900</xdr:colOff>
      <xdr:row>43</xdr:row>
      <xdr:rowOff>152400</xdr:rowOff>
    </xdr:from>
    <xdr:to>
      <xdr:col>9</xdr:col>
      <xdr:colOff>419100</xdr:colOff>
      <xdr:row>45</xdr:row>
      <xdr:rowOff>0</xdr:rowOff>
    </xdr:to>
    <xdr:sp macro="" textlink="">
      <xdr:nvSpPr>
        <xdr:cNvPr id="29" name="Text Box 1"/>
        <xdr:cNvSpPr txBox="1">
          <a:spLocks noChangeArrowheads="1"/>
        </xdr:cNvSpPr>
      </xdr:nvSpPr>
      <xdr:spPr bwMode="auto">
        <a:xfrm>
          <a:off x="751522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342900</xdr:colOff>
      <xdr:row>43</xdr:row>
      <xdr:rowOff>152400</xdr:rowOff>
    </xdr:from>
    <xdr:to>
      <xdr:col>10</xdr:col>
      <xdr:colOff>419100</xdr:colOff>
      <xdr:row>45</xdr:row>
      <xdr:rowOff>0</xdr:rowOff>
    </xdr:to>
    <xdr:sp macro="" textlink="">
      <xdr:nvSpPr>
        <xdr:cNvPr id="30" name="Text Box 1"/>
        <xdr:cNvSpPr txBox="1">
          <a:spLocks noChangeArrowheads="1"/>
        </xdr:cNvSpPr>
      </xdr:nvSpPr>
      <xdr:spPr bwMode="auto">
        <a:xfrm>
          <a:off x="812482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11</xdr:col>
      <xdr:colOff>342900</xdr:colOff>
      <xdr:row>43</xdr:row>
      <xdr:rowOff>152400</xdr:rowOff>
    </xdr:from>
    <xdr:to>
      <xdr:col>11</xdr:col>
      <xdr:colOff>419100</xdr:colOff>
      <xdr:row>45</xdr:row>
      <xdr:rowOff>0</xdr:rowOff>
    </xdr:to>
    <xdr:sp macro="" textlink="">
      <xdr:nvSpPr>
        <xdr:cNvPr id="31" name="Text Box 1"/>
        <xdr:cNvSpPr txBox="1">
          <a:spLocks noChangeArrowheads="1"/>
        </xdr:cNvSpPr>
      </xdr:nvSpPr>
      <xdr:spPr bwMode="auto">
        <a:xfrm>
          <a:off x="873442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12</xdr:col>
      <xdr:colOff>342900</xdr:colOff>
      <xdr:row>43</xdr:row>
      <xdr:rowOff>152400</xdr:rowOff>
    </xdr:from>
    <xdr:to>
      <xdr:col>12</xdr:col>
      <xdr:colOff>419100</xdr:colOff>
      <xdr:row>45</xdr:row>
      <xdr:rowOff>0</xdr:rowOff>
    </xdr:to>
    <xdr:sp macro="" textlink="">
      <xdr:nvSpPr>
        <xdr:cNvPr id="32" name="Text Box 1"/>
        <xdr:cNvSpPr txBox="1">
          <a:spLocks noChangeArrowheads="1"/>
        </xdr:cNvSpPr>
      </xdr:nvSpPr>
      <xdr:spPr bwMode="auto">
        <a:xfrm>
          <a:off x="934402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342900</xdr:colOff>
      <xdr:row>43</xdr:row>
      <xdr:rowOff>152400</xdr:rowOff>
    </xdr:from>
    <xdr:to>
      <xdr:col>13</xdr:col>
      <xdr:colOff>419100</xdr:colOff>
      <xdr:row>45</xdr:row>
      <xdr:rowOff>0</xdr:rowOff>
    </xdr:to>
    <xdr:sp macro="" textlink="">
      <xdr:nvSpPr>
        <xdr:cNvPr id="33" name="Text Box 1"/>
        <xdr:cNvSpPr txBox="1">
          <a:spLocks noChangeArrowheads="1"/>
        </xdr:cNvSpPr>
      </xdr:nvSpPr>
      <xdr:spPr bwMode="auto">
        <a:xfrm>
          <a:off x="995362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14</xdr:col>
      <xdr:colOff>342900</xdr:colOff>
      <xdr:row>43</xdr:row>
      <xdr:rowOff>152400</xdr:rowOff>
    </xdr:from>
    <xdr:to>
      <xdr:col>14</xdr:col>
      <xdr:colOff>419100</xdr:colOff>
      <xdr:row>45</xdr:row>
      <xdr:rowOff>0</xdr:rowOff>
    </xdr:to>
    <xdr:sp macro="" textlink="">
      <xdr:nvSpPr>
        <xdr:cNvPr id="34" name="Text Box 1"/>
        <xdr:cNvSpPr txBox="1">
          <a:spLocks noChangeArrowheads="1"/>
        </xdr:cNvSpPr>
      </xdr:nvSpPr>
      <xdr:spPr bwMode="auto">
        <a:xfrm>
          <a:off x="1056322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342900</xdr:colOff>
      <xdr:row>43</xdr:row>
      <xdr:rowOff>152400</xdr:rowOff>
    </xdr:from>
    <xdr:to>
      <xdr:col>15</xdr:col>
      <xdr:colOff>419100</xdr:colOff>
      <xdr:row>45</xdr:row>
      <xdr:rowOff>0</xdr:rowOff>
    </xdr:to>
    <xdr:sp macro="" textlink="">
      <xdr:nvSpPr>
        <xdr:cNvPr id="35" name="Text Box 1"/>
        <xdr:cNvSpPr txBox="1">
          <a:spLocks noChangeArrowheads="1"/>
        </xdr:cNvSpPr>
      </xdr:nvSpPr>
      <xdr:spPr bwMode="auto">
        <a:xfrm>
          <a:off x="1117282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342900</xdr:colOff>
      <xdr:row>43</xdr:row>
      <xdr:rowOff>152400</xdr:rowOff>
    </xdr:from>
    <xdr:to>
      <xdr:col>4</xdr:col>
      <xdr:colOff>419100</xdr:colOff>
      <xdr:row>45</xdr:row>
      <xdr:rowOff>0</xdr:rowOff>
    </xdr:to>
    <xdr:sp macro="" textlink="">
      <xdr:nvSpPr>
        <xdr:cNvPr id="36" name="Text Box 1"/>
        <xdr:cNvSpPr txBox="1">
          <a:spLocks noChangeArrowheads="1"/>
        </xdr:cNvSpPr>
      </xdr:nvSpPr>
      <xdr:spPr bwMode="auto">
        <a:xfrm>
          <a:off x="446722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342900</xdr:colOff>
      <xdr:row>43</xdr:row>
      <xdr:rowOff>152400</xdr:rowOff>
    </xdr:from>
    <xdr:to>
      <xdr:col>5</xdr:col>
      <xdr:colOff>419100</xdr:colOff>
      <xdr:row>45</xdr:row>
      <xdr:rowOff>0</xdr:rowOff>
    </xdr:to>
    <xdr:sp macro="" textlink="">
      <xdr:nvSpPr>
        <xdr:cNvPr id="37" name="Text Box 1"/>
        <xdr:cNvSpPr txBox="1">
          <a:spLocks noChangeArrowheads="1"/>
        </xdr:cNvSpPr>
      </xdr:nvSpPr>
      <xdr:spPr bwMode="auto">
        <a:xfrm>
          <a:off x="507682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342900</xdr:colOff>
      <xdr:row>43</xdr:row>
      <xdr:rowOff>152400</xdr:rowOff>
    </xdr:from>
    <xdr:to>
      <xdr:col>6</xdr:col>
      <xdr:colOff>419100</xdr:colOff>
      <xdr:row>45</xdr:row>
      <xdr:rowOff>0</xdr:rowOff>
    </xdr:to>
    <xdr:sp macro="" textlink="">
      <xdr:nvSpPr>
        <xdr:cNvPr id="38" name="Text Box 1"/>
        <xdr:cNvSpPr txBox="1">
          <a:spLocks noChangeArrowheads="1"/>
        </xdr:cNvSpPr>
      </xdr:nvSpPr>
      <xdr:spPr bwMode="auto">
        <a:xfrm>
          <a:off x="568642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7</xdr:col>
      <xdr:colOff>342900</xdr:colOff>
      <xdr:row>43</xdr:row>
      <xdr:rowOff>152400</xdr:rowOff>
    </xdr:from>
    <xdr:to>
      <xdr:col>7</xdr:col>
      <xdr:colOff>419100</xdr:colOff>
      <xdr:row>45</xdr:row>
      <xdr:rowOff>0</xdr:rowOff>
    </xdr:to>
    <xdr:sp macro="" textlink="">
      <xdr:nvSpPr>
        <xdr:cNvPr id="39" name="Text Box 1"/>
        <xdr:cNvSpPr txBox="1">
          <a:spLocks noChangeArrowheads="1"/>
        </xdr:cNvSpPr>
      </xdr:nvSpPr>
      <xdr:spPr bwMode="auto">
        <a:xfrm>
          <a:off x="629602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17</xdr:col>
      <xdr:colOff>342900</xdr:colOff>
      <xdr:row>43</xdr:row>
      <xdr:rowOff>152400</xdr:rowOff>
    </xdr:from>
    <xdr:to>
      <xdr:col>17</xdr:col>
      <xdr:colOff>419100</xdr:colOff>
      <xdr:row>45</xdr:row>
      <xdr:rowOff>0</xdr:rowOff>
    </xdr:to>
    <xdr:sp macro="" textlink="">
      <xdr:nvSpPr>
        <xdr:cNvPr id="40" name="Text Box 1"/>
        <xdr:cNvSpPr txBox="1">
          <a:spLocks noChangeArrowheads="1"/>
        </xdr:cNvSpPr>
      </xdr:nvSpPr>
      <xdr:spPr bwMode="auto">
        <a:xfrm>
          <a:off x="1239202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18</xdr:col>
      <xdr:colOff>342900</xdr:colOff>
      <xdr:row>43</xdr:row>
      <xdr:rowOff>152400</xdr:rowOff>
    </xdr:from>
    <xdr:to>
      <xdr:col>18</xdr:col>
      <xdr:colOff>419100</xdr:colOff>
      <xdr:row>45</xdr:row>
      <xdr:rowOff>0</xdr:rowOff>
    </xdr:to>
    <xdr:sp macro="" textlink="">
      <xdr:nvSpPr>
        <xdr:cNvPr id="41" name="Text Box 1"/>
        <xdr:cNvSpPr txBox="1">
          <a:spLocks noChangeArrowheads="1"/>
        </xdr:cNvSpPr>
      </xdr:nvSpPr>
      <xdr:spPr bwMode="auto">
        <a:xfrm>
          <a:off x="1300162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19</xdr:col>
      <xdr:colOff>342900</xdr:colOff>
      <xdr:row>43</xdr:row>
      <xdr:rowOff>152400</xdr:rowOff>
    </xdr:from>
    <xdr:to>
      <xdr:col>19</xdr:col>
      <xdr:colOff>419100</xdr:colOff>
      <xdr:row>45</xdr:row>
      <xdr:rowOff>0</xdr:rowOff>
    </xdr:to>
    <xdr:sp macro="" textlink="">
      <xdr:nvSpPr>
        <xdr:cNvPr id="42" name="Text Box 1"/>
        <xdr:cNvSpPr txBox="1">
          <a:spLocks noChangeArrowheads="1"/>
        </xdr:cNvSpPr>
      </xdr:nvSpPr>
      <xdr:spPr bwMode="auto">
        <a:xfrm>
          <a:off x="1361122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20</xdr:col>
      <xdr:colOff>342900</xdr:colOff>
      <xdr:row>43</xdr:row>
      <xdr:rowOff>152400</xdr:rowOff>
    </xdr:from>
    <xdr:to>
      <xdr:col>20</xdr:col>
      <xdr:colOff>419100</xdr:colOff>
      <xdr:row>45</xdr:row>
      <xdr:rowOff>0</xdr:rowOff>
    </xdr:to>
    <xdr:sp macro="" textlink="">
      <xdr:nvSpPr>
        <xdr:cNvPr id="43" name="Text Box 1"/>
        <xdr:cNvSpPr txBox="1">
          <a:spLocks noChangeArrowheads="1"/>
        </xdr:cNvSpPr>
      </xdr:nvSpPr>
      <xdr:spPr bwMode="auto">
        <a:xfrm>
          <a:off x="1422082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21</xdr:col>
      <xdr:colOff>342900</xdr:colOff>
      <xdr:row>43</xdr:row>
      <xdr:rowOff>152400</xdr:rowOff>
    </xdr:from>
    <xdr:to>
      <xdr:col>21</xdr:col>
      <xdr:colOff>419100</xdr:colOff>
      <xdr:row>45</xdr:row>
      <xdr:rowOff>0</xdr:rowOff>
    </xdr:to>
    <xdr:sp macro="" textlink="">
      <xdr:nvSpPr>
        <xdr:cNvPr id="44" name="Text Box 1"/>
        <xdr:cNvSpPr txBox="1">
          <a:spLocks noChangeArrowheads="1"/>
        </xdr:cNvSpPr>
      </xdr:nvSpPr>
      <xdr:spPr bwMode="auto">
        <a:xfrm>
          <a:off x="1483042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22</xdr:col>
      <xdr:colOff>342900</xdr:colOff>
      <xdr:row>43</xdr:row>
      <xdr:rowOff>152400</xdr:rowOff>
    </xdr:from>
    <xdr:to>
      <xdr:col>22</xdr:col>
      <xdr:colOff>419100</xdr:colOff>
      <xdr:row>45</xdr:row>
      <xdr:rowOff>0</xdr:rowOff>
    </xdr:to>
    <xdr:sp macro="" textlink="">
      <xdr:nvSpPr>
        <xdr:cNvPr id="45" name="Text Box 1"/>
        <xdr:cNvSpPr txBox="1">
          <a:spLocks noChangeArrowheads="1"/>
        </xdr:cNvSpPr>
      </xdr:nvSpPr>
      <xdr:spPr bwMode="auto">
        <a:xfrm>
          <a:off x="1544002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23</xdr:col>
      <xdr:colOff>342900</xdr:colOff>
      <xdr:row>43</xdr:row>
      <xdr:rowOff>152400</xdr:rowOff>
    </xdr:from>
    <xdr:to>
      <xdr:col>23</xdr:col>
      <xdr:colOff>419100</xdr:colOff>
      <xdr:row>45</xdr:row>
      <xdr:rowOff>0</xdr:rowOff>
    </xdr:to>
    <xdr:sp macro="" textlink="">
      <xdr:nvSpPr>
        <xdr:cNvPr id="46" name="Text Box 1"/>
        <xdr:cNvSpPr txBox="1">
          <a:spLocks noChangeArrowheads="1"/>
        </xdr:cNvSpPr>
      </xdr:nvSpPr>
      <xdr:spPr bwMode="auto">
        <a:xfrm>
          <a:off x="16049625" y="8343900"/>
          <a:ext cx="762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P78"/>
  <sheetViews>
    <sheetView tabSelected="1" workbookViewId="0"/>
  </sheetViews>
  <sheetFormatPr defaultRowHeight="15" x14ac:dyDescent="0.25"/>
  <cols>
    <col min="5" max="16" width="10.7109375" customWidth="1"/>
  </cols>
  <sheetData>
    <row r="2" spans="3:16" ht="15.75" thickBot="1" x14ac:dyDescent="0.3"/>
    <row r="3" spans="3:16" ht="15.75" thickTop="1" x14ac:dyDescent="0.25">
      <c r="C3" s="127" t="s">
        <v>81</v>
      </c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9"/>
    </row>
    <row r="4" spans="3:16" ht="16.5" x14ac:dyDescent="0.35">
      <c r="C4" s="99" t="s">
        <v>94</v>
      </c>
      <c r="D4" s="100"/>
      <c r="E4" s="100"/>
      <c r="F4" s="100"/>
      <c r="G4" s="100"/>
      <c r="H4" s="101"/>
      <c r="I4" s="101"/>
      <c r="J4" s="101"/>
      <c r="K4" s="101"/>
      <c r="L4" s="101"/>
      <c r="M4" s="101"/>
      <c r="N4" s="101"/>
      <c r="O4" s="101"/>
      <c r="P4" s="102"/>
    </row>
    <row r="5" spans="3:16" ht="16.5" x14ac:dyDescent="0.35">
      <c r="C5" s="103" t="s">
        <v>82</v>
      </c>
      <c r="D5" s="100"/>
      <c r="E5" s="100"/>
      <c r="F5" s="100"/>
      <c r="G5" s="100"/>
      <c r="H5" s="101"/>
      <c r="I5" s="101"/>
      <c r="J5" s="101"/>
      <c r="K5" s="101"/>
      <c r="L5" s="101"/>
      <c r="M5" s="101"/>
      <c r="N5" s="101"/>
      <c r="O5" s="101"/>
      <c r="P5" s="102"/>
    </row>
    <row r="6" spans="3:16" ht="16.5" x14ac:dyDescent="0.35">
      <c r="C6" s="103" t="s">
        <v>95</v>
      </c>
      <c r="D6" s="100"/>
      <c r="E6" s="100"/>
      <c r="F6" s="100"/>
      <c r="G6" s="100"/>
      <c r="H6" s="101"/>
      <c r="I6" s="101"/>
      <c r="J6" s="101"/>
      <c r="K6" s="101"/>
      <c r="L6" s="101"/>
      <c r="M6" s="101"/>
      <c r="N6" s="101"/>
      <c r="O6" s="101"/>
      <c r="P6" s="102"/>
    </row>
    <row r="7" spans="3:16" ht="16.5" x14ac:dyDescent="0.35">
      <c r="C7" s="103"/>
      <c r="D7" s="100"/>
      <c r="E7" s="100"/>
      <c r="F7" s="100"/>
      <c r="G7" s="100"/>
      <c r="H7" s="101"/>
      <c r="I7" s="101"/>
      <c r="J7" s="101"/>
      <c r="K7" s="101"/>
      <c r="L7" s="101"/>
      <c r="M7" s="101"/>
      <c r="N7" s="101"/>
      <c r="O7" s="101"/>
      <c r="P7" s="102"/>
    </row>
    <row r="8" spans="3:16" ht="16.5" x14ac:dyDescent="0.35">
      <c r="C8" s="99" t="s">
        <v>74</v>
      </c>
      <c r="D8" s="100"/>
      <c r="E8" s="100"/>
      <c r="F8" s="100"/>
      <c r="G8" s="100"/>
      <c r="H8" s="101"/>
      <c r="I8" s="101"/>
      <c r="J8" s="101"/>
      <c r="K8" s="101"/>
      <c r="L8" s="101"/>
      <c r="M8" s="101"/>
      <c r="N8" s="101"/>
      <c r="O8" s="101"/>
      <c r="P8" s="102"/>
    </row>
    <row r="9" spans="3:16" ht="16.5" x14ac:dyDescent="0.35">
      <c r="C9" s="99" t="s">
        <v>61</v>
      </c>
      <c r="D9" s="100"/>
      <c r="E9" s="100"/>
      <c r="F9" s="100"/>
      <c r="G9" s="100"/>
      <c r="H9" s="101"/>
      <c r="I9" s="101"/>
      <c r="J9" s="101"/>
      <c r="K9" s="101"/>
      <c r="L9" s="101"/>
      <c r="M9" s="101"/>
      <c r="N9" s="101"/>
      <c r="O9" s="101"/>
      <c r="P9" s="102"/>
    </row>
    <row r="10" spans="3:16" ht="16.5" x14ac:dyDescent="0.35">
      <c r="C10" s="99" t="s">
        <v>67</v>
      </c>
      <c r="D10" s="104"/>
      <c r="E10" s="104"/>
      <c r="F10" s="104"/>
      <c r="G10" s="104"/>
      <c r="H10" s="104"/>
      <c r="I10" s="104"/>
      <c r="J10" s="104"/>
      <c r="K10" s="104"/>
      <c r="L10" s="104"/>
      <c r="M10" s="104"/>
      <c r="N10" s="104"/>
      <c r="O10" s="101"/>
      <c r="P10" s="102"/>
    </row>
    <row r="11" spans="3:16" x14ac:dyDescent="0.25">
      <c r="C11" s="99" t="s">
        <v>68</v>
      </c>
      <c r="D11" s="104"/>
      <c r="E11" s="104"/>
      <c r="F11" s="104"/>
      <c r="G11" s="104"/>
      <c r="H11" s="104"/>
      <c r="I11" s="104"/>
      <c r="J11" s="104"/>
      <c r="K11" s="104"/>
      <c r="L11" s="104"/>
      <c r="M11" s="104"/>
      <c r="N11" s="104"/>
      <c r="O11" s="104"/>
      <c r="P11" s="105"/>
    </row>
    <row r="12" spans="3:16" x14ac:dyDescent="0.25">
      <c r="C12" s="99" t="s">
        <v>113</v>
      </c>
      <c r="D12" s="104"/>
      <c r="E12" s="104"/>
      <c r="F12" s="104"/>
      <c r="G12" s="104"/>
      <c r="H12" s="104"/>
      <c r="I12" s="104"/>
      <c r="J12" s="104"/>
      <c r="K12" s="104"/>
      <c r="L12" s="104"/>
      <c r="M12" s="104"/>
      <c r="N12" s="104"/>
      <c r="O12" s="104"/>
      <c r="P12" s="105"/>
    </row>
    <row r="13" spans="3:16" x14ac:dyDescent="0.25">
      <c r="C13" s="99" t="s">
        <v>3</v>
      </c>
      <c r="D13" s="104"/>
      <c r="E13" s="104"/>
      <c r="F13" s="104"/>
      <c r="G13" s="104"/>
      <c r="H13" s="104"/>
      <c r="I13" s="104"/>
      <c r="J13" s="104"/>
      <c r="K13" s="104"/>
      <c r="L13" s="104"/>
      <c r="M13" s="104"/>
      <c r="N13" s="104"/>
      <c r="O13" s="104"/>
      <c r="P13" s="105"/>
    </row>
    <row r="14" spans="3:16" x14ac:dyDescent="0.25">
      <c r="C14" s="99" t="s">
        <v>96</v>
      </c>
      <c r="D14" s="104"/>
      <c r="E14" s="104"/>
      <c r="F14" s="104"/>
      <c r="G14" s="104"/>
      <c r="H14" s="104"/>
      <c r="I14" s="104"/>
      <c r="J14" s="104"/>
      <c r="K14" s="104"/>
      <c r="L14" s="104"/>
      <c r="M14" s="104"/>
      <c r="N14" s="104"/>
      <c r="O14" s="104"/>
      <c r="P14" s="105"/>
    </row>
    <row r="15" spans="3:16" x14ac:dyDescent="0.25">
      <c r="C15" s="99" t="s">
        <v>90</v>
      </c>
      <c r="D15" s="104"/>
      <c r="E15" s="104"/>
      <c r="F15" s="104"/>
      <c r="G15" s="104"/>
      <c r="H15" s="104"/>
      <c r="I15" s="104"/>
      <c r="J15" s="104"/>
      <c r="K15" s="104"/>
      <c r="L15" s="104"/>
      <c r="M15" s="104"/>
      <c r="N15" s="104"/>
      <c r="O15" s="104"/>
      <c r="P15" s="105"/>
    </row>
    <row r="16" spans="3:16" x14ac:dyDescent="0.25">
      <c r="C16" s="99"/>
      <c r="D16" s="104"/>
      <c r="E16" s="104"/>
      <c r="F16" s="104"/>
      <c r="G16" s="104"/>
      <c r="H16" s="104"/>
      <c r="I16" s="104"/>
      <c r="J16" s="104"/>
      <c r="K16" s="104"/>
      <c r="L16" s="104"/>
      <c r="M16" s="104"/>
      <c r="N16" s="104"/>
      <c r="O16" s="104"/>
      <c r="P16" s="105"/>
    </row>
    <row r="17" spans="3:16" x14ac:dyDescent="0.25">
      <c r="C17" s="99" t="s">
        <v>97</v>
      </c>
      <c r="D17" s="104"/>
      <c r="E17" s="104"/>
      <c r="F17" s="104"/>
      <c r="G17" s="104"/>
      <c r="H17" s="104"/>
      <c r="I17" s="104"/>
      <c r="J17" s="104"/>
      <c r="K17" s="104"/>
      <c r="L17" s="104"/>
      <c r="M17" s="104"/>
      <c r="N17" s="104"/>
      <c r="O17" s="104"/>
      <c r="P17" s="105"/>
    </row>
    <row r="18" spans="3:16" x14ac:dyDescent="0.25">
      <c r="C18" s="99" t="s">
        <v>77</v>
      </c>
      <c r="D18" s="104"/>
      <c r="E18" s="104"/>
      <c r="F18" s="104"/>
      <c r="G18" s="104"/>
      <c r="H18" s="104"/>
      <c r="I18" s="104"/>
      <c r="J18" s="104"/>
      <c r="K18" s="104"/>
      <c r="L18" s="104"/>
      <c r="M18" s="104"/>
      <c r="N18" s="104"/>
      <c r="O18" s="104"/>
      <c r="P18" s="105"/>
    </row>
    <row r="19" spans="3:16" x14ac:dyDescent="0.25">
      <c r="C19" s="99" t="s">
        <v>98</v>
      </c>
      <c r="D19" s="104"/>
      <c r="E19" s="104"/>
      <c r="F19" s="104"/>
      <c r="G19" s="104"/>
      <c r="H19" s="104"/>
      <c r="I19" s="104"/>
      <c r="J19" s="104"/>
      <c r="K19" s="104"/>
      <c r="L19" s="104"/>
      <c r="M19" s="104"/>
      <c r="N19" s="104"/>
      <c r="O19" s="104"/>
      <c r="P19" s="105"/>
    </row>
    <row r="20" spans="3:16" x14ac:dyDescent="0.25">
      <c r="C20" s="99" t="s">
        <v>92</v>
      </c>
      <c r="D20" s="104"/>
      <c r="E20" s="104"/>
      <c r="F20" s="104"/>
      <c r="G20" s="104"/>
      <c r="H20" s="104"/>
      <c r="I20" s="104"/>
      <c r="J20" s="104"/>
      <c r="K20" s="104"/>
      <c r="L20" s="104"/>
      <c r="M20" s="104"/>
      <c r="N20" s="104"/>
      <c r="O20" s="104"/>
      <c r="P20" s="105"/>
    </row>
    <row r="21" spans="3:16" x14ac:dyDescent="0.25">
      <c r="C21" s="99"/>
      <c r="D21" s="104"/>
      <c r="E21" s="104"/>
      <c r="F21" s="104"/>
      <c r="G21" s="104"/>
      <c r="H21" s="104"/>
      <c r="I21" s="104"/>
      <c r="J21" s="104"/>
      <c r="K21" s="104"/>
      <c r="L21" s="104"/>
      <c r="M21" s="104"/>
      <c r="N21" s="104"/>
      <c r="O21" s="104"/>
      <c r="P21" s="105"/>
    </row>
    <row r="22" spans="3:16" x14ac:dyDescent="0.25">
      <c r="C22" s="99" t="s">
        <v>73</v>
      </c>
      <c r="D22" s="104"/>
      <c r="E22" s="104"/>
      <c r="F22" s="104"/>
      <c r="G22" s="104"/>
      <c r="H22" s="104"/>
      <c r="I22" s="104"/>
      <c r="J22" s="104"/>
      <c r="K22" s="104"/>
      <c r="L22" s="104"/>
      <c r="M22" s="104"/>
      <c r="N22" s="104"/>
      <c r="O22" s="104"/>
      <c r="P22" s="105"/>
    </row>
    <row r="23" spans="3:16" x14ac:dyDescent="0.25">
      <c r="C23" s="99" t="s">
        <v>71</v>
      </c>
      <c r="D23" s="104"/>
      <c r="E23" s="104"/>
      <c r="F23" s="104"/>
      <c r="G23" s="104"/>
      <c r="H23" s="104"/>
      <c r="I23" s="104"/>
      <c r="J23" s="104"/>
      <c r="K23" s="104"/>
      <c r="L23" s="104"/>
      <c r="M23" s="104"/>
      <c r="N23" s="104"/>
      <c r="O23" s="104"/>
      <c r="P23" s="105"/>
    </row>
    <row r="24" spans="3:16" x14ac:dyDescent="0.25">
      <c r="C24" s="99" t="s">
        <v>75</v>
      </c>
      <c r="D24" s="100"/>
      <c r="E24" s="104"/>
      <c r="F24" s="100"/>
      <c r="G24" s="104"/>
      <c r="H24" s="100"/>
      <c r="I24" s="104"/>
      <c r="J24" s="104"/>
      <c r="K24" s="104"/>
      <c r="L24" s="104"/>
      <c r="M24" s="104"/>
      <c r="N24" s="104"/>
      <c r="O24" s="104"/>
      <c r="P24" s="105"/>
    </row>
    <row r="25" spans="3:16" x14ac:dyDescent="0.25">
      <c r="C25" s="99" t="s">
        <v>76</v>
      </c>
      <c r="D25" s="100"/>
      <c r="E25" s="104"/>
      <c r="F25" s="100"/>
      <c r="G25" s="104"/>
      <c r="H25" s="100"/>
      <c r="I25" s="104"/>
      <c r="J25" s="104"/>
      <c r="K25" s="104"/>
      <c r="L25" s="104"/>
      <c r="M25" s="104"/>
      <c r="N25" s="104"/>
      <c r="O25" s="104"/>
      <c r="P25" s="105"/>
    </row>
    <row r="26" spans="3:16" x14ac:dyDescent="0.25">
      <c r="C26" s="99" t="s">
        <v>69</v>
      </c>
      <c r="D26" s="100"/>
      <c r="E26" s="104"/>
      <c r="F26" s="100"/>
      <c r="G26" s="104"/>
      <c r="H26" s="100"/>
      <c r="I26" s="104"/>
      <c r="J26" s="104"/>
      <c r="K26" s="104"/>
      <c r="L26" s="104"/>
      <c r="M26" s="104"/>
      <c r="N26" s="104"/>
      <c r="O26" s="104"/>
      <c r="P26" s="105"/>
    </row>
    <row r="27" spans="3:16" x14ac:dyDescent="0.25">
      <c r="C27" s="99" t="s">
        <v>72</v>
      </c>
      <c r="D27" s="104"/>
      <c r="E27" s="104"/>
      <c r="F27" s="104"/>
      <c r="G27" s="104"/>
      <c r="H27" s="104"/>
      <c r="I27" s="104"/>
      <c r="J27" s="104"/>
      <c r="K27" s="104"/>
      <c r="L27" s="104"/>
      <c r="M27" s="104"/>
      <c r="N27" s="104"/>
      <c r="O27" s="104"/>
      <c r="P27" s="105"/>
    </row>
    <row r="28" spans="3:16" x14ac:dyDescent="0.25">
      <c r="C28" s="99" t="s">
        <v>99</v>
      </c>
      <c r="D28" s="104"/>
      <c r="E28" s="104"/>
      <c r="F28" s="104"/>
      <c r="G28" s="104"/>
      <c r="H28" s="104"/>
      <c r="I28" s="104"/>
      <c r="J28" s="104"/>
      <c r="K28" s="104"/>
      <c r="L28" s="104"/>
      <c r="M28" s="104"/>
      <c r="N28" s="104"/>
      <c r="O28" s="104"/>
      <c r="P28" s="105"/>
    </row>
    <row r="29" spans="3:16" x14ac:dyDescent="0.25">
      <c r="C29" s="99" t="s">
        <v>78</v>
      </c>
      <c r="D29" s="104"/>
      <c r="E29" s="104"/>
      <c r="F29" s="104"/>
      <c r="G29" s="104"/>
      <c r="H29" s="104"/>
      <c r="I29" s="104"/>
      <c r="J29" s="104"/>
      <c r="K29" s="104"/>
      <c r="L29" s="104"/>
      <c r="M29" s="104"/>
      <c r="N29" s="104"/>
      <c r="O29" s="104"/>
      <c r="P29" s="105"/>
    </row>
    <row r="30" spans="3:16" x14ac:dyDescent="0.25">
      <c r="C30" s="99" t="s">
        <v>79</v>
      </c>
      <c r="D30" s="104"/>
      <c r="E30" s="104"/>
      <c r="F30" s="104"/>
      <c r="G30" s="104"/>
      <c r="H30" s="104"/>
      <c r="I30" s="104"/>
      <c r="J30" s="104"/>
      <c r="K30" s="104"/>
      <c r="L30" s="104"/>
      <c r="M30" s="104"/>
      <c r="N30" s="104"/>
      <c r="O30" s="104"/>
      <c r="P30" s="105"/>
    </row>
    <row r="31" spans="3:16" x14ac:dyDescent="0.25">
      <c r="C31" s="99" t="s">
        <v>80</v>
      </c>
      <c r="D31" s="104"/>
      <c r="E31" s="104"/>
      <c r="F31" s="104"/>
      <c r="G31" s="104"/>
      <c r="H31" s="104"/>
      <c r="I31" s="104"/>
      <c r="J31" s="104"/>
      <c r="K31" s="104"/>
      <c r="L31" s="104"/>
      <c r="M31" s="104"/>
      <c r="N31" s="104"/>
      <c r="O31" s="104"/>
      <c r="P31" s="105"/>
    </row>
    <row r="32" spans="3:16" x14ac:dyDescent="0.25">
      <c r="C32" s="99"/>
      <c r="D32" s="104"/>
      <c r="E32" s="104"/>
      <c r="F32" s="104"/>
      <c r="G32" s="104"/>
      <c r="H32" s="104"/>
      <c r="I32" s="104"/>
      <c r="J32" s="104"/>
      <c r="K32" s="104"/>
      <c r="L32" s="104"/>
      <c r="M32" s="104"/>
      <c r="N32" s="104"/>
      <c r="O32" s="104"/>
      <c r="P32" s="105"/>
    </row>
    <row r="33" spans="3:16" ht="16.5" x14ac:dyDescent="0.35">
      <c r="C33" s="99" t="s">
        <v>63</v>
      </c>
      <c r="D33" s="100"/>
      <c r="E33" s="100"/>
      <c r="F33" s="100"/>
      <c r="G33" s="100"/>
      <c r="H33" s="101"/>
      <c r="I33" s="101"/>
      <c r="J33" s="101"/>
      <c r="K33" s="101"/>
      <c r="L33" s="101"/>
      <c r="M33" s="101"/>
      <c r="N33" s="101"/>
      <c r="O33" s="104"/>
      <c r="P33" s="105"/>
    </row>
    <row r="34" spans="3:16" x14ac:dyDescent="0.25">
      <c r="C34" s="99" t="s">
        <v>62</v>
      </c>
      <c r="D34" s="104"/>
      <c r="E34" s="104"/>
      <c r="F34" s="104"/>
      <c r="G34" s="104"/>
      <c r="H34" s="104"/>
      <c r="I34" s="104"/>
      <c r="J34" s="104"/>
      <c r="K34" s="104"/>
      <c r="L34" s="104"/>
      <c r="M34" s="104"/>
      <c r="N34" s="104"/>
      <c r="O34" s="104"/>
      <c r="P34" s="105"/>
    </row>
    <row r="35" spans="3:16" ht="15.75" thickBot="1" x14ac:dyDescent="0.3">
      <c r="C35" s="106" t="s">
        <v>64</v>
      </c>
      <c r="D35" s="107"/>
      <c r="E35" s="107"/>
      <c r="F35" s="107"/>
      <c r="G35" s="107"/>
      <c r="H35" s="107"/>
      <c r="I35" s="107"/>
      <c r="J35" s="107"/>
      <c r="K35" s="107"/>
      <c r="L35" s="107"/>
      <c r="M35" s="107"/>
      <c r="N35" s="107"/>
      <c r="O35" s="107"/>
      <c r="P35" s="108"/>
    </row>
    <row r="36" spans="3:16" ht="15.75" thickTop="1" x14ac:dyDescent="0.25"/>
    <row r="37" spans="3:16" x14ac:dyDescent="0.25">
      <c r="C37" s="109">
        <v>40303</v>
      </c>
      <c r="D37" s="115"/>
      <c r="E37" s="131" t="s">
        <v>91</v>
      </c>
      <c r="F37" s="131"/>
      <c r="G37" s="131"/>
      <c r="H37" s="131"/>
      <c r="I37" s="131"/>
      <c r="J37" s="131"/>
      <c r="K37" s="115"/>
    </row>
    <row r="38" spans="3:16" ht="15.75" thickBot="1" x14ac:dyDescent="0.3">
      <c r="D38" s="115"/>
      <c r="E38" s="115"/>
      <c r="F38" s="115"/>
      <c r="G38" s="115"/>
      <c r="H38" s="115"/>
      <c r="I38" s="115"/>
      <c r="J38" s="115"/>
      <c r="K38" s="115"/>
    </row>
    <row r="39" spans="3:16" ht="15.75" thickTop="1" x14ac:dyDescent="0.25">
      <c r="D39" s="115"/>
      <c r="E39" s="133" t="s">
        <v>93</v>
      </c>
      <c r="F39" s="133"/>
      <c r="G39" s="133"/>
      <c r="H39" s="133"/>
      <c r="I39" s="133"/>
      <c r="J39" s="133"/>
      <c r="K39" s="115"/>
    </row>
    <row r="40" spans="3:16" x14ac:dyDescent="0.25">
      <c r="D40" s="115"/>
      <c r="E40" s="120"/>
      <c r="F40" s="120"/>
      <c r="G40" s="121" t="s">
        <v>83</v>
      </c>
      <c r="H40" s="121" t="s">
        <v>84</v>
      </c>
      <c r="I40" s="120" t="s">
        <v>85</v>
      </c>
      <c r="J40" s="120" t="s">
        <v>86</v>
      </c>
      <c r="K40" s="115"/>
    </row>
    <row r="41" spans="3:16" x14ac:dyDescent="0.25">
      <c r="D41" s="115"/>
      <c r="E41" s="118" t="s">
        <v>87</v>
      </c>
      <c r="F41" s="100"/>
      <c r="G41" s="130"/>
      <c r="H41" s="130"/>
      <c r="I41" s="130"/>
      <c r="J41" s="130"/>
      <c r="K41" s="115"/>
    </row>
    <row r="42" spans="3:16" x14ac:dyDescent="0.25">
      <c r="D42" s="104"/>
      <c r="E42" s="100"/>
      <c r="F42" s="100" t="s">
        <v>88</v>
      </c>
      <c r="G42" s="116">
        <v>3.7226232119283518</v>
      </c>
      <c r="H42" s="122" t="s">
        <v>111</v>
      </c>
      <c r="I42" s="122" t="s">
        <v>119</v>
      </c>
      <c r="J42" s="122" t="s">
        <v>112</v>
      </c>
      <c r="K42" s="104"/>
      <c r="L42" s="82"/>
      <c r="M42" s="82"/>
      <c r="N42" s="82"/>
    </row>
    <row r="43" spans="3:16" x14ac:dyDescent="0.25">
      <c r="D43" s="115"/>
      <c r="E43" s="100"/>
      <c r="F43" s="100" t="s">
        <v>23</v>
      </c>
      <c r="G43" s="116">
        <v>3.9224629418472157</v>
      </c>
      <c r="H43" s="116">
        <v>3.0944807873650282</v>
      </c>
      <c r="I43" s="116">
        <v>2.8215256294959801</v>
      </c>
      <c r="J43" s="116">
        <v>1.8672263613335294</v>
      </c>
      <c r="K43" s="115"/>
    </row>
    <row r="44" spans="3:16" x14ac:dyDescent="0.25">
      <c r="D44" s="115"/>
      <c r="E44" s="118" t="s">
        <v>89</v>
      </c>
      <c r="F44" s="100"/>
      <c r="G44" s="100"/>
      <c r="H44" s="100"/>
      <c r="I44" s="100"/>
      <c r="J44" s="100"/>
      <c r="K44" s="115"/>
    </row>
    <row r="45" spans="3:16" x14ac:dyDescent="0.25">
      <c r="D45" s="115"/>
      <c r="E45" s="100"/>
      <c r="F45" s="100" t="s">
        <v>88</v>
      </c>
      <c r="G45" s="116">
        <v>4.090990842798325</v>
      </c>
      <c r="H45" s="116">
        <v>2.8018123224926419</v>
      </c>
      <c r="I45" s="116">
        <v>2.7505459298937773</v>
      </c>
      <c r="J45" s="122" t="s">
        <v>110</v>
      </c>
      <c r="K45" s="115" t="s">
        <v>3</v>
      </c>
    </row>
    <row r="46" spans="3:16" x14ac:dyDescent="0.25">
      <c r="D46" s="115"/>
      <c r="E46" s="100"/>
      <c r="F46" s="100" t="s">
        <v>23</v>
      </c>
      <c r="G46" s="122">
        <v>4.2</v>
      </c>
      <c r="H46" s="116">
        <v>2.9609999999999999</v>
      </c>
      <c r="I46" s="116">
        <v>2.8610674774038225</v>
      </c>
      <c r="J46" s="116">
        <v>1.641</v>
      </c>
      <c r="K46" s="115"/>
    </row>
    <row r="47" spans="3:16" x14ac:dyDescent="0.25">
      <c r="D47" s="115"/>
      <c r="E47" s="132" t="s">
        <v>108</v>
      </c>
      <c r="F47" s="132"/>
      <c r="G47" s="132"/>
      <c r="H47" s="132"/>
      <c r="I47" s="132"/>
      <c r="J47" s="132"/>
      <c r="K47" s="115"/>
    </row>
    <row r="48" spans="3:16" x14ac:dyDescent="0.25">
      <c r="D48" s="115"/>
      <c r="E48" s="118" t="s">
        <v>87</v>
      </c>
      <c r="F48" s="100"/>
      <c r="G48" s="100"/>
      <c r="H48" s="100"/>
      <c r="I48" s="100"/>
      <c r="J48" s="100"/>
      <c r="K48" s="115"/>
    </row>
    <row r="49" spans="4:11" x14ac:dyDescent="0.25">
      <c r="D49" s="115"/>
      <c r="E49" s="100"/>
      <c r="F49" s="100" t="s">
        <v>88</v>
      </c>
      <c r="G49" s="117">
        <f>Summary_Corrected!I$26</f>
        <v>3.585580685562431</v>
      </c>
      <c r="H49" s="117">
        <f>Summary_Corrected!J$26</f>
        <v>3.1408569440259302</v>
      </c>
      <c r="I49" s="117">
        <f>Summary_Corrected!K$26</f>
        <v>3.2351421269283862</v>
      </c>
      <c r="J49" s="117">
        <f>Summary_Corrected!L$26</f>
        <v>1.9260997956204784</v>
      </c>
      <c r="K49" s="115"/>
    </row>
    <row r="50" spans="4:11" x14ac:dyDescent="0.25">
      <c r="D50" s="115"/>
      <c r="E50" s="100"/>
      <c r="F50" s="100" t="s">
        <v>23</v>
      </c>
      <c r="G50" s="117">
        <f>Summary_Corrected!Q$26</f>
        <v>3.5424870436600586</v>
      </c>
      <c r="H50" s="117">
        <f>Summary_Corrected!R$26</f>
        <v>3.0288040279913995</v>
      </c>
      <c r="I50" s="117">
        <f>Summary_Corrected!S$26</f>
        <v>2.7866370789358497</v>
      </c>
      <c r="J50" s="117">
        <f>Summary_Corrected!T$26</f>
        <v>2.3005021861541408</v>
      </c>
      <c r="K50" s="115"/>
    </row>
    <row r="51" spans="4:11" x14ac:dyDescent="0.25">
      <c r="D51" s="115"/>
      <c r="E51" s="118" t="s">
        <v>89</v>
      </c>
      <c r="F51" s="100"/>
      <c r="G51" s="100"/>
      <c r="H51" s="100"/>
      <c r="I51" s="100"/>
      <c r="J51" s="100"/>
      <c r="K51" s="115"/>
    </row>
    <row r="52" spans="4:11" x14ac:dyDescent="0.25">
      <c r="D52" s="115"/>
      <c r="E52" s="100"/>
      <c r="F52" s="100" t="s">
        <v>88</v>
      </c>
      <c r="G52" s="117">
        <f>Summary_Corrected!I$51</f>
        <v>3.9770871933978249</v>
      </c>
      <c r="H52" s="117">
        <f>Summary_Corrected!J$51</f>
        <v>2.9770339604721134</v>
      </c>
      <c r="I52" s="117">
        <f>Summary_Corrected!K$51</f>
        <v>2.5318409595088851</v>
      </c>
      <c r="J52" s="117">
        <f>Summary_Corrected!L$51</f>
        <v>0.30142924294755874</v>
      </c>
      <c r="K52" s="115"/>
    </row>
    <row r="53" spans="4:11" x14ac:dyDescent="0.25">
      <c r="D53" s="115"/>
      <c r="E53" s="100"/>
      <c r="F53" s="100" t="s">
        <v>23</v>
      </c>
      <c r="G53" s="117">
        <f>Summary_Corrected!Q$51</f>
        <v>3.9224629418472157</v>
      </c>
      <c r="H53" s="117">
        <f>Summary_Corrected!R$51</f>
        <v>2.9707171583814347</v>
      </c>
      <c r="I53" s="117">
        <f>Summary_Corrected!S$51</f>
        <v>2.8960736111986463</v>
      </c>
      <c r="J53" s="117">
        <f>Summary_Corrected!T$51</f>
        <v>1.8714112890714878</v>
      </c>
      <c r="K53" s="115"/>
    </row>
    <row r="54" spans="4:11" x14ac:dyDescent="0.25">
      <c r="D54" s="115"/>
      <c r="E54" s="132" t="s">
        <v>109</v>
      </c>
      <c r="F54" s="132"/>
      <c r="G54" s="132"/>
      <c r="H54" s="132"/>
      <c r="I54" s="132"/>
      <c r="J54" s="132"/>
      <c r="K54" s="115"/>
    </row>
    <row r="55" spans="4:11" x14ac:dyDescent="0.25">
      <c r="D55" s="115"/>
      <c r="E55" s="118" t="s">
        <v>87</v>
      </c>
      <c r="F55" s="100"/>
      <c r="G55" s="100"/>
      <c r="H55" s="100"/>
      <c r="I55" s="100"/>
      <c r="J55" s="100"/>
      <c r="K55" s="115"/>
    </row>
    <row r="56" spans="4:11" x14ac:dyDescent="0.25">
      <c r="D56" s="115"/>
      <c r="E56" s="100"/>
      <c r="F56" s="100" t="s">
        <v>88</v>
      </c>
      <c r="G56" s="117">
        <f>Summary_Spain_Full_Sample!I$26</f>
        <v>3.7762588433078306</v>
      </c>
      <c r="H56" s="117">
        <f>Summary_Spain_Full_Sample!J$26</f>
        <v>3.1393450352122469</v>
      </c>
      <c r="I56" s="117">
        <f>Summary_Spain_Full_Sample!K$26</f>
        <v>3.2351421269283862</v>
      </c>
      <c r="J56" s="117">
        <f>Summary_Spain_Full_Sample!L$26</f>
        <v>1.9260997956204784</v>
      </c>
      <c r="K56" s="115"/>
    </row>
    <row r="57" spans="4:11" x14ac:dyDescent="0.25">
      <c r="D57" s="115"/>
      <c r="E57" s="100"/>
      <c r="F57" s="100" t="s">
        <v>23</v>
      </c>
      <c r="G57" s="117">
        <f>Summary_Spain_Full_Sample!Q$26</f>
        <v>3.7749781305034205</v>
      </c>
      <c r="H57" s="117">
        <f>Summary_Spain_Full_Sample!R$26</f>
        <v>3.0288040279913995</v>
      </c>
      <c r="I57" s="117">
        <f>Summary_Spain_Full_Sample!S$26</f>
        <v>2.7866370789358497</v>
      </c>
      <c r="J57" s="117">
        <f>Summary_Spain_Full_Sample!T$26</f>
        <v>2.3005021861541408</v>
      </c>
      <c r="K57" s="115"/>
    </row>
    <row r="58" spans="4:11" x14ac:dyDescent="0.25">
      <c r="D58" s="115"/>
      <c r="E58" s="118" t="s">
        <v>89</v>
      </c>
      <c r="F58" s="100"/>
      <c r="G58" s="116"/>
      <c r="H58" s="116"/>
      <c r="I58" s="116"/>
      <c r="J58" s="116"/>
      <c r="K58" s="115"/>
    </row>
    <row r="59" spans="4:11" x14ac:dyDescent="0.25">
      <c r="D59" s="115"/>
      <c r="E59" s="100"/>
      <c r="F59" s="100" t="s">
        <v>88</v>
      </c>
      <c r="G59" s="117">
        <f>Summary_Spain_Full_Sample!I$51</f>
        <v>4.2014144378041767</v>
      </c>
      <c r="H59" s="117">
        <f>Summary_Spain_Full_Sample!J$51</f>
        <v>2.9745823010544266</v>
      </c>
      <c r="I59" s="117">
        <f>Summary_Spain_Full_Sample!K$51</f>
        <v>2.5318409595088851</v>
      </c>
      <c r="J59" s="117">
        <f>Summary_Spain_Full_Sample!L$51</f>
        <v>0.30142924294755874</v>
      </c>
      <c r="K59" s="115"/>
    </row>
    <row r="60" spans="4:11" x14ac:dyDescent="0.25">
      <c r="D60" s="115"/>
      <c r="E60" s="100"/>
      <c r="F60" s="100" t="s">
        <v>23</v>
      </c>
      <c r="G60" s="117">
        <f>Summary_Spain_Full_Sample!Q$51</f>
        <v>4.1628106267372678</v>
      </c>
      <c r="H60" s="117">
        <f>Summary_Spain_Full_Sample!R$51</f>
        <v>2.9707171583814347</v>
      </c>
      <c r="I60" s="117">
        <f>Summary_Spain_Full_Sample!S$51</f>
        <v>2.8960736111986463</v>
      </c>
      <c r="J60" s="117">
        <f>Summary_Spain_Full_Sample!T$51</f>
        <v>1.8714112890714878</v>
      </c>
      <c r="K60" s="115"/>
    </row>
    <row r="61" spans="4:11" x14ac:dyDescent="0.25">
      <c r="D61" s="115"/>
      <c r="E61" s="132" t="s">
        <v>107</v>
      </c>
      <c r="F61" s="132"/>
      <c r="G61" s="132"/>
      <c r="H61" s="132"/>
      <c r="I61" s="132"/>
      <c r="J61" s="132"/>
      <c r="K61" s="115"/>
    </row>
    <row r="62" spans="4:11" x14ac:dyDescent="0.25">
      <c r="D62" s="115"/>
      <c r="E62" s="118" t="s">
        <v>87</v>
      </c>
      <c r="F62" s="100"/>
      <c r="G62" s="100"/>
      <c r="H62" s="100"/>
      <c r="I62" s="100"/>
      <c r="J62" s="100"/>
      <c r="K62" s="115"/>
    </row>
    <row r="63" spans="4:11" x14ac:dyDescent="0.25">
      <c r="D63" s="115"/>
      <c r="E63" s="100"/>
      <c r="F63" s="100" t="s">
        <v>88</v>
      </c>
      <c r="G63" s="117">
        <f>Summary_Final_NZStatistics!$I$26</f>
        <v>3.7762588433078306</v>
      </c>
      <c r="H63" s="117">
        <f>Summary_Final_NZStatistics!$J$26</f>
        <v>3.1388737128999882</v>
      </c>
      <c r="I63" s="117">
        <f>Summary_Final_NZStatistics!$K$26</f>
        <v>3.1519583700677991</v>
      </c>
      <c r="J63" s="117">
        <f>Summary_Final_NZStatistics!L26</f>
        <v>2.0490705549645214</v>
      </c>
      <c r="K63" s="115"/>
    </row>
    <row r="64" spans="4:11" x14ac:dyDescent="0.25">
      <c r="D64" s="115"/>
      <c r="E64" s="100"/>
      <c r="F64" s="100" t="s">
        <v>23</v>
      </c>
      <c r="G64" s="117">
        <f>Summary_Final_NZStatistics!$Q$26</f>
        <v>3.7749781305034205</v>
      </c>
      <c r="H64" s="117">
        <f>Summary_Final_NZStatistics!R26</f>
        <v>3.0368515256267825</v>
      </c>
      <c r="I64" s="117">
        <f>Summary_Final_NZStatistics!S26</f>
        <v>2.5931052656536391</v>
      </c>
      <c r="J64" s="117">
        <f>Summary_Final_NZStatistics!T26</f>
        <v>2.3005021861541408</v>
      </c>
      <c r="K64" s="115"/>
    </row>
    <row r="65" spans="4:11" x14ac:dyDescent="0.25">
      <c r="D65" s="115"/>
      <c r="E65" s="118" t="s">
        <v>89</v>
      </c>
      <c r="F65" s="100"/>
      <c r="G65" s="100"/>
      <c r="H65" s="100"/>
      <c r="I65" s="100"/>
      <c r="J65" s="100"/>
      <c r="K65" s="115"/>
    </row>
    <row r="66" spans="4:11" x14ac:dyDescent="0.25">
      <c r="D66" s="115"/>
      <c r="E66" s="100"/>
      <c r="F66" s="100" t="s">
        <v>88</v>
      </c>
      <c r="G66" s="117">
        <f>Summary_Final_NZStatistics!I51</f>
        <v>4.2014144378041767</v>
      </c>
      <c r="H66" s="117">
        <f>Summary_Final_NZStatistics!J51</f>
        <v>2.9741109787421673</v>
      </c>
      <c r="I66" s="117">
        <f>Summary_Final_NZStatistics!K51</f>
        <v>2.4440358828227096</v>
      </c>
      <c r="J66" s="117">
        <f>Summary_Final_NZStatistics!L51</f>
        <v>2.0123022873402334</v>
      </c>
      <c r="K66" s="115"/>
    </row>
    <row r="67" spans="4:11" x14ac:dyDescent="0.25">
      <c r="D67" s="115"/>
      <c r="E67" s="100"/>
      <c r="F67" s="100" t="s">
        <v>23</v>
      </c>
      <c r="G67" s="117">
        <f>Summary_Final_NZStatistics!Q51</f>
        <v>4.1628106267372678</v>
      </c>
      <c r="H67" s="117">
        <f>Summary_Final_NZStatistics!R51</f>
        <v>2.9798282903257034</v>
      </c>
      <c r="I67" s="117">
        <f>Summary_Final_NZStatistics!S51</f>
        <v>2.8960736111986463</v>
      </c>
      <c r="J67" s="117">
        <f>Summary_Final_NZStatistics!T51</f>
        <v>2.5129663158024784</v>
      </c>
      <c r="K67" s="115"/>
    </row>
    <row r="68" spans="4:11" x14ac:dyDescent="0.25">
      <c r="D68" s="115"/>
      <c r="E68" s="132" t="s">
        <v>106</v>
      </c>
      <c r="F68" s="132"/>
      <c r="G68" s="132"/>
      <c r="H68" s="132"/>
      <c r="I68" s="132"/>
      <c r="J68" s="132"/>
      <c r="K68" s="115"/>
    </row>
    <row r="69" spans="4:11" x14ac:dyDescent="0.25">
      <c r="D69" s="115"/>
      <c r="E69" s="118" t="s">
        <v>87</v>
      </c>
      <c r="F69" s="100"/>
      <c r="G69" s="100"/>
      <c r="H69" s="100"/>
      <c r="I69" s="100"/>
      <c r="J69" s="100"/>
      <c r="K69" s="115"/>
    </row>
    <row r="70" spans="4:11" x14ac:dyDescent="0.25">
      <c r="D70" s="115"/>
      <c r="E70" s="100"/>
      <c r="F70" s="100" t="s">
        <v>88</v>
      </c>
      <c r="G70" s="117">
        <f>Summary_Final_Maddison!$I$26</f>
        <v>3.7762588433078306</v>
      </c>
      <c r="H70" s="117">
        <f>Summary_Final_Maddison!$J$26</f>
        <v>3.1393450352122469</v>
      </c>
      <c r="I70" s="117">
        <f>Summary_Final_Maddison!$K$26</f>
        <v>3.2351421269283862</v>
      </c>
      <c r="J70" s="117">
        <f>Summary_Final_Maddison!L26</f>
        <v>1.9260997956204784</v>
      </c>
      <c r="K70" s="115"/>
    </row>
    <row r="71" spans="4:11" x14ac:dyDescent="0.25">
      <c r="D71" s="115"/>
      <c r="E71" s="100"/>
      <c r="F71" s="100" t="s">
        <v>23</v>
      </c>
      <c r="G71" s="117">
        <f>Summary_Final_Maddison!$Q$26</f>
        <v>3.7749781305034205</v>
      </c>
      <c r="H71" s="117">
        <f>Summary_Final_Maddison!$R$26</f>
        <v>3.0288040279913995</v>
      </c>
      <c r="I71" s="117">
        <f>Summary_Final_Maddison!$S$26</f>
        <v>2.7866370789358497</v>
      </c>
      <c r="J71" s="117">
        <f>Summary_Final_Maddison!$T$26</f>
        <v>2.3005021861541408</v>
      </c>
      <c r="K71" s="115"/>
    </row>
    <row r="72" spans="4:11" x14ac:dyDescent="0.25">
      <c r="D72" s="115"/>
      <c r="E72" s="118" t="s">
        <v>89</v>
      </c>
      <c r="F72" s="100"/>
      <c r="G72" s="100"/>
      <c r="H72" s="100"/>
      <c r="I72" s="100"/>
      <c r="J72" s="100"/>
      <c r="K72" s="115"/>
    </row>
    <row r="73" spans="4:11" x14ac:dyDescent="0.25">
      <c r="D73" s="115"/>
      <c r="E73" s="100"/>
      <c r="F73" s="100" t="s">
        <v>88</v>
      </c>
      <c r="G73" s="117">
        <f>Summary_Final_Maddison!$I$51</f>
        <v>4.2014144378041767</v>
      </c>
      <c r="H73" s="117">
        <f>Summary_Final_Maddison!$J$51</f>
        <v>2.9745823010544266</v>
      </c>
      <c r="I73" s="117">
        <f>Summary_Final_Maddison!$K$51</f>
        <v>2.5318409595088851</v>
      </c>
      <c r="J73" s="117">
        <f>Summary_Final_Maddison!L51</f>
        <v>0.97374347069133194</v>
      </c>
      <c r="K73" s="115"/>
    </row>
    <row r="74" spans="4:11" x14ac:dyDescent="0.25">
      <c r="D74" s="115"/>
      <c r="E74" s="100"/>
      <c r="F74" s="100" t="s">
        <v>23</v>
      </c>
      <c r="G74" s="117">
        <f>Summary_Final_Maddison!$Q$51</f>
        <v>4.1628106267372678</v>
      </c>
      <c r="H74" s="117">
        <f>Summary_Final_Maddison!$R$51</f>
        <v>2.9707171583814347</v>
      </c>
      <c r="I74" s="117">
        <f>Summary_Final_Maddison!$S$51</f>
        <v>2.8960736111986463</v>
      </c>
      <c r="J74" s="117">
        <f>Summary_Final_Maddison!$T$51</f>
        <v>1.8714112890714878</v>
      </c>
      <c r="K74" s="115"/>
    </row>
    <row r="75" spans="4:11" ht="15.75" thickBot="1" x14ac:dyDescent="0.3">
      <c r="D75" s="115"/>
      <c r="E75" s="119"/>
      <c r="F75" s="119"/>
      <c r="G75" s="119"/>
      <c r="H75" s="119"/>
      <c r="I75" s="119"/>
      <c r="J75" s="119"/>
      <c r="K75" s="115"/>
    </row>
    <row r="76" spans="4:11" ht="15.75" thickTop="1" x14ac:dyDescent="0.25">
      <c r="D76" s="115"/>
      <c r="E76" s="115"/>
      <c r="F76" s="115"/>
      <c r="G76" s="115"/>
      <c r="H76" s="115"/>
      <c r="I76" s="115"/>
      <c r="J76" s="115"/>
      <c r="K76" s="115"/>
    </row>
    <row r="77" spans="4:11" x14ac:dyDescent="0.25">
      <c r="D77" s="115"/>
      <c r="E77" s="115"/>
      <c r="F77" s="115"/>
      <c r="G77" s="115"/>
      <c r="H77" s="115"/>
      <c r="I77" s="115"/>
      <c r="J77" s="115"/>
      <c r="K77" s="115"/>
    </row>
    <row r="78" spans="4:11" x14ac:dyDescent="0.25">
      <c r="D78" s="115"/>
      <c r="E78" s="115"/>
      <c r="F78" s="115"/>
      <c r="G78" s="115"/>
      <c r="H78" s="115"/>
      <c r="I78" s="115"/>
      <c r="J78" s="115"/>
      <c r="K78" s="115"/>
    </row>
  </sheetData>
  <mergeCells count="8">
    <mergeCell ref="C3:P3"/>
    <mergeCell ref="G41:J41"/>
    <mergeCell ref="E37:J37"/>
    <mergeCell ref="E61:J61"/>
    <mergeCell ref="E68:J68"/>
    <mergeCell ref="E47:J47"/>
    <mergeCell ref="E54:J54"/>
    <mergeCell ref="E39:J39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08"/>
  <sheetViews>
    <sheetView workbookViewId="0">
      <pane xSplit="1" ySplit="6" topLeftCell="B154" activePane="bottomRight" state="frozen"/>
      <selection activeCell="B7" sqref="B7"/>
      <selection pane="topRight" activeCell="B7" sqref="B7"/>
      <selection pane="bottomLeft" activeCell="B7" sqref="B7"/>
      <selection pane="bottomRight" activeCell="I167" sqref="I167"/>
    </sheetView>
  </sheetViews>
  <sheetFormatPr defaultRowHeight="15" x14ac:dyDescent="0.25"/>
  <cols>
    <col min="1" max="1" width="13" customWidth="1"/>
  </cols>
  <sheetData>
    <row r="1" spans="1:18" x14ac:dyDescent="0.25">
      <c r="A1" s="4" t="s">
        <v>20</v>
      </c>
      <c r="B1" s="4"/>
      <c r="C1" s="4"/>
      <c r="D1" s="4"/>
      <c r="E1" s="10"/>
      <c r="F1" s="10"/>
      <c r="G1" s="10"/>
      <c r="H1" s="10"/>
      <c r="I1" s="140" t="s">
        <v>9</v>
      </c>
      <c r="J1" s="141"/>
      <c r="K1" s="141"/>
      <c r="L1" s="141"/>
      <c r="M1" s="140" t="s">
        <v>7</v>
      </c>
      <c r="N1" s="141"/>
      <c r="O1" s="141"/>
      <c r="P1" s="141"/>
      <c r="Q1" s="4"/>
      <c r="R1" s="4"/>
    </row>
    <row r="2" spans="1:18" x14ac:dyDescent="0.25">
      <c r="A2" s="58" t="s">
        <v>103</v>
      </c>
      <c r="B2" s="4"/>
      <c r="C2" s="4"/>
      <c r="D2" s="4"/>
      <c r="E2" s="140" t="s">
        <v>4</v>
      </c>
      <c r="F2" s="141"/>
      <c r="G2" s="141"/>
      <c r="H2" s="141"/>
      <c r="I2" s="140" t="s">
        <v>4</v>
      </c>
      <c r="J2" s="141"/>
      <c r="K2" s="141"/>
      <c r="L2" s="141"/>
      <c r="M2" s="140" t="s">
        <v>4</v>
      </c>
      <c r="N2" s="141"/>
      <c r="O2" s="141"/>
      <c r="P2" s="141"/>
      <c r="Q2" s="4"/>
      <c r="R2" s="4"/>
    </row>
    <row r="3" spans="1:18" x14ac:dyDescent="0.25">
      <c r="A3" s="4"/>
      <c r="B3" s="4" t="s">
        <v>4</v>
      </c>
      <c r="C3" s="4" t="s">
        <v>1</v>
      </c>
      <c r="D3" s="4" t="s">
        <v>7</v>
      </c>
      <c r="E3" s="8" t="s">
        <v>10</v>
      </c>
      <c r="F3" s="8" t="s">
        <v>11</v>
      </c>
      <c r="G3" s="8" t="s">
        <v>12</v>
      </c>
      <c r="H3" s="8" t="s">
        <v>13</v>
      </c>
      <c r="I3" s="8" t="s">
        <v>10</v>
      </c>
      <c r="J3" s="8" t="s">
        <v>11</v>
      </c>
      <c r="K3" s="8" t="s">
        <v>12</v>
      </c>
      <c r="L3" s="8" t="s">
        <v>13</v>
      </c>
      <c r="M3" s="8" t="s">
        <v>10</v>
      </c>
      <c r="N3" s="8" t="s">
        <v>11</v>
      </c>
      <c r="O3" s="8" t="s">
        <v>12</v>
      </c>
      <c r="P3" s="8" t="s">
        <v>13</v>
      </c>
      <c r="Q3" s="4"/>
      <c r="R3" s="4"/>
    </row>
    <row r="4" spans="1:18" x14ac:dyDescent="0.25">
      <c r="A4" s="4"/>
      <c r="B4" s="4"/>
      <c r="C4" s="4" t="s">
        <v>0</v>
      </c>
      <c r="D4" s="4" t="s">
        <v>3</v>
      </c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  <row r="5" spans="1:18" x14ac:dyDescent="0.25">
      <c r="A5" s="4"/>
      <c r="B5" s="4"/>
      <c r="C5" s="4" t="s">
        <v>5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spans="1:18" x14ac:dyDescent="0.25">
      <c r="A6" s="4"/>
      <c r="B6" s="4"/>
      <c r="C6" s="4" t="s">
        <v>3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x14ac:dyDescent="0.25">
      <c r="A7" s="2">
        <v>1851</v>
      </c>
      <c r="B7" s="6">
        <v>84.970149825831356</v>
      </c>
      <c r="C7" s="6">
        <v>1.4640194355165725</v>
      </c>
      <c r="D7" s="6">
        <v>0.69053566855754589</v>
      </c>
      <c r="E7" s="10">
        <f t="shared" ref="E7:E70" si="0">IF(AND(B7&gt;0,B7&lt;30),1,0)</f>
        <v>0</v>
      </c>
      <c r="F7" s="10">
        <f>IF(AND($B7&gt;30,$B7&lt;60),1,0)</f>
        <v>0</v>
      </c>
      <c r="G7" s="10">
        <f>IF(AND($B7&gt;60,$B7&lt;90),1,0)</f>
        <v>1</v>
      </c>
      <c r="H7" s="10">
        <f>IF($B7&gt;90,1,0)</f>
        <v>0</v>
      </c>
      <c r="I7" s="11" t="str">
        <f>IF(E7=1,$C7,"n.a.")</f>
        <v>n.a.</v>
      </c>
      <c r="J7" s="11" t="str">
        <f>IF(F7=1,$C7,"n.a.")</f>
        <v>n.a.</v>
      </c>
      <c r="K7" s="11">
        <f>IF(G7=1,$C7,"n.a.")</f>
        <v>1.4640194355165725</v>
      </c>
      <c r="L7" s="11" t="str">
        <f>IF(H7=1,$C7,"n.a.")</f>
        <v>n.a.</v>
      </c>
      <c r="M7" s="11" t="str">
        <f>IF(E7=1,$D7,"n.a.")</f>
        <v>n.a.</v>
      </c>
      <c r="N7" s="11" t="str">
        <f>IF(F7=1,$D7,"n.a.")</f>
        <v>n.a.</v>
      </c>
      <c r="O7" s="11">
        <f>IF(G7=1,$D7,"n.a.")</f>
        <v>0.69053566855754589</v>
      </c>
      <c r="P7" s="11" t="str">
        <f>IF(H7=1,$D7,"n.a.")</f>
        <v>n.a.</v>
      </c>
      <c r="Q7" s="4"/>
      <c r="R7" s="4"/>
    </row>
    <row r="8" spans="1:18" x14ac:dyDescent="0.25">
      <c r="A8" s="2">
        <f t="shared" ref="A8:A68" si="1">A7+1</f>
        <v>1852</v>
      </c>
      <c r="B8" s="68">
        <v>83.560949580601161</v>
      </c>
      <c r="C8" s="6">
        <v>4.8612369278783429</v>
      </c>
      <c r="D8" s="6">
        <v>-3.9734386743815464</v>
      </c>
      <c r="E8" s="10">
        <f t="shared" si="0"/>
        <v>0</v>
      </c>
      <c r="F8" s="10">
        <f t="shared" ref="F8:F71" si="2">IF(AND($B8&gt;30,$B8&lt;60),1,0)</f>
        <v>0</v>
      </c>
      <c r="G8" s="10">
        <f t="shared" ref="G8:G71" si="3">IF(AND($B8&gt;60,$B8&lt;90),1,0)</f>
        <v>1</v>
      </c>
      <c r="H8" s="10">
        <f t="shared" ref="H8:H71" si="4">IF($B8&gt;90,1,0)</f>
        <v>0</v>
      </c>
      <c r="I8" s="11" t="str">
        <f t="shared" ref="I8:L71" si="5">IF(E8=1,$C8,"n.a.")</f>
        <v>n.a.</v>
      </c>
      <c r="J8" s="11" t="str">
        <f t="shared" si="5"/>
        <v>n.a.</v>
      </c>
      <c r="K8" s="11">
        <f t="shared" si="5"/>
        <v>4.8612369278783429</v>
      </c>
      <c r="L8" s="11" t="str">
        <f t="shared" si="5"/>
        <v>n.a.</v>
      </c>
      <c r="M8" s="11" t="str">
        <f t="shared" ref="M8:P71" si="6">IF(E8=1,$D8,"n.a.")</f>
        <v>n.a.</v>
      </c>
      <c r="N8" s="11" t="str">
        <f t="shared" si="6"/>
        <v>n.a.</v>
      </c>
      <c r="O8" s="11">
        <f t="shared" si="6"/>
        <v>-3.9734386743815464</v>
      </c>
      <c r="P8" s="11" t="str">
        <f t="shared" si="6"/>
        <v>n.a.</v>
      </c>
      <c r="Q8" s="4"/>
      <c r="R8" s="4"/>
    </row>
    <row r="9" spans="1:18" x14ac:dyDescent="0.25">
      <c r="A9" s="2">
        <f t="shared" si="1"/>
        <v>1853</v>
      </c>
      <c r="B9" s="68">
        <v>74.399643019481658</v>
      </c>
      <c r="C9" s="6">
        <v>0.33661051260274188</v>
      </c>
      <c r="D9" s="6">
        <v>17.63322800919067</v>
      </c>
      <c r="E9" s="10">
        <f t="shared" si="0"/>
        <v>0</v>
      </c>
      <c r="F9" s="10">
        <f t="shared" si="2"/>
        <v>0</v>
      </c>
      <c r="G9" s="10">
        <f t="shared" si="3"/>
        <v>1</v>
      </c>
      <c r="H9" s="10">
        <f t="shared" si="4"/>
        <v>0</v>
      </c>
      <c r="I9" s="11" t="str">
        <f t="shared" si="5"/>
        <v>n.a.</v>
      </c>
      <c r="J9" s="11" t="str">
        <f t="shared" si="5"/>
        <v>n.a.</v>
      </c>
      <c r="K9" s="11">
        <f t="shared" si="5"/>
        <v>0.33661051260274188</v>
      </c>
      <c r="L9" s="11" t="str">
        <f t="shared" si="5"/>
        <v>n.a.</v>
      </c>
      <c r="M9" s="11" t="str">
        <f t="shared" si="6"/>
        <v>n.a.</v>
      </c>
      <c r="N9" s="11" t="str">
        <f t="shared" si="6"/>
        <v>n.a.</v>
      </c>
      <c r="O9" s="11">
        <f t="shared" si="6"/>
        <v>17.63322800919067</v>
      </c>
      <c r="P9" s="11" t="str">
        <f t="shared" si="6"/>
        <v>n.a.</v>
      </c>
      <c r="Q9" s="4"/>
      <c r="R9" s="4"/>
    </row>
    <row r="10" spans="1:18" x14ac:dyDescent="0.25">
      <c r="A10" s="2">
        <f t="shared" si="1"/>
        <v>1854</v>
      </c>
      <c r="B10" s="68">
        <v>72.410148784692893</v>
      </c>
      <c r="C10" s="6">
        <v>1.1485066467151528</v>
      </c>
      <c r="D10" s="6">
        <v>2.1891407015766529</v>
      </c>
      <c r="E10" s="10">
        <f t="shared" si="0"/>
        <v>0</v>
      </c>
      <c r="F10" s="10">
        <f t="shared" si="2"/>
        <v>0</v>
      </c>
      <c r="G10" s="10">
        <f t="shared" si="3"/>
        <v>1</v>
      </c>
      <c r="H10" s="10">
        <f t="shared" si="4"/>
        <v>0</v>
      </c>
      <c r="I10" s="11" t="str">
        <f t="shared" si="5"/>
        <v>n.a.</v>
      </c>
      <c r="J10" s="11" t="str">
        <f t="shared" si="5"/>
        <v>n.a.</v>
      </c>
      <c r="K10" s="11">
        <f t="shared" si="5"/>
        <v>1.1485066467151528</v>
      </c>
      <c r="L10" s="11" t="str">
        <f t="shared" si="5"/>
        <v>n.a.</v>
      </c>
      <c r="M10" s="11" t="str">
        <f t="shared" si="6"/>
        <v>n.a.</v>
      </c>
      <c r="N10" s="11" t="str">
        <f t="shared" si="6"/>
        <v>n.a.</v>
      </c>
      <c r="O10" s="11">
        <f t="shared" si="6"/>
        <v>2.1891407015766529</v>
      </c>
      <c r="P10" s="11" t="str">
        <f t="shared" si="6"/>
        <v>n.a.</v>
      </c>
      <c r="Q10" s="4"/>
      <c r="R10" s="4"/>
    </row>
    <row r="11" spans="1:18" x14ac:dyDescent="0.25">
      <c r="A11" s="2">
        <f t="shared" si="1"/>
        <v>1855</v>
      </c>
      <c r="B11" s="68">
        <v>62.908204756437769</v>
      </c>
      <c r="C11" s="6">
        <v>3.737297414959051</v>
      </c>
      <c r="D11" s="6">
        <v>2.3142024666727767</v>
      </c>
      <c r="E11" s="10">
        <f t="shared" si="0"/>
        <v>0</v>
      </c>
      <c r="F11" s="10">
        <f t="shared" si="2"/>
        <v>0</v>
      </c>
      <c r="G11" s="10">
        <f t="shared" si="3"/>
        <v>1</v>
      </c>
      <c r="H11" s="10">
        <f t="shared" si="4"/>
        <v>0</v>
      </c>
      <c r="I11" s="11" t="str">
        <f t="shared" si="5"/>
        <v>n.a.</v>
      </c>
      <c r="J11" s="11" t="str">
        <f t="shared" si="5"/>
        <v>n.a.</v>
      </c>
      <c r="K11" s="11">
        <f t="shared" si="5"/>
        <v>3.737297414959051</v>
      </c>
      <c r="L11" s="11" t="str">
        <f t="shared" si="5"/>
        <v>n.a.</v>
      </c>
      <c r="M11" s="11" t="str">
        <f t="shared" si="6"/>
        <v>n.a.</v>
      </c>
      <c r="N11" s="11" t="str">
        <f t="shared" si="6"/>
        <v>n.a.</v>
      </c>
      <c r="O11" s="11">
        <f t="shared" si="6"/>
        <v>2.3142024666727767</v>
      </c>
      <c r="P11" s="11" t="str">
        <f t="shared" si="6"/>
        <v>n.a.</v>
      </c>
      <c r="Q11" s="4"/>
      <c r="R11" s="4"/>
    </row>
    <row r="12" spans="1:18" x14ac:dyDescent="0.25">
      <c r="A12" s="2">
        <f t="shared" si="1"/>
        <v>1856</v>
      </c>
      <c r="B12" s="6">
        <v>64.914252221103851</v>
      </c>
      <c r="C12" s="6">
        <v>-2.6404676666003546</v>
      </c>
      <c r="D12" s="6">
        <v>1.5214599510919857</v>
      </c>
      <c r="E12" s="10">
        <f t="shared" si="0"/>
        <v>0</v>
      </c>
      <c r="F12" s="10">
        <f t="shared" si="2"/>
        <v>0</v>
      </c>
      <c r="G12" s="10">
        <f t="shared" si="3"/>
        <v>1</v>
      </c>
      <c r="H12" s="10">
        <f t="shared" si="4"/>
        <v>0</v>
      </c>
      <c r="I12" s="11" t="str">
        <f t="shared" si="5"/>
        <v>n.a.</v>
      </c>
      <c r="J12" s="11" t="str">
        <f t="shared" si="5"/>
        <v>n.a.</v>
      </c>
      <c r="K12" s="11">
        <f t="shared" si="5"/>
        <v>-2.6404676666003546</v>
      </c>
      <c r="L12" s="11" t="str">
        <f t="shared" si="5"/>
        <v>n.a.</v>
      </c>
      <c r="M12" s="11" t="str">
        <f t="shared" si="6"/>
        <v>n.a.</v>
      </c>
      <c r="N12" s="11" t="str">
        <f t="shared" si="6"/>
        <v>n.a.</v>
      </c>
      <c r="O12" s="11">
        <f t="shared" si="6"/>
        <v>1.5214599510919857</v>
      </c>
      <c r="P12" s="11" t="str">
        <f t="shared" si="6"/>
        <v>n.a.</v>
      </c>
      <c r="Q12" s="4"/>
      <c r="R12" s="4"/>
    </row>
    <row r="13" spans="1:18" x14ac:dyDescent="0.25">
      <c r="A13" s="2">
        <f t="shared" si="1"/>
        <v>1857</v>
      </c>
      <c r="B13" s="6">
        <v>64.541498912653509</v>
      </c>
      <c r="C13" s="6">
        <v>-0.84256674236843354</v>
      </c>
      <c r="D13" s="6">
        <v>-2.8104483032416527</v>
      </c>
      <c r="E13" s="10">
        <f t="shared" si="0"/>
        <v>0</v>
      </c>
      <c r="F13" s="10">
        <f t="shared" si="2"/>
        <v>0</v>
      </c>
      <c r="G13" s="10">
        <f t="shared" si="3"/>
        <v>1</v>
      </c>
      <c r="H13" s="10">
        <f t="shared" si="4"/>
        <v>0</v>
      </c>
      <c r="I13" s="11" t="str">
        <f t="shared" si="5"/>
        <v>n.a.</v>
      </c>
      <c r="J13" s="11" t="str">
        <f t="shared" si="5"/>
        <v>n.a.</v>
      </c>
      <c r="K13" s="11">
        <f t="shared" si="5"/>
        <v>-0.84256674236843354</v>
      </c>
      <c r="L13" s="11" t="str">
        <f t="shared" si="5"/>
        <v>n.a.</v>
      </c>
      <c r="M13" s="11" t="str">
        <f t="shared" si="6"/>
        <v>n.a.</v>
      </c>
      <c r="N13" s="11" t="str">
        <f t="shared" si="6"/>
        <v>n.a.</v>
      </c>
      <c r="O13" s="11">
        <f t="shared" si="6"/>
        <v>-2.8104483032416527</v>
      </c>
      <c r="P13" s="11" t="str">
        <f t="shared" si="6"/>
        <v>n.a.</v>
      </c>
      <c r="Q13" s="4"/>
      <c r="R13" s="4"/>
    </row>
    <row r="14" spans="1:18" x14ac:dyDescent="0.25">
      <c r="A14" s="2">
        <f t="shared" si="1"/>
        <v>1858</v>
      </c>
      <c r="B14" s="6">
        <v>66.553346092349301</v>
      </c>
      <c r="C14" s="6">
        <v>2.0330620778695296</v>
      </c>
      <c r="D14" s="6">
        <v>-4.5184918881141511</v>
      </c>
      <c r="E14" s="10">
        <f t="shared" si="0"/>
        <v>0</v>
      </c>
      <c r="F14" s="10">
        <f t="shared" si="2"/>
        <v>0</v>
      </c>
      <c r="G14" s="10">
        <f t="shared" si="3"/>
        <v>1</v>
      </c>
      <c r="H14" s="10">
        <f t="shared" si="4"/>
        <v>0</v>
      </c>
      <c r="I14" s="11" t="str">
        <f t="shared" si="5"/>
        <v>n.a.</v>
      </c>
      <c r="J14" s="11" t="str">
        <f t="shared" si="5"/>
        <v>n.a.</v>
      </c>
      <c r="K14" s="11">
        <f t="shared" si="5"/>
        <v>2.0330620778695296</v>
      </c>
      <c r="L14" s="11" t="str">
        <f t="shared" si="5"/>
        <v>n.a.</v>
      </c>
      <c r="M14" s="11" t="str">
        <f t="shared" si="6"/>
        <v>n.a.</v>
      </c>
      <c r="N14" s="11" t="str">
        <f t="shared" si="6"/>
        <v>n.a.</v>
      </c>
      <c r="O14" s="11">
        <f t="shared" si="6"/>
        <v>-4.5184918881141511</v>
      </c>
      <c r="P14" s="11" t="str">
        <f t="shared" si="6"/>
        <v>n.a.</v>
      </c>
      <c r="Q14" s="4"/>
      <c r="R14" s="4"/>
    </row>
    <row r="15" spans="1:18" x14ac:dyDescent="0.25">
      <c r="A15" s="2">
        <f t="shared" si="1"/>
        <v>1859</v>
      </c>
      <c r="B15" s="6">
        <v>63.319925396109866</v>
      </c>
      <c r="C15" s="6">
        <v>4.8490395391903585</v>
      </c>
      <c r="D15" s="6">
        <v>1.6784343551389469</v>
      </c>
      <c r="E15" s="10">
        <f t="shared" si="0"/>
        <v>0</v>
      </c>
      <c r="F15" s="10">
        <f t="shared" si="2"/>
        <v>0</v>
      </c>
      <c r="G15" s="10">
        <f t="shared" si="3"/>
        <v>1</v>
      </c>
      <c r="H15" s="10">
        <f t="shared" si="4"/>
        <v>0</v>
      </c>
      <c r="I15" s="11" t="str">
        <f t="shared" si="5"/>
        <v>n.a.</v>
      </c>
      <c r="J15" s="11" t="str">
        <f t="shared" si="5"/>
        <v>n.a.</v>
      </c>
      <c r="K15" s="11">
        <f t="shared" si="5"/>
        <v>4.8490395391903585</v>
      </c>
      <c r="L15" s="11" t="str">
        <f t="shared" si="5"/>
        <v>n.a.</v>
      </c>
      <c r="M15" s="11" t="str">
        <f t="shared" si="6"/>
        <v>n.a.</v>
      </c>
      <c r="N15" s="11" t="str">
        <f t="shared" si="6"/>
        <v>n.a.</v>
      </c>
      <c r="O15" s="11">
        <f t="shared" si="6"/>
        <v>1.6784343551389469</v>
      </c>
      <c r="P15" s="11" t="str">
        <f t="shared" si="6"/>
        <v>n.a.</v>
      </c>
      <c r="Q15" s="4"/>
      <c r="R15" s="4"/>
    </row>
    <row r="16" spans="1:18" x14ac:dyDescent="0.25">
      <c r="A16" s="2">
        <f t="shared" si="1"/>
        <v>1860</v>
      </c>
      <c r="B16" s="6">
        <v>59.271743304932038</v>
      </c>
      <c r="C16" s="6">
        <v>3.5696061849935123</v>
      </c>
      <c r="D16" s="6">
        <v>2.6827408306310918</v>
      </c>
      <c r="E16" s="10">
        <f t="shared" si="0"/>
        <v>0</v>
      </c>
      <c r="F16" s="10">
        <f t="shared" si="2"/>
        <v>1</v>
      </c>
      <c r="G16" s="10">
        <f t="shared" si="3"/>
        <v>0</v>
      </c>
      <c r="H16" s="10">
        <f t="shared" si="4"/>
        <v>0</v>
      </c>
      <c r="I16" s="11" t="str">
        <f t="shared" si="5"/>
        <v>n.a.</v>
      </c>
      <c r="J16" s="11">
        <f t="shared" si="5"/>
        <v>3.5696061849935123</v>
      </c>
      <c r="K16" s="11" t="str">
        <f t="shared" si="5"/>
        <v>n.a.</v>
      </c>
      <c r="L16" s="11" t="str">
        <f t="shared" si="5"/>
        <v>n.a.</v>
      </c>
      <c r="M16" s="11" t="str">
        <f t="shared" si="6"/>
        <v>n.a.</v>
      </c>
      <c r="N16" s="11">
        <f t="shared" si="6"/>
        <v>2.6827408306310918</v>
      </c>
      <c r="O16" s="11" t="str">
        <f t="shared" si="6"/>
        <v>n.a.</v>
      </c>
      <c r="P16" s="11" t="str">
        <f t="shared" si="6"/>
        <v>n.a.</v>
      </c>
      <c r="Q16" s="4"/>
      <c r="R16" s="4"/>
    </row>
    <row r="17" spans="1:18" x14ac:dyDescent="0.25">
      <c r="A17" s="2">
        <f t="shared" si="1"/>
        <v>1861</v>
      </c>
      <c r="B17" s="6">
        <v>57.640671343141996</v>
      </c>
      <c r="C17" s="6">
        <v>1.4174775770511072</v>
      </c>
      <c r="D17" s="6">
        <v>0.70354420808353968</v>
      </c>
      <c r="E17" s="10">
        <f t="shared" si="0"/>
        <v>0</v>
      </c>
      <c r="F17" s="10">
        <f t="shared" si="2"/>
        <v>1</v>
      </c>
      <c r="G17" s="10">
        <f t="shared" si="3"/>
        <v>0</v>
      </c>
      <c r="H17" s="10">
        <f t="shared" si="4"/>
        <v>0</v>
      </c>
      <c r="I17" s="11" t="str">
        <f t="shared" si="5"/>
        <v>n.a.</v>
      </c>
      <c r="J17" s="11">
        <f t="shared" si="5"/>
        <v>1.4174775770511072</v>
      </c>
      <c r="K17" s="11" t="str">
        <f t="shared" si="5"/>
        <v>n.a.</v>
      </c>
      <c r="L17" s="11" t="str">
        <f t="shared" si="5"/>
        <v>n.a.</v>
      </c>
      <c r="M17" s="11" t="str">
        <f t="shared" si="6"/>
        <v>n.a.</v>
      </c>
      <c r="N17" s="11">
        <f t="shared" si="6"/>
        <v>0.70354420808353968</v>
      </c>
      <c r="O17" s="11" t="str">
        <f t="shared" si="6"/>
        <v>n.a.</v>
      </c>
      <c r="P17" s="11" t="str">
        <f t="shared" si="6"/>
        <v>n.a.</v>
      </c>
      <c r="Q17" s="4"/>
      <c r="R17" s="4"/>
    </row>
    <row r="18" spans="1:18" x14ac:dyDescent="0.25">
      <c r="A18" s="2">
        <f t="shared" si="1"/>
        <v>1862</v>
      </c>
      <c r="B18" s="6">
        <v>64.546887776714811</v>
      </c>
      <c r="C18" s="6">
        <v>0.59333570387354317</v>
      </c>
      <c r="D18" s="6">
        <v>2.1606572879114161</v>
      </c>
      <c r="E18" s="10">
        <f t="shared" si="0"/>
        <v>0</v>
      </c>
      <c r="F18" s="10">
        <f t="shared" si="2"/>
        <v>0</v>
      </c>
      <c r="G18" s="10">
        <f t="shared" si="3"/>
        <v>1</v>
      </c>
      <c r="H18" s="10">
        <f t="shared" si="4"/>
        <v>0</v>
      </c>
      <c r="I18" s="11" t="str">
        <f t="shared" si="5"/>
        <v>n.a.</v>
      </c>
      <c r="J18" s="11" t="str">
        <f t="shared" si="5"/>
        <v>n.a.</v>
      </c>
      <c r="K18" s="11">
        <f t="shared" si="5"/>
        <v>0.59333570387354317</v>
      </c>
      <c r="L18" s="11" t="str">
        <f t="shared" si="5"/>
        <v>n.a.</v>
      </c>
      <c r="M18" s="11" t="str">
        <f t="shared" si="6"/>
        <v>n.a.</v>
      </c>
      <c r="N18" s="11" t="str">
        <f t="shared" si="6"/>
        <v>n.a.</v>
      </c>
      <c r="O18" s="11">
        <f t="shared" si="6"/>
        <v>2.1606572879114161</v>
      </c>
      <c r="P18" s="11" t="str">
        <f t="shared" si="6"/>
        <v>n.a.</v>
      </c>
      <c r="Q18" s="4"/>
      <c r="R18" s="4"/>
    </row>
    <row r="19" spans="1:18" x14ac:dyDescent="0.25">
      <c r="A19" s="2">
        <f t="shared" si="1"/>
        <v>1863</v>
      </c>
      <c r="B19" s="6">
        <v>58.457831543424625</v>
      </c>
      <c r="C19" s="6">
        <v>2.2358353405620202</v>
      </c>
      <c r="D19" s="6">
        <v>2.9183684010786859</v>
      </c>
      <c r="E19" s="10">
        <f t="shared" si="0"/>
        <v>0</v>
      </c>
      <c r="F19" s="10">
        <f t="shared" si="2"/>
        <v>1</v>
      </c>
      <c r="G19" s="10">
        <f t="shared" si="3"/>
        <v>0</v>
      </c>
      <c r="H19" s="10">
        <f t="shared" si="4"/>
        <v>0</v>
      </c>
      <c r="I19" s="11" t="str">
        <f t="shared" si="5"/>
        <v>n.a.</v>
      </c>
      <c r="J19" s="11">
        <f t="shared" si="5"/>
        <v>2.2358353405620202</v>
      </c>
      <c r="K19" s="11" t="str">
        <f t="shared" si="5"/>
        <v>n.a.</v>
      </c>
      <c r="L19" s="11" t="str">
        <f t="shared" si="5"/>
        <v>n.a.</v>
      </c>
      <c r="M19" s="11" t="str">
        <f t="shared" si="6"/>
        <v>n.a.</v>
      </c>
      <c r="N19" s="11">
        <f t="shared" si="6"/>
        <v>2.9183684010786859</v>
      </c>
      <c r="O19" s="11" t="str">
        <f t="shared" si="6"/>
        <v>n.a.</v>
      </c>
      <c r="P19" s="11" t="str">
        <f t="shared" si="6"/>
        <v>n.a.</v>
      </c>
      <c r="Q19" s="4"/>
      <c r="R19" s="4"/>
    </row>
    <row r="20" spans="1:18" x14ac:dyDescent="0.25">
      <c r="A20" s="2">
        <f t="shared" si="1"/>
        <v>1864</v>
      </c>
      <c r="B20" s="6">
        <v>61.083602371629752</v>
      </c>
      <c r="C20" s="6">
        <v>-4.1667810244483405E-2</v>
      </c>
      <c r="D20" s="6">
        <v>-0.12747449072502137</v>
      </c>
      <c r="E20" s="10">
        <f t="shared" si="0"/>
        <v>0</v>
      </c>
      <c r="F20" s="10">
        <f t="shared" si="2"/>
        <v>0</v>
      </c>
      <c r="G20" s="10">
        <f t="shared" si="3"/>
        <v>1</v>
      </c>
      <c r="H20" s="10">
        <f t="shared" si="4"/>
        <v>0</v>
      </c>
      <c r="I20" s="11" t="str">
        <f t="shared" si="5"/>
        <v>n.a.</v>
      </c>
      <c r="J20" s="11" t="str">
        <f t="shared" si="5"/>
        <v>n.a.</v>
      </c>
      <c r="K20" s="11">
        <f t="shared" si="5"/>
        <v>-4.1667810244483405E-2</v>
      </c>
      <c r="L20" s="11" t="str">
        <f t="shared" si="5"/>
        <v>n.a.</v>
      </c>
      <c r="M20" s="11" t="str">
        <f t="shared" si="6"/>
        <v>n.a.</v>
      </c>
      <c r="N20" s="11" t="str">
        <f t="shared" si="6"/>
        <v>n.a.</v>
      </c>
      <c r="O20" s="11">
        <f t="shared" si="6"/>
        <v>-0.12747449072502137</v>
      </c>
      <c r="P20" s="11" t="str">
        <f t="shared" si="6"/>
        <v>n.a.</v>
      </c>
      <c r="Q20" s="4"/>
      <c r="R20" s="4"/>
    </row>
    <row r="21" spans="1:18" x14ac:dyDescent="0.25">
      <c r="A21" s="2">
        <f t="shared" si="1"/>
        <v>1865</v>
      </c>
      <c r="B21" s="6">
        <v>70.441040577855617</v>
      </c>
      <c r="C21" s="6">
        <v>-2.9759832054494284</v>
      </c>
      <c r="D21" s="6">
        <v>-2.9851225456667185</v>
      </c>
      <c r="E21" s="10">
        <f t="shared" si="0"/>
        <v>0</v>
      </c>
      <c r="F21" s="10">
        <f t="shared" si="2"/>
        <v>0</v>
      </c>
      <c r="G21" s="10">
        <f t="shared" si="3"/>
        <v>1</v>
      </c>
      <c r="H21" s="10">
        <f t="shared" si="4"/>
        <v>0</v>
      </c>
      <c r="I21" s="11" t="str">
        <f t="shared" si="5"/>
        <v>n.a.</v>
      </c>
      <c r="J21" s="11" t="str">
        <f t="shared" si="5"/>
        <v>n.a.</v>
      </c>
      <c r="K21" s="11">
        <f t="shared" si="5"/>
        <v>-2.9759832054494284</v>
      </c>
      <c r="L21" s="11" t="str">
        <f t="shared" si="5"/>
        <v>n.a.</v>
      </c>
      <c r="M21" s="11" t="str">
        <f t="shared" si="6"/>
        <v>n.a.</v>
      </c>
      <c r="N21" s="11" t="str">
        <f t="shared" si="6"/>
        <v>n.a.</v>
      </c>
      <c r="O21" s="11">
        <f t="shared" si="6"/>
        <v>-2.9851225456667185</v>
      </c>
      <c r="P21" s="11" t="str">
        <f t="shared" si="6"/>
        <v>n.a.</v>
      </c>
      <c r="Q21" s="4"/>
      <c r="R21" s="4"/>
    </row>
    <row r="22" spans="1:18" x14ac:dyDescent="0.25">
      <c r="A22" s="2">
        <f t="shared" si="1"/>
        <v>1866</v>
      </c>
      <c r="B22" s="6">
        <v>69.395533924929481</v>
      </c>
      <c r="C22" s="6">
        <v>5.0149463245634074</v>
      </c>
      <c r="D22" s="6">
        <v>1.9181896860579917</v>
      </c>
      <c r="E22" s="10">
        <f t="shared" si="0"/>
        <v>0</v>
      </c>
      <c r="F22" s="10">
        <f t="shared" si="2"/>
        <v>0</v>
      </c>
      <c r="G22" s="10">
        <f t="shared" si="3"/>
        <v>1</v>
      </c>
      <c r="H22" s="10">
        <f t="shared" si="4"/>
        <v>0</v>
      </c>
      <c r="I22" s="11" t="str">
        <f t="shared" si="5"/>
        <v>n.a.</v>
      </c>
      <c r="J22" s="11" t="str">
        <f t="shared" si="5"/>
        <v>n.a.</v>
      </c>
      <c r="K22" s="11">
        <f t="shared" si="5"/>
        <v>5.0149463245634074</v>
      </c>
      <c r="L22" s="11" t="str">
        <f t="shared" si="5"/>
        <v>n.a.</v>
      </c>
      <c r="M22" s="11" t="str">
        <f t="shared" si="6"/>
        <v>n.a.</v>
      </c>
      <c r="N22" s="11" t="str">
        <f t="shared" si="6"/>
        <v>n.a.</v>
      </c>
      <c r="O22" s="11">
        <f t="shared" si="6"/>
        <v>1.9181896860579917</v>
      </c>
      <c r="P22" s="11" t="str">
        <f t="shared" si="6"/>
        <v>n.a.</v>
      </c>
      <c r="Q22" s="4"/>
      <c r="R22" s="4"/>
    </row>
    <row r="23" spans="1:18" x14ac:dyDescent="0.25">
      <c r="A23" s="2">
        <f t="shared" si="1"/>
        <v>1867</v>
      </c>
      <c r="B23" s="6">
        <v>79.368022825607923</v>
      </c>
      <c r="C23" s="6">
        <v>-0.31649979239466441</v>
      </c>
      <c r="D23" s="6">
        <v>7.0389530198523342</v>
      </c>
      <c r="E23" s="10">
        <f t="shared" si="0"/>
        <v>0</v>
      </c>
      <c r="F23" s="10">
        <f t="shared" si="2"/>
        <v>0</v>
      </c>
      <c r="G23" s="10">
        <f t="shared" si="3"/>
        <v>1</v>
      </c>
      <c r="H23" s="10">
        <f t="shared" si="4"/>
        <v>0</v>
      </c>
      <c r="I23" s="11" t="str">
        <f t="shared" si="5"/>
        <v>n.a.</v>
      </c>
      <c r="J23" s="11" t="str">
        <f t="shared" si="5"/>
        <v>n.a.</v>
      </c>
      <c r="K23" s="11">
        <f t="shared" si="5"/>
        <v>-0.31649979239466441</v>
      </c>
      <c r="L23" s="11" t="str">
        <f t="shared" si="5"/>
        <v>n.a.</v>
      </c>
      <c r="M23" s="11" t="str">
        <f t="shared" si="6"/>
        <v>n.a.</v>
      </c>
      <c r="N23" s="11" t="str">
        <f t="shared" si="6"/>
        <v>n.a.</v>
      </c>
      <c r="O23" s="11">
        <f t="shared" si="6"/>
        <v>7.0389530198523342</v>
      </c>
      <c r="P23" s="11" t="str">
        <f t="shared" si="6"/>
        <v>n.a.</v>
      </c>
      <c r="Q23" s="4"/>
      <c r="R23" s="4"/>
    </row>
    <row r="24" spans="1:18" x14ac:dyDescent="0.25">
      <c r="A24" s="2">
        <f t="shared" si="1"/>
        <v>1868</v>
      </c>
      <c r="B24" s="6">
        <v>102.79573342832268</v>
      </c>
      <c r="C24" s="6">
        <v>-10.739023655177638</v>
      </c>
      <c r="D24" s="6">
        <v>-5.2759831658652061</v>
      </c>
      <c r="E24" s="10">
        <f t="shared" si="0"/>
        <v>0</v>
      </c>
      <c r="F24" s="10">
        <f t="shared" si="2"/>
        <v>0</v>
      </c>
      <c r="G24" s="10">
        <f t="shared" si="3"/>
        <v>0</v>
      </c>
      <c r="H24" s="10">
        <f t="shared" si="4"/>
        <v>1</v>
      </c>
      <c r="I24" s="11" t="str">
        <f t="shared" si="5"/>
        <v>n.a.</v>
      </c>
      <c r="J24" s="11" t="str">
        <f t="shared" si="5"/>
        <v>n.a.</v>
      </c>
      <c r="K24" s="11" t="str">
        <f t="shared" si="5"/>
        <v>n.a.</v>
      </c>
      <c r="L24" s="11">
        <f t="shared" si="5"/>
        <v>-10.739023655177638</v>
      </c>
      <c r="M24" s="11" t="str">
        <f t="shared" si="6"/>
        <v>n.a.</v>
      </c>
      <c r="N24" s="11" t="str">
        <f t="shared" si="6"/>
        <v>n.a.</v>
      </c>
      <c r="O24" s="11" t="str">
        <f t="shared" si="6"/>
        <v>n.a.</v>
      </c>
      <c r="P24" s="11">
        <f t="shared" si="6"/>
        <v>-5.2759831658652061</v>
      </c>
      <c r="Q24" s="4"/>
      <c r="R24" s="4"/>
    </row>
    <row r="25" spans="1:18" x14ac:dyDescent="0.25">
      <c r="A25" s="2">
        <f t="shared" si="1"/>
        <v>1869</v>
      </c>
      <c r="B25" s="6">
        <v>130.79243902367583</v>
      </c>
      <c r="C25" s="6">
        <v>3.0166194998244134</v>
      </c>
      <c r="D25" s="6">
        <v>-10.568797426654331</v>
      </c>
      <c r="E25" s="10">
        <f t="shared" si="0"/>
        <v>0</v>
      </c>
      <c r="F25" s="10">
        <f t="shared" si="2"/>
        <v>0</v>
      </c>
      <c r="G25" s="10">
        <f t="shared" si="3"/>
        <v>0</v>
      </c>
      <c r="H25" s="10">
        <f t="shared" si="4"/>
        <v>1</v>
      </c>
      <c r="I25" s="11" t="str">
        <f t="shared" si="5"/>
        <v>n.a.</v>
      </c>
      <c r="J25" s="11" t="str">
        <f t="shared" si="5"/>
        <v>n.a.</v>
      </c>
      <c r="K25" s="11" t="str">
        <f t="shared" si="5"/>
        <v>n.a.</v>
      </c>
      <c r="L25" s="11">
        <f t="shared" si="5"/>
        <v>3.0166194998244134</v>
      </c>
      <c r="M25" s="11" t="str">
        <f t="shared" si="6"/>
        <v>n.a.</v>
      </c>
      <c r="N25" s="11" t="str">
        <f t="shared" si="6"/>
        <v>n.a.</v>
      </c>
      <c r="O25" s="11" t="str">
        <f t="shared" si="6"/>
        <v>n.a.</v>
      </c>
      <c r="P25" s="11">
        <f t="shared" si="6"/>
        <v>-10.568797426654331</v>
      </c>
      <c r="Q25" s="4"/>
      <c r="R25" s="4"/>
    </row>
    <row r="26" spans="1:18" x14ac:dyDescent="0.25">
      <c r="A26" s="2">
        <f t="shared" si="1"/>
        <v>1870</v>
      </c>
      <c r="B26" s="6">
        <v>122.068216213608</v>
      </c>
      <c r="C26" s="6">
        <v>2.6773094313139012</v>
      </c>
      <c r="D26" s="6">
        <v>5.7019808848653764</v>
      </c>
      <c r="E26" s="10">
        <f t="shared" si="0"/>
        <v>0</v>
      </c>
      <c r="F26" s="10">
        <f t="shared" si="2"/>
        <v>0</v>
      </c>
      <c r="G26" s="10">
        <f t="shared" si="3"/>
        <v>0</v>
      </c>
      <c r="H26" s="10">
        <f t="shared" si="4"/>
        <v>1</v>
      </c>
      <c r="I26" s="11" t="str">
        <f t="shared" si="5"/>
        <v>n.a.</v>
      </c>
      <c r="J26" s="11" t="str">
        <f t="shared" si="5"/>
        <v>n.a.</v>
      </c>
      <c r="K26" s="11" t="str">
        <f t="shared" si="5"/>
        <v>n.a.</v>
      </c>
      <c r="L26" s="11">
        <f t="shared" si="5"/>
        <v>2.6773094313139012</v>
      </c>
      <c r="M26" s="11" t="str">
        <f t="shared" si="6"/>
        <v>n.a.</v>
      </c>
      <c r="N26" s="11" t="str">
        <f t="shared" si="6"/>
        <v>n.a.</v>
      </c>
      <c r="O26" s="11" t="str">
        <f t="shared" si="6"/>
        <v>n.a.</v>
      </c>
      <c r="P26" s="11">
        <f t="shared" si="6"/>
        <v>5.7019808848653764</v>
      </c>
      <c r="Q26" s="4"/>
      <c r="R26" s="4"/>
    </row>
    <row r="27" spans="1:18" x14ac:dyDescent="0.25">
      <c r="A27" s="2">
        <f t="shared" si="1"/>
        <v>1871</v>
      </c>
      <c r="B27" s="6">
        <v>115.01950202332777</v>
      </c>
      <c r="C27" s="6">
        <v>7.8143799888152454</v>
      </c>
      <c r="D27" s="6">
        <v>-0.41583287587421136</v>
      </c>
      <c r="E27" s="10">
        <f t="shared" si="0"/>
        <v>0</v>
      </c>
      <c r="F27" s="10">
        <f t="shared" si="2"/>
        <v>0</v>
      </c>
      <c r="G27" s="10">
        <f t="shared" si="3"/>
        <v>0</v>
      </c>
      <c r="H27" s="10">
        <f t="shared" si="4"/>
        <v>1</v>
      </c>
      <c r="I27" s="11" t="str">
        <f t="shared" si="5"/>
        <v>n.a.</v>
      </c>
      <c r="J27" s="11" t="str">
        <f t="shared" si="5"/>
        <v>n.a.</v>
      </c>
      <c r="K27" s="11" t="str">
        <f t="shared" si="5"/>
        <v>n.a.</v>
      </c>
      <c r="L27" s="11">
        <f t="shared" si="5"/>
        <v>7.8143799888152454</v>
      </c>
      <c r="M27" s="11" t="str">
        <f t="shared" si="6"/>
        <v>n.a.</v>
      </c>
      <c r="N27" s="11" t="str">
        <f t="shared" si="6"/>
        <v>n.a.</v>
      </c>
      <c r="O27" s="11" t="str">
        <f t="shared" si="6"/>
        <v>n.a.</v>
      </c>
      <c r="P27" s="11">
        <f t="shared" si="6"/>
        <v>-0.41583287587421136</v>
      </c>
      <c r="Q27" s="4"/>
      <c r="R27" s="4"/>
    </row>
    <row r="28" spans="1:18" x14ac:dyDescent="0.25">
      <c r="A28" s="2">
        <f t="shared" si="1"/>
        <v>1872</v>
      </c>
      <c r="B28" s="6">
        <v>117.79095672727355</v>
      </c>
      <c r="C28" s="6">
        <v>13.617084127622103</v>
      </c>
      <c r="D28" s="6">
        <v>0.8178792491740472</v>
      </c>
      <c r="E28" s="10">
        <f t="shared" si="0"/>
        <v>0</v>
      </c>
      <c r="F28" s="10">
        <f t="shared" si="2"/>
        <v>0</v>
      </c>
      <c r="G28" s="10">
        <f t="shared" si="3"/>
        <v>0</v>
      </c>
      <c r="H28" s="10">
        <f t="shared" si="4"/>
        <v>1</v>
      </c>
      <c r="I28" s="11" t="str">
        <f t="shared" si="5"/>
        <v>n.a.</v>
      </c>
      <c r="J28" s="11" t="str">
        <f t="shared" si="5"/>
        <v>n.a.</v>
      </c>
      <c r="K28" s="11" t="str">
        <f t="shared" si="5"/>
        <v>n.a.</v>
      </c>
      <c r="L28" s="11">
        <f t="shared" si="5"/>
        <v>13.617084127622103</v>
      </c>
      <c r="M28" s="11" t="str">
        <f t="shared" si="6"/>
        <v>n.a.</v>
      </c>
      <c r="N28" s="11" t="str">
        <f t="shared" si="6"/>
        <v>n.a.</v>
      </c>
      <c r="O28" s="11" t="str">
        <f t="shared" si="6"/>
        <v>n.a.</v>
      </c>
      <c r="P28" s="11">
        <f t="shared" si="6"/>
        <v>0.8178792491740472</v>
      </c>
      <c r="Q28" s="4"/>
      <c r="R28" s="4"/>
    </row>
    <row r="29" spans="1:18" x14ac:dyDescent="0.25">
      <c r="A29" s="2">
        <f t="shared" si="1"/>
        <v>1873</v>
      </c>
      <c r="B29" s="6">
        <v>121.38454092478449</v>
      </c>
      <c r="C29" s="6">
        <v>8.8471357159687578</v>
      </c>
      <c r="D29" s="6">
        <v>-1.9316623020326884</v>
      </c>
      <c r="E29" s="10">
        <f t="shared" si="0"/>
        <v>0</v>
      </c>
      <c r="F29" s="10">
        <f t="shared" si="2"/>
        <v>0</v>
      </c>
      <c r="G29" s="10">
        <f t="shared" si="3"/>
        <v>0</v>
      </c>
      <c r="H29" s="10">
        <f t="shared" si="4"/>
        <v>1</v>
      </c>
      <c r="I29" s="11" t="str">
        <f t="shared" si="5"/>
        <v>n.a.</v>
      </c>
      <c r="J29" s="11" t="str">
        <f t="shared" si="5"/>
        <v>n.a.</v>
      </c>
      <c r="K29" s="11" t="str">
        <f t="shared" si="5"/>
        <v>n.a.</v>
      </c>
      <c r="L29" s="11">
        <f t="shared" si="5"/>
        <v>8.8471357159687578</v>
      </c>
      <c r="M29" s="11" t="str">
        <f t="shared" si="6"/>
        <v>n.a.</v>
      </c>
      <c r="N29" s="11" t="str">
        <f t="shared" si="6"/>
        <v>n.a.</v>
      </c>
      <c r="O29" s="11" t="str">
        <f t="shared" si="6"/>
        <v>n.a.</v>
      </c>
      <c r="P29" s="11">
        <f t="shared" si="6"/>
        <v>-1.9316623020326884</v>
      </c>
      <c r="Q29" s="4"/>
      <c r="R29" s="4"/>
    </row>
    <row r="30" spans="1:18" x14ac:dyDescent="0.25">
      <c r="A30" s="2">
        <f t="shared" si="1"/>
        <v>1874</v>
      </c>
      <c r="B30" s="6">
        <v>146.69780099381856</v>
      </c>
      <c r="C30" s="6">
        <v>-6.7251018699602705</v>
      </c>
      <c r="D30" s="6">
        <v>6.4358080689836505</v>
      </c>
      <c r="E30" s="10">
        <f t="shared" si="0"/>
        <v>0</v>
      </c>
      <c r="F30" s="10">
        <f t="shared" si="2"/>
        <v>0</v>
      </c>
      <c r="G30" s="10">
        <f t="shared" si="3"/>
        <v>0</v>
      </c>
      <c r="H30" s="10">
        <f t="shared" si="4"/>
        <v>1</v>
      </c>
      <c r="I30" s="11" t="str">
        <f t="shared" si="5"/>
        <v>n.a.</v>
      </c>
      <c r="J30" s="11" t="str">
        <f t="shared" si="5"/>
        <v>n.a.</v>
      </c>
      <c r="K30" s="11" t="str">
        <f t="shared" si="5"/>
        <v>n.a.</v>
      </c>
      <c r="L30" s="11">
        <f t="shared" si="5"/>
        <v>-6.7251018699602705</v>
      </c>
      <c r="M30" s="11" t="str">
        <f t="shared" si="6"/>
        <v>n.a.</v>
      </c>
      <c r="N30" s="11" t="str">
        <f t="shared" si="6"/>
        <v>n.a.</v>
      </c>
      <c r="O30" s="11" t="str">
        <f t="shared" si="6"/>
        <v>n.a.</v>
      </c>
      <c r="P30" s="11">
        <f t="shared" si="6"/>
        <v>6.4358080689836505</v>
      </c>
      <c r="Q30" s="4"/>
      <c r="R30" s="4"/>
    </row>
    <row r="31" spans="1:18" x14ac:dyDescent="0.25">
      <c r="A31" s="2">
        <f t="shared" si="1"/>
        <v>1875</v>
      </c>
      <c r="B31" s="6">
        <v>150.28793897474097</v>
      </c>
      <c r="C31" s="6">
        <v>2.6178418797487168</v>
      </c>
      <c r="D31" s="6">
        <v>-3.5540133229709614</v>
      </c>
      <c r="E31" s="10">
        <f t="shared" si="0"/>
        <v>0</v>
      </c>
      <c r="F31" s="10">
        <f t="shared" si="2"/>
        <v>0</v>
      </c>
      <c r="G31" s="10">
        <f t="shared" si="3"/>
        <v>0</v>
      </c>
      <c r="H31" s="10">
        <f t="shared" si="4"/>
        <v>1</v>
      </c>
      <c r="I31" s="11" t="str">
        <f t="shared" si="5"/>
        <v>n.a.</v>
      </c>
      <c r="J31" s="11" t="str">
        <f t="shared" si="5"/>
        <v>n.a.</v>
      </c>
      <c r="K31" s="11" t="str">
        <f t="shared" si="5"/>
        <v>n.a.</v>
      </c>
      <c r="L31" s="11">
        <f t="shared" si="5"/>
        <v>2.6178418797487168</v>
      </c>
      <c r="M31" s="11" t="str">
        <f t="shared" si="6"/>
        <v>n.a.</v>
      </c>
      <c r="N31" s="11" t="str">
        <f t="shared" si="6"/>
        <v>n.a.</v>
      </c>
      <c r="O31" s="11" t="str">
        <f t="shared" si="6"/>
        <v>n.a.</v>
      </c>
      <c r="P31" s="11">
        <f t="shared" si="6"/>
        <v>-3.5540133229709614</v>
      </c>
      <c r="Q31" s="4"/>
      <c r="R31" s="4"/>
    </row>
    <row r="32" spans="1:18" x14ac:dyDescent="0.25">
      <c r="A32" s="2">
        <f t="shared" si="1"/>
        <v>1876</v>
      </c>
      <c r="B32" s="6">
        <v>169.00575770905675</v>
      </c>
      <c r="C32" s="6">
        <v>2.4262762133281379</v>
      </c>
      <c r="D32" s="6">
        <v>1.4455330147957968</v>
      </c>
      <c r="E32" s="10">
        <f t="shared" si="0"/>
        <v>0</v>
      </c>
      <c r="F32" s="10">
        <f t="shared" si="2"/>
        <v>0</v>
      </c>
      <c r="G32" s="10">
        <f t="shared" si="3"/>
        <v>0</v>
      </c>
      <c r="H32" s="10">
        <f t="shared" si="4"/>
        <v>1</v>
      </c>
      <c r="I32" s="11" t="str">
        <f t="shared" si="5"/>
        <v>n.a.</v>
      </c>
      <c r="J32" s="11" t="str">
        <f t="shared" si="5"/>
        <v>n.a.</v>
      </c>
      <c r="K32" s="11" t="str">
        <f t="shared" si="5"/>
        <v>n.a.</v>
      </c>
      <c r="L32" s="11">
        <f t="shared" si="5"/>
        <v>2.4262762133281379</v>
      </c>
      <c r="M32" s="11" t="str">
        <f t="shared" si="6"/>
        <v>n.a.</v>
      </c>
      <c r="N32" s="11" t="str">
        <f t="shared" si="6"/>
        <v>n.a.</v>
      </c>
      <c r="O32" s="11" t="str">
        <f t="shared" si="6"/>
        <v>n.a.</v>
      </c>
      <c r="P32" s="11">
        <f t="shared" si="6"/>
        <v>1.4455330147957968</v>
      </c>
      <c r="Q32" s="4"/>
      <c r="R32" s="4"/>
    </row>
    <row r="33" spans="1:18" x14ac:dyDescent="0.25">
      <c r="A33" s="2">
        <f t="shared" si="1"/>
        <v>1877</v>
      </c>
      <c r="B33" s="6">
        <v>158.84408311890243</v>
      </c>
      <c r="C33" s="6">
        <v>10.057755988654193</v>
      </c>
      <c r="D33" s="6">
        <v>0.12666967748076186</v>
      </c>
      <c r="E33" s="10">
        <f t="shared" si="0"/>
        <v>0</v>
      </c>
      <c r="F33" s="10">
        <f t="shared" si="2"/>
        <v>0</v>
      </c>
      <c r="G33" s="10">
        <f t="shared" si="3"/>
        <v>0</v>
      </c>
      <c r="H33" s="10">
        <f t="shared" si="4"/>
        <v>1</v>
      </c>
      <c r="I33" s="11" t="str">
        <f t="shared" si="5"/>
        <v>n.a.</v>
      </c>
      <c r="J33" s="11" t="str">
        <f t="shared" si="5"/>
        <v>n.a.</v>
      </c>
      <c r="K33" s="11" t="str">
        <f t="shared" si="5"/>
        <v>n.a.</v>
      </c>
      <c r="L33" s="11">
        <f t="shared" si="5"/>
        <v>10.057755988654193</v>
      </c>
      <c r="M33" s="11" t="str">
        <f t="shared" si="6"/>
        <v>n.a.</v>
      </c>
      <c r="N33" s="11" t="str">
        <f t="shared" si="6"/>
        <v>n.a.</v>
      </c>
      <c r="O33" s="11" t="str">
        <f t="shared" si="6"/>
        <v>n.a.</v>
      </c>
      <c r="P33" s="11">
        <f t="shared" si="6"/>
        <v>0.12666967748076186</v>
      </c>
      <c r="Q33" s="4"/>
      <c r="R33" s="4"/>
    </row>
    <row r="34" spans="1:18" x14ac:dyDescent="0.25">
      <c r="A34" s="2">
        <f t="shared" si="1"/>
        <v>1878</v>
      </c>
      <c r="B34" s="6">
        <v>163.52602269878568</v>
      </c>
      <c r="C34" s="6">
        <v>-2.6030466735035618</v>
      </c>
      <c r="D34" s="6">
        <v>1.5557574971721833</v>
      </c>
      <c r="E34" s="10">
        <f t="shared" si="0"/>
        <v>0</v>
      </c>
      <c r="F34" s="10">
        <f t="shared" si="2"/>
        <v>0</v>
      </c>
      <c r="G34" s="10">
        <f t="shared" si="3"/>
        <v>0</v>
      </c>
      <c r="H34" s="10">
        <f t="shared" si="4"/>
        <v>1</v>
      </c>
      <c r="I34" s="11" t="str">
        <f t="shared" si="5"/>
        <v>n.a.</v>
      </c>
      <c r="J34" s="11" t="str">
        <f t="shared" si="5"/>
        <v>n.a.</v>
      </c>
      <c r="K34" s="11" t="str">
        <f t="shared" si="5"/>
        <v>n.a.</v>
      </c>
      <c r="L34" s="11">
        <f t="shared" si="5"/>
        <v>-2.6030466735035618</v>
      </c>
      <c r="M34" s="11" t="str">
        <f t="shared" si="6"/>
        <v>n.a.</v>
      </c>
      <c r="N34" s="11" t="str">
        <f t="shared" si="6"/>
        <v>n.a.</v>
      </c>
      <c r="O34" s="11" t="str">
        <f t="shared" si="6"/>
        <v>n.a.</v>
      </c>
      <c r="P34" s="11">
        <f t="shared" si="6"/>
        <v>1.5557574971721833</v>
      </c>
      <c r="Q34" s="4"/>
      <c r="R34" s="4"/>
    </row>
    <row r="35" spans="1:18" x14ac:dyDescent="0.25">
      <c r="A35" s="2">
        <f t="shared" si="1"/>
        <v>1879</v>
      </c>
      <c r="B35" s="68">
        <v>165.5441797367869</v>
      </c>
      <c r="C35" s="6">
        <v>-5.218445806138849</v>
      </c>
      <c r="D35" s="6">
        <v>2.7508310646528145</v>
      </c>
      <c r="E35" s="10">
        <f t="shared" si="0"/>
        <v>0</v>
      </c>
      <c r="F35" s="10">
        <f t="shared" si="2"/>
        <v>0</v>
      </c>
      <c r="G35" s="10">
        <f t="shared" si="3"/>
        <v>0</v>
      </c>
      <c r="H35" s="10">
        <f t="shared" si="4"/>
        <v>1</v>
      </c>
      <c r="I35" s="11" t="str">
        <f t="shared" si="5"/>
        <v>n.a.</v>
      </c>
      <c r="J35" s="11" t="str">
        <f t="shared" si="5"/>
        <v>n.a.</v>
      </c>
      <c r="K35" s="11" t="str">
        <f t="shared" si="5"/>
        <v>n.a.</v>
      </c>
      <c r="L35" s="11">
        <f t="shared" si="5"/>
        <v>-5.218445806138849</v>
      </c>
      <c r="M35" s="11" t="str">
        <f t="shared" si="6"/>
        <v>n.a.</v>
      </c>
      <c r="N35" s="11" t="str">
        <f t="shared" si="6"/>
        <v>n.a.</v>
      </c>
      <c r="O35" s="11" t="str">
        <f t="shared" si="6"/>
        <v>n.a.</v>
      </c>
      <c r="P35" s="11">
        <f t="shared" si="6"/>
        <v>2.7508310646528145</v>
      </c>
      <c r="Q35" s="4"/>
      <c r="R35" s="4"/>
    </row>
    <row r="36" spans="1:18" x14ac:dyDescent="0.25">
      <c r="A36" s="2">
        <f t="shared" si="1"/>
        <v>1880</v>
      </c>
      <c r="B36" s="68">
        <v>152.48207004606078</v>
      </c>
      <c r="C36" s="6">
        <v>8.7588177168711479</v>
      </c>
      <c r="D36" s="6">
        <v>-2.4627968070177531</v>
      </c>
      <c r="E36" s="10">
        <f t="shared" si="0"/>
        <v>0</v>
      </c>
      <c r="F36" s="10">
        <f t="shared" si="2"/>
        <v>0</v>
      </c>
      <c r="G36" s="10">
        <f t="shared" si="3"/>
        <v>0</v>
      </c>
      <c r="H36" s="10">
        <f t="shared" si="4"/>
        <v>1</v>
      </c>
      <c r="I36" s="11" t="str">
        <f t="shared" si="5"/>
        <v>n.a.</v>
      </c>
      <c r="J36" s="11" t="str">
        <f t="shared" si="5"/>
        <v>n.a.</v>
      </c>
      <c r="K36" s="11" t="str">
        <f t="shared" si="5"/>
        <v>n.a.</v>
      </c>
      <c r="L36" s="11">
        <f t="shared" si="5"/>
        <v>8.7588177168711479</v>
      </c>
      <c r="M36" s="11" t="str">
        <f t="shared" si="6"/>
        <v>n.a.</v>
      </c>
      <c r="N36" s="11" t="str">
        <f t="shared" si="6"/>
        <v>n.a.</v>
      </c>
      <c r="O36" s="11" t="str">
        <f t="shared" si="6"/>
        <v>n.a.</v>
      </c>
      <c r="P36" s="11">
        <f t="shared" si="6"/>
        <v>-2.4627968070177531</v>
      </c>
      <c r="Q36" s="4"/>
      <c r="R36" s="4"/>
    </row>
    <row r="37" spans="1:18" x14ac:dyDescent="0.25">
      <c r="A37" s="2">
        <f t="shared" si="1"/>
        <v>1881</v>
      </c>
      <c r="B37" s="68">
        <v>143.68288778967533</v>
      </c>
      <c r="C37" s="6">
        <v>2.4205294553230727</v>
      </c>
      <c r="D37" s="6">
        <v>2.4546306754606562</v>
      </c>
      <c r="E37" s="10">
        <f t="shared" si="0"/>
        <v>0</v>
      </c>
      <c r="F37" s="10">
        <f t="shared" si="2"/>
        <v>0</v>
      </c>
      <c r="G37" s="10">
        <f t="shared" si="3"/>
        <v>0</v>
      </c>
      <c r="H37" s="10">
        <f t="shared" si="4"/>
        <v>1</v>
      </c>
      <c r="I37" s="11" t="str">
        <f t="shared" si="5"/>
        <v>n.a.</v>
      </c>
      <c r="J37" s="11" t="str">
        <f t="shared" si="5"/>
        <v>n.a.</v>
      </c>
      <c r="K37" s="11" t="str">
        <f t="shared" si="5"/>
        <v>n.a.</v>
      </c>
      <c r="L37" s="11">
        <f t="shared" si="5"/>
        <v>2.4205294553230727</v>
      </c>
      <c r="M37" s="11" t="str">
        <f t="shared" si="6"/>
        <v>n.a.</v>
      </c>
      <c r="N37" s="11" t="str">
        <f t="shared" si="6"/>
        <v>n.a.</v>
      </c>
      <c r="O37" s="11" t="str">
        <f t="shared" si="6"/>
        <v>n.a.</v>
      </c>
      <c r="P37" s="11">
        <f t="shared" si="6"/>
        <v>2.4546306754606562</v>
      </c>
      <c r="Q37" s="4"/>
      <c r="R37" s="4"/>
    </row>
    <row r="38" spans="1:18" x14ac:dyDescent="0.25">
      <c r="A38" s="2">
        <f t="shared" si="1"/>
        <v>1882</v>
      </c>
      <c r="B38" s="68">
        <v>112.23107620698691</v>
      </c>
      <c r="C38" s="6">
        <v>1.3060282838823989</v>
      </c>
      <c r="D38" s="6">
        <v>4.3750228420252002</v>
      </c>
      <c r="E38" s="10">
        <f t="shared" si="0"/>
        <v>0</v>
      </c>
      <c r="F38" s="10">
        <f t="shared" si="2"/>
        <v>0</v>
      </c>
      <c r="G38" s="10">
        <f t="shared" si="3"/>
        <v>0</v>
      </c>
      <c r="H38" s="10">
        <f t="shared" si="4"/>
        <v>1</v>
      </c>
      <c r="I38" s="11" t="str">
        <f t="shared" si="5"/>
        <v>n.a.</v>
      </c>
      <c r="J38" s="11" t="str">
        <f t="shared" si="5"/>
        <v>n.a.</v>
      </c>
      <c r="K38" s="11" t="str">
        <f t="shared" si="5"/>
        <v>n.a.</v>
      </c>
      <c r="L38" s="11">
        <f t="shared" si="5"/>
        <v>1.3060282838823989</v>
      </c>
      <c r="M38" s="11" t="str">
        <f t="shared" si="6"/>
        <v>n.a.</v>
      </c>
      <c r="N38" s="11" t="str">
        <f t="shared" si="6"/>
        <v>n.a.</v>
      </c>
      <c r="O38" s="11" t="str">
        <f t="shared" si="6"/>
        <v>n.a.</v>
      </c>
      <c r="P38" s="11">
        <f t="shared" si="6"/>
        <v>4.3750228420252002</v>
      </c>
      <c r="Q38" s="4"/>
      <c r="R38" s="4"/>
    </row>
    <row r="39" spans="1:18" x14ac:dyDescent="0.25">
      <c r="A39" s="2">
        <f t="shared" si="1"/>
        <v>1883</v>
      </c>
      <c r="B39" s="68">
        <v>73.393555394571933</v>
      </c>
      <c r="C39" s="6">
        <v>1.8926170885113391</v>
      </c>
      <c r="D39" s="6">
        <v>-0.30570427451279691</v>
      </c>
      <c r="E39" s="10">
        <f t="shared" si="0"/>
        <v>0</v>
      </c>
      <c r="F39" s="10">
        <f t="shared" si="2"/>
        <v>0</v>
      </c>
      <c r="G39" s="10">
        <f t="shared" si="3"/>
        <v>1</v>
      </c>
      <c r="H39" s="10">
        <f t="shared" si="4"/>
        <v>0</v>
      </c>
      <c r="I39" s="11" t="str">
        <f t="shared" si="5"/>
        <v>n.a.</v>
      </c>
      <c r="J39" s="11" t="str">
        <f t="shared" si="5"/>
        <v>n.a.</v>
      </c>
      <c r="K39" s="11">
        <f t="shared" si="5"/>
        <v>1.8926170885113391</v>
      </c>
      <c r="L39" s="11" t="str">
        <f t="shared" si="5"/>
        <v>n.a.</v>
      </c>
      <c r="M39" s="11" t="str">
        <f t="shared" si="6"/>
        <v>n.a.</v>
      </c>
      <c r="N39" s="11" t="str">
        <f t="shared" si="6"/>
        <v>n.a.</v>
      </c>
      <c r="O39" s="11">
        <f t="shared" si="6"/>
        <v>-0.30570427451279691</v>
      </c>
      <c r="P39" s="11" t="str">
        <f t="shared" si="6"/>
        <v>n.a.</v>
      </c>
      <c r="Q39" s="4"/>
      <c r="R39" s="4"/>
    </row>
    <row r="40" spans="1:18" x14ac:dyDescent="0.25">
      <c r="A40" s="2">
        <f t="shared" si="1"/>
        <v>1884</v>
      </c>
      <c r="B40" s="68">
        <v>70.83575834943224</v>
      </c>
      <c r="C40" s="6">
        <v>0.27930794081223453</v>
      </c>
      <c r="D40" s="6">
        <v>-4.2459853945831068</v>
      </c>
      <c r="E40" s="10">
        <f t="shared" si="0"/>
        <v>0</v>
      </c>
      <c r="F40" s="10">
        <f t="shared" si="2"/>
        <v>0</v>
      </c>
      <c r="G40" s="10">
        <f t="shared" si="3"/>
        <v>1</v>
      </c>
      <c r="H40" s="10">
        <f t="shared" si="4"/>
        <v>0</v>
      </c>
      <c r="I40" s="11" t="str">
        <f t="shared" si="5"/>
        <v>n.a.</v>
      </c>
      <c r="J40" s="11" t="str">
        <f t="shared" si="5"/>
        <v>n.a.</v>
      </c>
      <c r="K40" s="11">
        <f t="shared" si="5"/>
        <v>0.27930794081223453</v>
      </c>
      <c r="L40" s="11" t="str">
        <f t="shared" si="5"/>
        <v>n.a.</v>
      </c>
      <c r="M40" s="11" t="str">
        <f t="shared" si="6"/>
        <v>n.a.</v>
      </c>
      <c r="N40" s="11" t="str">
        <f t="shared" si="6"/>
        <v>n.a.</v>
      </c>
      <c r="O40" s="11">
        <f t="shared" si="6"/>
        <v>-4.2459853945831068</v>
      </c>
      <c r="P40" s="11" t="str">
        <f t="shared" si="6"/>
        <v>n.a.</v>
      </c>
      <c r="Q40" s="4"/>
      <c r="R40" s="4"/>
    </row>
    <row r="41" spans="1:18" x14ac:dyDescent="0.25">
      <c r="A41" s="2">
        <f t="shared" si="1"/>
        <v>1885</v>
      </c>
      <c r="B41" s="68">
        <v>71.310441440218071</v>
      </c>
      <c r="C41" s="6">
        <v>-2.4705311343590775</v>
      </c>
      <c r="D41" s="6">
        <v>1.3935337183911267</v>
      </c>
      <c r="E41" s="10">
        <f t="shared" si="0"/>
        <v>0</v>
      </c>
      <c r="F41" s="10">
        <f t="shared" si="2"/>
        <v>0</v>
      </c>
      <c r="G41" s="10">
        <f t="shared" si="3"/>
        <v>1</v>
      </c>
      <c r="H41" s="10">
        <f t="shared" si="4"/>
        <v>0</v>
      </c>
      <c r="I41" s="11" t="str">
        <f t="shared" si="5"/>
        <v>n.a.</v>
      </c>
      <c r="J41" s="11" t="str">
        <f t="shared" si="5"/>
        <v>n.a.</v>
      </c>
      <c r="K41" s="11">
        <f t="shared" si="5"/>
        <v>-2.4705311343590775</v>
      </c>
      <c r="L41" s="11" t="str">
        <f t="shared" si="5"/>
        <v>n.a.</v>
      </c>
      <c r="M41" s="11" t="str">
        <f t="shared" si="6"/>
        <v>n.a.</v>
      </c>
      <c r="N41" s="11" t="str">
        <f t="shared" si="6"/>
        <v>n.a.</v>
      </c>
      <c r="O41" s="11">
        <f t="shared" si="6"/>
        <v>1.3935337183911267</v>
      </c>
      <c r="P41" s="11" t="str">
        <f t="shared" si="6"/>
        <v>n.a.</v>
      </c>
      <c r="Q41" s="4"/>
      <c r="R41" s="4"/>
    </row>
    <row r="42" spans="1:18" x14ac:dyDescent="0.25">
      <c r="A42" s="2">
        <f t="shared" si="1"/>
        <v>1886</v>
      </c>
      <c r="B42" s="6">
        <v>69.952264632106406</v>
      </c>
      <c r="C42" s="6">
        <v>-2.1057314838293539</v>
      </c>
      <c r="D42" s="6">
        <v>3.9829426368791054</v>
      </c>
      <c r="E42" s="10">
        <f t="shared" si="0"/>
        <v>0</v>
      </c>
      <c r="F42" s="10">
        <f t="shared" si="2"/>
        <v>0</v>
      </c>
      <c r="G42" s="10">
        <f t="shared" si="3"/>
        <v>1</v>
      </c>
      <c r="H42" s="10">
        <f t="shared" si="4"/>
        <v>0</v>
      </c>
      <c r="I42" s="11" t="str">
        <f t="shared" si="5"/>
        <v>n.a.</v>
      </c>
      <c r="J42" s="11" t="str">
        <f t="shared" si="5"/>
        <v>n.a.</v>
      </c>
      <c r="K42" s="11">
        <f t="shared" si="5"/>
        <v>-2.1057314838293539</v>
      </c>
      <c r="L42" s="11" t="str">
        <f t="shared" si="5"/>
        <v>n.a.</v>
      </c>
      <c r="M42" s="11" t="str">
        <f t="shared" si="6"/>
        <v>n.a.</v>
      </c>
      <c r="N42" s="11" t="str">
        <f t="shared" si="6"/>
        <v>n.a.</v>
      </c>
      <c r="O42" s="11">
        <f t="shared" si="6"/>
        <v>3.9829426368791054</v>
      </c>
      <c r="P42" s="11" t="str">
        <f t="shared" si="6"/>
        <v>n.a.</v>
      </c>
      <c r="Q42" s="4"/>
      <c r="R42" s="4"/>
    </row>
    <row r="43" spans="1:18" x14ac:dyDescent="0.25">
      <c r="A43" s="2">
        <f t="shared" si="1"/>
        <v>1887</v>
      </c>
      <c r="B43" s="6">
        <v>75.841864262885238</v>
      </c>
      <c r="C43" s="6">
        <v>-1.191438847775772</v>
      </c>
      <c r="D43" s="6">
        <v>-7.2515783341972284</v>
      </c>
      <c r="E43" s="10">
        <f t="shared" si="0"/>
        <v>0</v>
      </c>
      <c r="F43" s="10">
        <f t="shared" si="2"/>
        <v>0</v>
      </c>
      <c r="G43" s="10">
        <f t="shared" si="3"/>
        <v>1</v>
      </c>
      <c r="H43" s="10">
        <f t="shared" si="4"/>
        <v>0</v>
      </c>
      <c r="I43" s="11" t="str">
        <f t="shared" si="5"/>
        <v>n.a.</v>
      </c>
      <c r="J43" s="11" t="str">
        <f t="shared" si="5"/>
        <v>n.a.</v>
      </c>
      <c r="K43" s="11">
        <f t="shared" si="5"/>
        <v>-1.191438847775772</v>
      </c>
      <c r="L43" s="11" t="str">
        <f t="shared" si="5"/>
        <v>n.a.</v>
      </c>
      <c r="M43" s="11" t="str">
        <f t="shared" si="6"/>
        <v>n.a.</v>
      </c>
      <c r="N43" s="11" t="str">
        <f t="shared" si="6"/>
        <v>n.a.</v>
      </c>
      <c r="O43" s="11">
        <f t="shared" si="6"/>
        <v>-7.2515783341972284</v>
      </c>
      <c r="P43" s="11" t="str">
        <f t="shared" si="6"/>
        <v>n.a.</v>
      </c>
      <c r="Q43" s="4"/>
      <c r="R43" s="4"/>
    </row>
    <row r="44" spans="1:18" x14ac:dyDescent="0.25">
      <c r="A44" s="2">
        <f t="shared" si="1"/>
        <v>1888</v>
      </c>
      <c r="B44" s="6">
        <v>72.133760358237595</v>
      </c>
      <c r="C44" s="6">
        <v>3.6033384366012555</v>
      </c>
      <c r="D44" s="6">
        <v>0.94833377875105374</v>
      </c>
      <c r="E44" s="10">
        <f t="shared" si="0"/>
        <v>0</v>
      </c>
      <c r="F44" s="10">
        <f t="shared" si="2"/>
        <v>0</v>
      </c>
      <c r="G44" s="10">
        <f t="shared" si="3"/>
        <v>1</v>
      </c>
      <c r="H44" s="10">
        <f t="shared" si="4"/>
        <v>0</v>
      </c>
      <c r="I44" s="11" t="str">
        <f t="shared" si="5"/>
        <v>n.a.</v>
      </c>
      <c r="J44" s="11" t="str">
        <f t="shared" si="5"/>
        <v>n.a.</v>
      </c>
      <c r="K44" s="11">
        <f t="shared" si="5"/>
        <v>3.6033384366012555</v>
      </c>
      <c r="L44" s="11" t="str">
        <f t="shared" si="5"/>
        <v>n.a.</v>
      </c>
      <c r="M44" s="11" t="str">
        <f t="shared" si="6"/>
        <v>n.a.</v>
      </c>
      <c r="N44" s="11" t="str">
        <f t="shared" si="6"/>
        <v>n.a.</v>
      </c>
      <c r="O44" s="11">
        <f t="shared" si="6"/>
        <v>0.94833377875105374</v>
      </c>
      <c r="P44" s="11" t="str">
        <f t="shared" si="6"/>
        <v>n.a.</v>
      </c>
      <c r="Q44" s="4"/>
      <c r="R44" s="4"/>
    </row>
    <row r="45" spans="1:18" x14ac:dyDescent="0.25">
      <c r="A45" s="2">
        <f t="shared" si="1"/>
        <v>1889</v>
      </c>
      <c r="B45" s="6">
        <v>79.003188063938836</v>
      </c>
      <c r="C45" s="6">
        <v>0.46708931023038414</v>
      </c>
      <c r="D45" s="6">
        <v>-7.8341450978156484</v>
      </c>
      <c r="E45" s="10">
        <f t="shared" si="0"/>
        <v>0</v>
      </c>
      <c r="F45" s="10">
        <f t="shared" si="2"/>
        <v>0</v>
      </c>
      <c r="G45" s="10">
        <f t="shared" si="3"/>
        <v>1</v>
      </c>
      <c r="H45" s="10">
        <f t="shared" si="4"/>
        <v>0</v>
      </c>
      <c r="I45" s="11" t="str">
        <f t="shared" si="5"/>
        <v>n.a.</v>
      </c>
      <c r="J45" s="11" t="str">
        <f t="shared" si="5"/>
        <v>n.a.</v>
      </c>
      <c r="K45" s="11">
        <f t="shared" si="5"/>
        <v>0.46708931023038414</v>
      </c>
      <c r="L45" s="11" t="str">
        <f t="shared" si="5"/>
        <v>n.a.</v>
      </c>
      <c r="M45" s="11" t="str">
        <f t="shared" si="6"/>
        <v>n.a.</v>
      </c>
      <c r="N45" s="11" t="str">
        <f t="shared" si="6"/>
        <v>n.a.</v>
      </c>
      <c r="O45" s="11">
        <f t="shared" si="6"/>
        <v>-7.8341450978156484</v>
      </c>
      <c r="P45" s="11" t="str">
        <f t="shared" si="6"/>
        <v>n.a.</v>
      </c>
      <c r="Q45" s="4"/>
      <c r="R45" s="4"/>
    </row>
    <row r="46" spans="1:18" x14ac:dyDescent="0.25">
      <c r="A46" s="2">
        <f t="shared" si="1"/>
        <v>1890</v>
      </c>
      <c r="B46" s="6">
        <v>77.923991631579099</v>
      </c>
      <c r="C46" s="6">
        <v>0.39331197445628963</v>
      </c>
      <c r="D46" s="6">
        <v>1.0464260863749519</v>
      </c>
      <c r="E46" s="10">
        <f t="shared" si="0"/>
        <v>0</v>
      </c>
      <c r="F46" s="10">
        <f t="shared" si="2"/>
        <v>0</v>
      </c>
      <c r="G46" s="10">
        <f t="shared" si="3"/>
        <v>1</v>
      </c>
      <c r="H46" s="10">
        <f t="shared" si="4"/>
        <v>0</v>
      </c>
      <c r="I46" s="11" t="str">
        <f t="shared" si="5"/>
        <v>n.a.</v>
      </c>
      <c r="J46" s="11" t="str">
        <f t="shared" si="5"/>
        <v>n.a.</v>
      </c>
      <c r="K46" s="11">
        <f t="shared" si="5"/>
        <v>0.39331197445628963</v>
      </c>
      <c r="L46" s="11" t="str">
        <f t="shared" si="5"/>
        <v>n.a.</v>
      </c>
      <c r="M46" s="11" t="str">
        <f t="shared" si="6"/>
        <v>n.a.</v>
      </c>
      <c r="N46" s="11" t="str">
        <f t="shared" si="6"/>
        <v>n.a.</v>
      </c>
      <c r="O46" s="11">
        <f t="shared" si="6"/>
        <v>1.0464260863749519</v>
      </c>
      <c r="P46" s="11" t="str">
        <f t="shared" si="6"/>
        <v>n.a.</v>
      </c>
      <c r="Q46" s="4"/>
      <c r="R46" s="4"/>
    </row>
    <row r="47" spans="1:18" x14ac:dyDescent="0.25">
      <c r="A47" s="2">
        <f t="shared" si="1"/>
        <v>1891</v>
      </c>
      <c r="B47" s="6">
        <v>76.785283745293754</v>
      </c>
      <c r="C47" s="6">
        <v>2.0879345976887675</v>
      </c>
      <c r="D47" s="6">
        <v>-0.11626089417806629</v>
      </c>
      <c r="E47" s="10">
        <f t="shared" si="0"/>
        <v>0</v>
      </c>
      <c r="F47" s="10">
        <f t="shared" si="2"/>
        <v>0</v>
      </c>
      <c r="G47" s="10">
        <f t="shared" si="3"/>
        <v>1</v>
      </c>
      <c r="H47" s="10">
        <f t="shared" si="4"/>
        <v>0</v>
      </c>
      <c r="I47" s="11" t="str">
        <f t="shared" si="5"/>
        <v>n.a.</v>
      </c>
      <c r="J47" s="11" t="str">
        <f t="shared" si="5"/>
        <v>n.a.</v>
      </c>
      <c r="K47" s="11">
        <f t="shared" si="5"/>
        <v>2.0879345976887675</v>
      </c>
      <c r="L47" s="11" t="str">
        <f t="shared" si="5"/>
        <v>n.a.</v>
      </c>
      <c r="M47" s="11" t="str">
        <f t="shared" si="6"/>
        <v>n.a.</v>
      </c>
      <c r="N47" s="11" t="str">
        <f t="shared" si="6"/>
        <v>n.a.</v>
      </c>
      <c r="O47" s="11">
        <f t="shared" si="6"/>
        <v>-0.11626089417806629</v>
      </c>
      <c r="P47" s="11" t="str">
        <f t="shared" si="6"/>
        <v>n.a.</v>
      </c>
      <c r="Q47" s="4"/>
      <c r="R47" s="4"/>
    </row>
    <row r="48" spans="1:18" x14ac:dyDescent="0.25">
      <c r="A48" s="2">
        <f t="shared" si="1"/>
        <v>1892</v>
      </c>
      <c r="B48" s="6">
        <v>80.298445844075616</v>
      </c>
      <c r="C48" s="6">
        <v>7.2749452049275742</v>
      </c>
      <c r="D48" s="6">
        <v>-7.5623517261726336</v>
      </c>
      <c r="E48" s="10">
        <f t="shared" si="0"/>
        <v>0</v>
      </c>
      <c r="F48" s="10">
        <f t="shared" si="2"/>
        <v>0</v>
      </c>
      <c r="G48" s="10">
        <f t="shared" si="3"/>
        <v>1</v>
      </c>
      <c r="H48" s="10">
        <f t="shared" si="4"/>
        <v>0</v>
      </c>
      <c r="I48" s="11" t="str">
        <f t="shared" si="5"/>
        <v>n.a.</v>
      </c>
      <c r="J48" s="11" t="str">
        <f t="shared" si="5"/>
        <v>n.a.</v>
      </c>
      <c r="K48" s="11">
        <f t="shared" si="5"/>
        <v>7.2749452049275742</v>
      </c>
      <c r="L48" s="11" t="str">
        <f t="shared" si="5"/>
        <v>n.a.</v>
      </c>
      <c r="M48" s="11" t="str">
        <f t="shared" si="6"/>
        <v>n.a.</v>
      </c>
      <c r="N48" s="11" t="str">
        <f t="shared" si="6"/>
        <v>n.a.</v>
      </c>
      <c r="O48" s="11">
        <f t="shared" si="6"/>
        <v>-7.5623517261726336</v>
      </c>
      <c r="P48" s="11" t="str">
        <f t="shared" si="6"/>
        <v>n.a.</v>
      </c>
      <c r="Q48" s="4"/>
      <c r="R48" s="4"/>
    </row>
    <row r="49" spans="1:18" x14ac:dyDescent="0.25">
      <c r="A49" s="2">
        <f t="shared" si="1"/>
        <v>1893</v>
      </c>
      <c r="B49" s="6">
        <v>83.054225643076549</v>
      </c>
      <c r="C49" s="6">
        <v>-2.5187538716202162</v>
      </c>
      <c r="D49" s="6">
        <v>-0.10125142820132105</v>
      </c>
      <c r="E49" s="10">
        <f t="shared" si="0"/>
        <v>0</v>
      </c>
      <c r="F49" s="10">
        <f t="shared" si="2"/>
        <v>0</v>
      </c>
      <c r="G49" s="10">
        <f t="shared" si="3"/>
        <v>1</v>
      </c>
      <c r="H49" s="10">
        <f t="shared" si="4"/>
        <v>0</v>
      </c>
      <c r="I49" s="11" t="str">
        <f t="shared" si="5"/>
        <v>n.a.</v>
      </c>
      <c r="J49" s="11" t="str">
        <f t="shared" si="5"/>
        <v>n.a.</v>
      </c>
      <c r="K49" s="11">
        <f t="shared" si="5"/>
        <v>-2.5187538716202162</v>
      </c>
      <c r="L49" s="11" t="str">
        <f t="shared" si="5"/>
        <v>n.a.</v>
      </c>
      <c r="M49" s="11" t="str">
        <f t="shared" si="6"/>
        <v>n.a.</v>
      </c>
      <c r="N49" s="11" t="str">
        <f t="shared" si="6"/>
        <v>n.a.</v>
      </c>
      <c r="O49" s="11">
        <f t="shared" si="6"/>
        <v>-0.10125142820132105</v>
      </c>
      <c r="P49" s="11" t="str">
        <f t="shared" si="6"/>
        <v>n.a.</v>
      </c>
      <c r="Q49" s="4"/>
      <c r="R49" s="4"/>
    </row>
    <row r="50" spans="1:18" x14ac:dyDescent="0.25">
      <c r="A50" s="2">
        <f t="shared" si="1"/>
        <v>1894</v>
      </c>
      <c r="B50" s="6">
        <v>85.544670007796583</v>
      </c>
      <c r="C50" s="6">
        <v>0.78343713058108833</v>
      </c>
      <c r="D50" s="6">
        <v>-2.9196338104003461</v>
      </c>
      <c r="E50" s="10">
        <f t="shared" si="0"/>
        <v>0</v>
      </c>
      <c r="F50" s="10">
        <f t="shared" si="2"/>
        <v>0</v>
      </c>
      <c r="G50" s="10">
        <f t="shared" si="3"/>
        <v>1</v>
      </c>
      <c r="H50" s="10">
        <f t="shared" si="4"/>
        <v>0</v>
      </c>
      <c r="I50" s="11" t="str">
        <f t="shared" si="5"/>
        <v>n.a.</v>
      </c>
      <c r="J50" s="11" t="str">
        <f t="shared" si="5"/>
        <v>n.a.</v>
      </c>
      <c r="K50" s="11">
        <f t="shared" si="5"/>
        <v>0.78343713058108833</v>
      </c>
      <c r="L50" s="11" t="str">
        <f t="shared" si="5"/>
        <v>n.a.</v>
      </c>
      <c r="M50" s="11" t="str">
        <f t="shared" si="6"/>
        <v>n.a.</v>
      </c>
      <c r="N50" s="11" t="str">
        <f t="shared" si="6"/>
        <v>n.a.</v>
      </c>
      <c r="O50" s="11">
        <f t="shared" si="6"/>
        <v>-2.9196338104003461</v>
      </c>
      <c r="P50" s="11" t="str">
        <f t="shared" si="6"/>
        <v>n.a.</v>
      </c>
      <c r="Q50" s="4"/>
      <c r="R50" s="4"/>
    </row>
    <row r="51" spans="1:18" x14ac:dyDescent="0.25">
      <c r="A51" s="2">
        <f t="shared" si="1"/>
        <v>1895</v>
      </c>
      <c r="B51" s="6">
        <v>86.113651018338018</v>
      </c>
      <c r="C51" s="6">
        <v>-0.94327970763825597</v>
      </c>
      <c r="D51" s="6">
        <v>1.8823117195520433</v>
      </c>
      <c r="E51" s="10">
        <f t="shared" si="0"/>
        <v>0</v>
      </c>
      <c r="F51" s="10">
        <f t="shared" si="2"/>
        <v>0</v>
      </c>
      <c r="G51" s="10">
        <f t="shared" si="3"/>
        <v>1</v>
      </c>
      <c r="H51" s="10">
        <f t="shared" si="4"/>
        <v>0</v>
      </c>
      <c r="I51" s="11" t="str">
        <f t="shared" si="5"/>
        <v>n.a.</v>
      </c>
      <c r="J51" s="11" t="str">
        <f t="shared" si="5"/>
        <v>n.a.</v>
      </c>
      <c r="K51" s="11">
        <f t="shared" si="5"/>
        <v>-0.94327970763825597</v>
      </c>
      <c r="L51" s="11" t="str">
        <f t="shared" si="5"/>
        <v>n.a.</v>
      </c>
      <c r="M51" s="11" t="str">
        <f t="shared" si="6"/>
        <v>n.a.</v>
      </c>
      <c r="N51" s="11" t="str">
        <f t="shared" si="6"/>
        <v>n.a.</v>
      </c>
      <c r="O51" s="11">
        <f t="shared" si="6"/>
        <v>1.8823117195520433</v>
      </c>
      <c r="P51" s="11" t="str">
        <f t="shared" si="6"/>
        <v>n.a.</v>
      </c>
      <c r="Q51" s="4"/>
      <c r="R51" s="4"/>
    </row>
    <row r="52" spans="1:18" x14ac:dyDescent="0.25">
      <c r="A52" s="2">
        <f t="shared" si="1"/>
        <v>1896</v>
      </c>
      <c r="B52" s="6">
        <v>96.998207864023755</v>
      </c>
      <c r="C52" s="6">
        <v>-7.7646993055806579</v>
      </c>
      <c r="D52" s="6">
        <v>3.7573800000391122</v>
      </c>
      <c r="E52" s="10">
        <f t="shared" si="0"/>
        <v>0</v>
      </c>
      <c r="F52" s="10">
        <f t="shared" si="2"/>
        <v>0</v>
      </c>
      <c r="G52" s="10">
        <f t="shared" si="3"/>
        <v>0</v>
      </c>
      <c r="H52" s="10">
        <f t="shared" si="4"/>
        <v>1</v>
      </c>
      <c r="I52" s="11" t="str">
        <f t="shared" si="5"/>
        <v>n.a.</v>
      </c>
      <c r="J52" s="11" t="str">
        <f t="shared" si="5"/>
        <v>n.a.</v>
      </c>
      <c r="K52" s="11" t="str">
        <f t="shared" si="5"/>
        <v>n.a.</v>
      </c>
      <c r="L52" s="11">
        <f t="shared" si="5"/>
        <v>-7.7646993055806579</v>
      </c>
      <c r="M52" s="11" t="str">
        <f t="shared" si="6"/>
        <v>n.a.</v>
      </c>
      <c r="N52" s="11" t="str">
        <f t="shared" si="6"/>
        <v>n.a.</v>
      </c>
      <c r="O52" s="11" t="str">
        <f t="shared" si="6"/>
        <v>n.a.</v>
      </c>
      <c r="P52" s="11">
        <f t="shared" si="6"/>
        <v>3.7573800000391122</v>
      </c>
      <c r="Q52" s="4"/>
      <c r="R52" s="4"/>
    </row>
    <row r="53" spans="1:18" x14ac:dyDescent="0.25">
      <c r="A53" s="2">
        <f t="shared" si="1"/>
        <v>1897</v>
      </c>
      <c r="B53" s="6">
        <v>94.02738750729668</v>
      </c>
      <c r="C53" s="6">
        <v>4.4481741804916597</v>
      </c>
      <c r="D53" s="6">
        <v>3.7311641692398423</v>
      </c>
      <c r="E53" s="10">
        <f t="shared" si="0"/>
        <v>0</v>
      </c>
      <c r="F53" s="10">
        <f t="shared" si="2"/>
        <v>0</v>
      </c>
      <c r="G53" s="10">
        <f t="shared" si="3"/>
        <v>0</v>
      </c>
      <c r="H53" s="10">
        <f t="shared" si="4"/>
        <v>1</v>
      </c>
      <c r="I53" s="11" t="str">
        <f t="shared" si="5"/>
        <v>n.a.</v>
      </c>
      <c r="J53" s="11" t="str">
        <f t="shared" si="5"/>
        <v>n.a.</v>
      </c>
      <c r="K53" s="11" t="str">
        <f t="shared" si="5"/>
        <v>n.a.</v>
      </c>
      <c r="L53" s="11">
        <f t="shared" si="5"/>
        <v>4.4481741804916597</v>
      </c>
      <c r="M53" s="11" t="str">
        <f t="shared" si="6"/>
        <v>n.a.</v>
      </c>
      <c r="N53" s="11" t="str">
        <f t="shared" si="6"/>
        <v>n.a.</v>
      </c>
      <c r="O53" s="11" t="str">
        <f t="shared" si="6"/>
        <v>n.a.</v>
      </c>
      <c r="P53" s="11">
        <f t="shared" si="6"/>
        <v>3.7311641692398423</v>
      </c>
      <c r="Q53" s="4"/>
      <c r="R53" s="4"/>
    </row>
    <row r="54" spans="1:18" x14ac:dyDescent="0.25">
      <c r="A54" s="2">
        <f t="shared" si="1"/>
        <v>1898</v>
      </c>
      <c r="B54" s="6">
        <v>110.72359053583716</v>
      </c>
      <c r="C54" s="6">
        <v>7.6214057226371201</v>
      </c>
      <c r="D54" s="6">
        <v>-0.20307901829459407</v>
      </c>
      <c r="E54" s="10">
        <f t="shared" si="0"/>
        <v>0</v>
      </c>
      <c r="F54" s="10">
        <f t="shared" si="2"/>
        <v>0</v>
      </c>
      <c r="G54" s="10">
        <f t="shared" si="3"/>
        <v>0</v>
      </c>
      <c r="H54" s="10">
        <f t="shared" si="4"/>
        <v>1</v>
      </c>
      <c r="I54" s="11" t="str">
        <f t="shared" si="5"/>
        <v>n.a.</v>
      </c>
      <c r="J54" s="11" t="str">
        <f t="shared" si="5"/>
        <v>n.a.</v>
      </c>
      <c r="K54" s="11" t="str">
        <f t="shared" si="5"/>
        <v>n.a.</v>
      </c>
      <c r="L54" s="11">
        <f t="shared" si="5"/>
        <v>7.6214057226371201</v>
      </c>
      <c r="M54" s="11" t="str">
        <f t="shared" si="6"/>
        <v>n.a.</v>
      </c>
      <c r="N54" s="11" t="str">
        <f t="shared" si="6"/>
        <v>n.a.</v>
      </c>
      <c r="O54" s="11" t="str">
        <f t="shared" si="6"/>
        <v>n.a.</v>
      </c>
      <c r="P54" s="11">
        <f t="shared" si="6"/>
        <v>-0.20307901829459407</v>
      </c>
      <c r="Q54" s="4"/>
      <c r="R54" s="4"/>
    </row>
    <row r="55" spans="1:18" x14ac:dyDescent="0.25">
      <c r="A55" s="2">
        <f t="shared" si="1"/>
        <v>1899</v>
      </c>
      <c r="B55" s="6">
        <v>117.81521951694033</v>
      </c>
      <c r="C55" s="6">
        <v>2.4150669869438479</v>
      </c>
      <c r="D55" s="6">
        <v>-0.84821977318276787</v>
      </c>
      <c r="E55" s="10">
        <f t="shared" si="0"/>
        <v>0</v>
      </c>
      <c r="F55" s="10">
        <f t="shared" si="2"/>
        <v>0</v>
      </c>
      <c r="G55" s="10">
        <f t="shared" si="3"/>
        <v>0</v>
      </c>
      <c r="H55" s="10">
        <f t="shared" si="4"/>
        <v>1</v>
      </c>
      <c r="I55" s="11" t="str">
        <f t="shared" si="5"/>
        <v>n.a.</v>
      </c>
      <c r="J55" s="11" t="str">
        <f t="shared" si="5"/>
        <v>n.a.</v>
      </c>
      <c r="K55" s="11" t="str">
        <f t="shared" si="5"/>
        <v>n.a.</v>
      </c>
      <c r="L55" s="11">
        <f t="shared" si="5"/>
        <v>2.4150669869438479</v>
      </c>
      <c r="M55" s="11" t="str">
        <f t="shared" si="6"/>
        <v>n.a.</v>
      </c>
      <c r="N55" s="11" t="str">
        <f t="shared" si="6"/>
        <v>n.a.</v>
      </c>
      <c r="O55" s="11" t="str">
        <f t="shared" si="6"/>
        <v>n.a.</v>
      </c>
      <c r="P55" s="11">
        <f t="shared" si="6"/>
        <v>-0.84821977318276787</v>
      </c>
      <c r="Q55" s="4"/>
      <c r="R55" s="4"/>
    </row>
    <row r="56" spans="1:18" x14ac:dyDescent="0.25">
      <c r="A56" s="2">
        <f t="shared" si="1"/>
        <v>1900</v>
      </c>
      <c r="B56" s="6">
        <v>124.09178863309538</v>
      </c>
      <c r="C56" s="6">
        <v>2.0607314299235568</v>
      </c>
      <c r="D56" s="6">
        <v>3.4252089628500793</v>
      </c>
      <c r="E56" s="10">
        <f t="shared" si="0"/>
        <v>0</v>
      </c>
      <c r="F56" s="10">
        <f t="shared" si="2"/>
        <v>0</v>
      </c>
      <c r="G56" s="10">
        <f t="shared" si="3"/>
        <v>0</v>
      </c>
      <c r="H56" s="10">
        <f t="shared" si="4"/>
        <v>1</v>
      </c>
      <c r="I56" s="11" t="str">
        <f t="shared" si="5"/>
        <v>n.a.</v>
      </c>
      <c r="J56" s="11" t="str">
        <f t="shared" si="5"/>
        <v>n.a.</v>
      </c>
      <c r="K56" s="11" t="str">
        <f t="shared" si="5"/>
        <v>n.a.</v>
      </c>
      <c r="L56" s="11">
        <f t="shared" si="5"/>
        <v>2.0607314299235568</v>
      </c>
      <c r="M56" s="11" t="str">
        <f t="shared" si="6"/>
        <v>n.a.</v>
      </c>
      <c r="N56" s="11" t="str">
        <f t="shared" si="6"/>
        <v>n.a.</v>
      </c>
      <c r="O56" s="11" t="str">
        <f t="shared" si="6"/>
        <v>n.a.</v>
      </c>
      <c r="P56" s="11">
        <f t="shared" si="6"/>
        <v>3.4252089628500793</v>
      </c>
      <c r="Q56" s="4"/>
      <c r="R56" s="4"/>
    </row>
    <row r="57" spans="1:18" x14ac:dyDescent="0.25">
      <c r="A57" s="2">
        <f t="shared" si="1"/>
        <v>1901</v>
      </c>
      <c r="B57" s="6">
        <v>123.88934540069685</v>
      </c>
      <c r="C57" s="6">
        <v>6.6622644407841713</v>
      </c>
      <c r="D57" s="6">
        <v>-1.4156519854367833</v>
      </c>
      <c r="E57" s="10">
        <f t="shared" si="0"/>
        <v>0</v>
      </c>
      <c r="F57" s="10">
        <f t="shared" si="2"/>
        <v>0</v>
      </c>
      <c r="G57" s="10">
        <f t="shared" si="3"/>
        <v>0</v>
      </c>
      <c r="H57" s="10">
        <f t="shared" si="4"/>
        <v>1</v>
      </c>
      <c r="I57" s="11" t="str">
        <f t="shared" si="5"/>
        <v>n.a.</v>
      </c>
      <c r="J57" s="11" t="str">
        <f t="shared" si="5"/>
        <v>n.a.</v>
      </c>
      <c r="K57" s="11" t="str">
        <f t="shared" si="5"/>
        <v>n.a.</v>
      </c>
      <c r="L57" s="11">
        <f t="shared" si="5"/>
        <v>6.6622644407841713</v>
      </c>
      <c r="M57" s="11" t="str">
        <f t="shared" si="6"/>
        <v>n.a.</v>
      </c>
      <c r="N57" s="11" t="str">
        <f t="shared" si="6"/>
        <v>n.a.</v>
      </c>
      <c r="O57" s="11" t="str">
        <f t="shared" si="6"/>
        <v>n.a.</v>
      </c>
      <c r="P57" s="11">
        <f t="shared" si="6"/>
        <v>-1.4156519854367833</v>
      </c>
      <c r="Q57" s="4"/>
      <c r="R57" s="4"/>
    </row>
    <row r="58" spans="1:18" x14ac:dyDescent="0.25">
      <c r="A58" s="2">
        <f t="shared" si="1"/>
        <v>1902</v>
      </c>
      <c r="B58" s="6">
        <v>127.96500319793323</v>
      </c>
      <c r="C58" s="6">
        <v>-3.0121959709296209</v>
      </c>
      <c r="D58" s="6">
        <v>-0.3723691531300255</v>
      </c>
      <c r="E58" s="10">
        <f t="shared" si="0"/>
        <v>0</v>
      </c>
      <c r="F58" s="10">
        <f t="shared" si="2"/>
        <v>0</v>
      </c>
      <c r="G58" s="10">
        <f t="shared" si="3"/>
        <v>0</v>
      </c>
      <c r="H58" s="10">
        <f t="shared" si="4"/>
        <v>1</v>
      </c>
      <c r="I58" s="11" t="str">
        <f t="shared" si="5"/>
        <v>n.a.</v>
      </c>
      <c r="J58" s="11" t="str">
        <f t="shared" si="5"/>
        <v>n.a.</v>
      </c>
      <c r="K58" s="11" t="str">
        <f t="shared" si="5"/>
        <v>n.a.</v>
      </c>
      <c r="L58" s="11">
        <f t="shared" si="5"/>
        <v>-3.0121959709296209</v>
      </c>
      <c r="M58" s="11" t="str">
        <f t="shared" si="6"/>
        <v>n.a.</v>
      </c>
      <c r="N58" s="11" t="str">
        <f t="shared" si="6"/>
        <v>n.a.</v>
      </c>
      <c r="O58" s="11" t="str">
        <f t="shared" si="6"/>
        <v>n.a.</v>
      </c>
      <c r="P58" s="11">
        <f t="shared" si="6"/>
        <v>-0.3723691531300255</v>
      </c>
      <c r="Q58" s="4"/>
      <c r="R58" s="4"/>
    </row>
    <row r="59" spans="1:18" x14ac:dyDescent="0.25">
      <c r="A59" s="2">
        <f t="shared" si="1"/>
        <v>1903</v>
      </c>
      <c r="B59" s="6">
        <v>114.27029294235241</v>
      </c>
      <c r="C59" s="6">
        <v>0.42243395577343801</v>
      </c>
      <c r="D59" s="6">
        <v>6.555222313221809</v>
      </c>
      <c r="E59" s="10">
        <f t="shared" si="0"/>
        <v>0</v>
      </c>
      <c r="F59" s="10">
        <f t="shared" si="2"/>
        <v>0</v>
      </c>
      <c r="G59" s="10">
        <f t="shared" si="3"/>
        <v>0</v>
      </c>
      <c r="H59" s="10">
        <f t="shared" si="4"/>
        <v>1</v>
      </c>
      <c r="I59" s="11" t="str">
        <f t="shared" si="5"/>
        <v>n.a.</v>
      </c>
      <c r="J59" s="11" t="str">
        <f t="shared" si="5"/>
        <v>n.a.</v>
      </c>
      <c r="K59" s="11" t="str">
        <f t="shared" si="5"/>
        <v>n.a.</v>
      </c>
      <c r="L59" s="11">
        <f t="shared" si="5"/>
        <v>0.42243395577343801</v>
      </c>
      <c r="M59" s="11" t="str">
        <f t="shared" si="6"/>
        <v>n.a.</v>
      </c>
      <c r="N59" s="11" t="str">
        <f t="shared" si="6"/>
        <v>n.a.</v>
      </c>
      <c r="O59" s="11" t="str">
        <f t="shared" si="6"/>
        <v>n.a.</v>
      </c>
      <c r="P59" s="11">
        <f t="shared" si="6"/>
        <v>6.555222313221809</v>
      </c>
      <c r="Q59" s="4"/>
      <c r="R59" s="4"/>
    </row>
    <row r="60" spans="1:18" x14ac:dyDescent="0.25">
      <c r="A60" s="2">
        <f t="shared" si="1"/>
        <v>1904</v>
      </c>
      <c r="B60" s="6">
        <v>107.49352425481689</v>
      </c>
      <c r="C60" s="6">
        <v>-0.58728482976969643</v>
      </c>
      <c r="D60" s="6">
        <v>6.0429233605534316</v>
      </c>
      <c r="E60" s="10">
        <f t="shared" si="0"/>
        <v>0</v>
      </c>
      <c r="F60" s="10">
        <f t="shared" si="2"/>
        <v>0</v>
      </c>
      <c r="G60" s="10">
        <f t="shared" si="3"/>
        <v>0</v>
      </c>
      <c r="H60" s="10">
        <f t="shared" si="4"/>
        <v>1</v>
      </c>
      <c r="I60" s="11" t="str">
        <f t="shared" si="5"/>
        <v>n.a.</v>
      </c>
      <c r="J60" s="11" t="str">
        <f t="shared" si="5"/>
        <v>n.a.</v>
      </c>
      <c r="K60" s="11" t="str">
        <f t="shared" si="5"/>
        <v>n.a.</v>
      </c>
      <c r="L60" s="11">
        <f t="shared" si="5"/>
        <v>-0.58728482976969643</v>
      </c>
      <c r="M60" s="11" t="str">
        <f t="shared" si="6"/>
        <v>n.a.</v>
      </c>
      <c r="N60" s="11" t="str">
        <f t="shared" si="6"/>
        <v>n.a.</v>
      </c>
      <c r="O60" s="11" t="str">
        <f t="shared" si="6"/>
        <v>n.a.</v>
      </c>
      <c r="P60" s="11">
        <f t="shared" si="6"/>
        <v>6.0429233605534316</v>
      </c>
      <c r="Q60" s="4"/>
      <c r="R60" s="4"/>
    </row>
    <row r="61" spans="1:18" x14ac:dyDescent="0.25">
      <c r="A61" s="2">
        <f t="shared" si="1"/>
        <v>1905</v>
      </c>
      <c r="B61" s="6">
        <v>110.44676519372182</v>
      </c>
      <c r="C61" s="6">
        <v>-1.2136239684607864</v>
      </c>
      <c r="D61" s="6">
        <v>-2.3747234707201748</v>
      </c>
      <c r="E61" s="10">
        <f t="shared" si="0"/>
        <v>0</v>
      </c>
      <c r="F61" s="10">
        <f t="shared" si="2"/>
        <v>0</v>
      </c>
      <c r="G61" s="10">
        <f t="shared" si="3"/>
        <v>0</v>
      </c>
      <c r="H61" s="10">
        <f t="shared" si="4"/>
        <v>1</v>
      </c>
      <c r="I61" s="11" t="str">
        <f t="shared" si="5"/>
        <v>n.a.</v>
      </c>
      <c r="J61" s="11" t="str">
        <f t="shared" si="5"/>
        <v>n.a.</v>
      </c>
      <c r="K61" s="11" t="str">
        <f t="shared" si="5"/>
        <v>n.a.</v>
      </c>
      <c r="L61" s="11">
        <f t="shared" si="5"/>
        <v>-1.2136239684607864</v>
      </c>
      <c r="M61" s="11" t="str">
        <f t="shared" si="6"/>
        <v>n.a.</v>
      </c>
      <c r="N61" s="11" t="str">
        <f t="shared" si="6"/>
        <v>n.a.</v>
      </c>
      <c r="O61" s="11" t="str">
        <f t="shared" si="6"/>
        <v>n.a.</v>
      </c>
      <c r="P61" s="11">
        <f t="shared" si="6"/>
        <v>-2.3747234707201748</v>
      </c>
      <c r="Q61" s="4"/>
      <c r="R61" s="4"/>
    </row>
    <row r="62" spans="1:18" x14ac:dyDescent="0.25">
      <c r="A62" s="2">
        <f t="shared" si="1"/>
        <v>1906</v>
      </c>
      <c r="B62" s="6">
        <v>108.37063120118218</v>
      </c>
      <c r="C62" s="6">
        <v>5.4833534973412146</v>
      </c>
      <c r="D62" s="6">
        <v>-3.3049753428711193</v>
      </c>
      <c r="E62" s="10">
        <f t="shared" si="0"/>
        <v>0</v>
      </c>
      <c r="F62" s="10">
        <f t="shared" si="2"/>
        <v>0</v>
      </c>
      <c r="G62" s="10">
        <f t="shared" si="3"/>
        <v>0</v>
      </c>
      <c r="H62" s="10">
        <f t="shared" si="4"/>
        <v>1</v>
      </c>
      <c r="I62" s="11" t="str">
        <f t="shared" si="5"/>
        <v>n.a.</v>
      </c>
      <c r="J62" s="11" t="str">
        <f t="shared" si="5"/>
        <v>n.a.</v>
      </c>
      <c r="K62" s="11" t="str">
        <f t="shared" si="5"/>
        <v>n.a.</v>
      </c>
      <c r="L62" s="11">
        <f t="shared" si="5"/>
        <v>5.4833534973412146</v>
      </c>
      <c r="M62" s="11" t="str">
        <f t="shared" si="6"/>
        <v>n.a.</v>
      </c>
      <c r="N62" s="11" t="str">
        <f t="shared" si="6"/>
        <v>n.a.</v>
      </c>
      <c r="O62" s="11" t="str">
        <f t="shared" si="6"/>
        <v>n.a.</v>
      </c>
      <c r="P62" s="11">
        <f t="shared" si="6"/>
        <v>-3.3049753428711193</v>
      </c>
      <c r="Q62" s="4"/>
      <c r="R62" s="4"/>
    </row>
    <row r="63" spans="1:18" x14ac:dyDescent="0.25">
      <c r="A63" s="2">
        <f t="shared" si="1"/>
        <v>1907</v>
      </c>
      <c r="B63" s="6">
        <v>103.64398537670861</v>
      </c>
      <c r="C63" s="6">
        <v>2.8611780662815223</v>
      </c>
      <c r="D63" s="6">
        <v>1.1815945243515369</v>
      </c>
      <c r="E63" s="10">
        <f t="shared" si="0"/>
        <v>0</v>
      </c>
      <c r="F63" s="10">
        <f t="shared" si="2"/>
        <v>0</v>
      </c>
      <c r="G63" s="10">
        <f t="shared" si="3"/>
        <v>0</v>
      </c>
      <c r="H63" s="10">
        <f t="shared" si="4"/>
        <v>1</v>
      </c>
      <c r="I63" s="11" t="str">
        <f t="shared" si="5"/>
        <v>n.a.</v>
      </c>
      <c r="J63" s="11" t="str">
        <f t="shared" si="5"/>
        <v>n.a.</v>
      </c>
      <c r="K63" s="11" t="str">
        <f t="shared" si="5"/>
        <v>n.a.</v>
      </c>
      <c r="L63" s="11">
        <f t="shared" si="5"/>
        <v>2.8611780662815223</v>
      </c>
      <c r="M63" s="11" t="str">
        <f t="shared" si="6"/>
        <v>n.a.</v>
      </c>
      <c r="N63" s="11" t="str">
        <f t="shared" si="6"/>
        <v>n.a.</v>
      </c>
      <c r="O63" s="11" t="str">
        <f t="shared" si="6"/>
        <v>n.a.</v>
      </c>
      <c r="P63" s="11">
        <f t="shared" si="6"/>
        <v>1.1815945243515369</v>
      </c>
      <c r="Q63" s="4"/>
      <c r="R63" s="4"/>
    </row>
    <row r="64" spans="1:18" x14ac:dyDescent="0.25">
      <c r="A64" s="2">
        <f t="shared" si="1"/>
        <v>1908</v>
      </c>
      <c r="B64" s="6">
        <v>103.6772383069784</v>
      </c>
      <c r="C64" s="6">
        <v>3.6979655215516605</v>
      </c>
      <c r="D64" s="6">
        <v>-4.253876340496598</v>
      </c>
      <c r="E64" s="10">
        <f t="shared" si="0"/>
        <v>0</v>
      </c>
      <c r="F64" s="10">
        <f t="shared" si="2"/>
        <v>0</v>
      </c>
      <c r="G64" s="10">
        <f t="shared" si="3"/>
        <v>0</v>
      </c>
      <c r="H64" s="10">
        <f t="shared" si="4"/>
        <v>1</v>
      </c>
      <c r="I64" s="11" t="str">
        <f t="shared" si="5"/>
        <v>n.a.</v>
      </c>
      <c r="J64" s="11" t="str">
        <f t="shared" si="5"/>
        <v>n.a.</v>
      </c>
      <c r="K64" s="11" t="str">
        <f t="shared" si="5"/>
        <v>n.a.</v>
      </c>
      <c r="L64" s="11">
        <f t="shared" si="5"/>
        <v>3.6979655215516605</v>
      </c>
      <c r="M64" s="11" t="str">
        <f t="shared" si="6"/>
        <v>n.a.</v>
      </c>
      <c r="N64" s="11" t="str">
        <f t="shared" si="6"/>
        <v>n.a.</v>
      </c>
      <c r="O64" s="11" t="str">
        <f t="shared" si="6"/>
        <v>n.a.</v>
      </c>
      <c r="P64" s="11">
        <f t="shared" si="6"/>
        <v>-4.253876340496598</v>
      </c>
      <c r="Q64" s="4"/>
      <c r="R64" s="4"/>
    </row>
    <row r="65" spans="1:18" x14ac:dyDescent="0.25">
      <c r="A65" s="2">
        <f t="shared" si="1"/>
        <v>1909</v>
      </c>
      <c r="B65" s="68">
        <v>102.11806374366465</v>
      </c>
      <c r="C65" s="6">
        <v>1.8012701590602198</v>
      </c>
      <c r="D65" s="6">
        <v>0.3824115539230899</v>
      </c>
      <c r="E65" s="10">
        <f t="shared" si="0"/>
        <v>0</v>
      </c>
      <c r="F65" s="10">
        <f t="shared" si="2"/>
        <v>0</v>
      </c>
      <c r="G65" s="10">
        <f t="shared" si="3"/>
        <v>0</v>
      </c>
      <c r="H65" s="10">
        <f t="shared" si="4"/>
        <v>1</v>
      </c>
      <c r="I65" s="11" t="str">
        <f t="shared" si="5"/>
        <v>n.a.</v>
      </c>
      <c r="J65" s="11" t="str">
        <f t="shared" si="5"/>
        <v>n.a.</v>
      </c>
      <c r="K65" s="11" t="str">
        <f t="shared" si="5"/>
        <v>n.a.</v>
      </c>
      <c r="L65" s="11">
        <f t="shared" si="5"/>
        <v>1.8012701590602198</v>
      </c>
      <c r="M65" s="11" t="str">
        <f t="shared" si="6"/>
        <v>n.a.</v>
      </c>
      <c r="N65" s="11" t="str">
        <f t="shared" si="6"/>
        <v>n.a.</v>
      </c>
      <c r="O65" s="11" t="str">
        <f t="shared" si="6"/>
        <v>n.a.</v>
      </c>
      <c r="P65" s="11">
        <f t="shared" si="6"/>
        <v>0.3824115539230899</v>
      </c>
      <c r="Q65" s="4"/>
      <c r="R65" s="4"/>
    </row>
    <row r="66" spans="1:18" x14ac:dyDescent="0.25">
      <c r="A66" s="2">
        <f t="shared" si="1"/>
        <v>1910</v>
      </c>
      <c r="B66" s="68">
        <v>89.670419729310566</v>
      </c>
      <c r="C66" s="6">
        <v>-2.9123821311936027</v>
      </c>
      <c r="D66" s="6">
        <v>-1.4289172735000522</v>
      </c>
      <c r="E66" s="10">
        <f t="shared" si="0"/>
        <v>0</v>
      </c>
      <c r="F66" s="10">
        <f t="shared" si="2"/>
        <v>0</v>
      </c>
      <c r="G66" s="10">
        <f t="shared" si="3"/>
        <v>1</v>
      </c>
      <c r="H66" s="10">
        <f t="shared" si="4"/>
        <v>0</v>
      </c>
      <c r="I66" s="11" t="str">
        <f t="shared" si="5"/>
        <v>n.a.</v>
      </c>
      <c r="J66" s="11" t="str">
        <f t="shared" si="5"/>
        <v>n.a.</v>
      </c>
      <c r="K66" s="11">
        <f t="shared" si="5"/>
        <v>-2.9123821311936027</v>
      </c>
      <c r="L66" s="11" t="str">
        <f t="shared" si="5"/>
        <v>n.a.</v>
      </c>
      <c r="M66" s="11" t="str">
        <f t="shared" si="6"/>
        <v>n.a.</v>
      </c>
      <c r="N66" s="11" t="str">
        <f t="shared" si="6"/>
        <v>n.a.</v>
      </c>
      <c r="O66" s="11">
        <f t="shared" si="6"/>
        <v>-1.4289172735000522</v>
      </c>
      <c r="P66" s="11" t="str">
        <f t="shared" si="6"/>
        <v>n.a.</v>
      </c>
      <c r="Q66" s="4"/>
      <c r="R66" s="4"/>
    </row>
    <row r="67" spans="1:18" x14ac:dyDescent="0.25">
      <c r="A67" s="2">
        <f t="shared" si="1"/>
        <v>1911</v>
      </c>
      <c r="B67" s="68">
        <v>82.574279922078944</v>
      </c>
      <c r="C67" s="6">
        <v>6.5532563890418505</v>
      </c>
      <c r="D67" s="6">
        <v>1.331417274319513</v>
      </c>
      <c r="E67" s="10">
        <f t="shared" si="0"/>
        <v>0</v>
      </c>
      <c r="F67" s="10">
        <f t="shared" si="2"/>
        <v>0</v>
      </c>
      <c r="G67" s="10">
        <f t="shared" si="3"/>
        <v>1</v>
      </c>
      <c r="H67" s="10">
        <f t="shared" si="4"/>
        <v>0</v>
      </c>
      <c r="I67" s="11" t="str">
        <f t="shared" si="5"/>
        <v>n.a.</v>
      </c>
      <c r="J67" s="11" t="str">
        <f t="shared" si="5"/>
        <v>n.a.</v>
      </c>
      <c r="K67" s="11">
        <f t="shared" si="5"/>
        <v>6.5532563890418505</v>
      </c>
      <c r="L67" s="11" t="str">
        <f t="shared" si="5"/>
        <v>n.a.</v>
      </c>
      <c r="M67" s="11" t="str">
        <f t="shared" si="6"/>
        <v>n.a.</v>
      </c>
      <c r="N67" s="11" t="str">
        <f t="shared" si="6"/>
        <v>n.a.</v>
      </c>
      <c r="O67" s="11">
        <f t="shared" si="6"/>
        <v>1.331417274319513</v>
      </c>
      <c r="P67" s="11" t="str">
        <f t="shared" si="6"/>
        <v>n.a.</v>
      </c>
      <c r="Q67" s="4"/>
      <c r="R67" s="4"/>
    </row>
    <row r="68" spans="1:18" x14ac:dyDescent="0.25">
      <c r="A68" s="2">
        <f t="shared" si="1"/>
        <v>1912</v>
      </c>
      <c r="B68" s="68">
        <v>80.602161665650243</v>
      </c>
      <c r="C68" s="6">
        <v>-0.95336772089610333</v>
      </c>
      <c r="D68" s="6">
        <v>2.7379801607801735</v>
      </c>
      <c r="E68" s="10">
        <f t="shared" si="0"/>
        <v>0</v>
      </c>
      <c r="F68" s="10">
        <f t="shared" si="2"/>
        <v>0</v>
      </c>
      <c r="G68" s="10">
        <f t="shared" si="3"/>
        <v>1</v>
      </c>
      <c r="H68" s="10">
        <f t="shared" si="4"/>
        <v>0</v>
      </c>
      <c r="I68" s="11" t="str">
        <f t="shared" si="5"/>
        <v>n.a.</v>
      </c>
      <c r="J68" s="11" t="str">
        <f t="shared" si="5"/>
        <v>n.a.</v>
      </c>
      <c r="K68" s="11">
        <f t="shared" si="5"/>
        <v>-0.95336772089610333</v>
      </c>
      <c r="L68" s="11" t="str">
        <f t="shared" si="5"/>
        <v>n.a.</v>
      </c>
      <c r="M68" s="11" t="str">
        <f t="shared" si="6"/>
        <v>n.a.</v>
      </c>
      <c r="N68" s="11" t="str">
        <f t="shared" si="6"/>
        <v>n.a.</v>
      </c>
      <c r="O68" s="11">
        <f t="shared" si="6"/>
        <v>2.7379801607801735</v>
      </c>
      <c r="P68" s="11" t="str">
        <f t="shared" si="6"/>
        <v>n.a.</v>
      </c>
      <c r="Q68" s="4"/>
      <c r="R68" s="4"/>
    </row>
    <row r="69" spans="1:18" x14ac:dyDescent="0.25">
      <c r="A69" s="2">
        <v>1913</v>
      </c>
      <c r="B69" s="6">
        <v>75.218701219675864</v>
      </c>
      <c r="C69" s="6">
        <v>4.713729005101408</v>
      </c>
      <c r="D69" s="6">
        <v>2.550880028409841</v>
      </c>
      <c r="E69" s="10">
        <f t="shared" si="0"/>
        <v>0</v>
      </c>
      <c r="F69" s="10">
        <f t="shared" si="2"/>
        <v>0</v>
      </c>
      <c r="G69" s="10">
        <f t="shared" si="3"/>
        <v>1</v>
      </c>
      <c r="H69" s="10">
        <f t="shared" si="4"/>
        <v>0</v>
      </c>
      <c r="I69" s="11" t="str">
        <f t="shared" si="5"/>
        <v>n.a.</v>
      </c>
      <c r="J69" s="11" t="str">
        <f t="shared" si="5"/>
        <v>n.a.</v>
      </c>
      <c r="K69" s="11">
        <f t="shared" si="5"/>
        <v>4.713729005101408</v>
      </c>
      <c r="L69" s="11" t="str">
        <f t="shared" si="5"/>
        <v>n.a.</v>
      </c>
      <c r="M69" s="11" t="str">
        <f t="shared" si="6"/>
        <v>n.a.</v>
      </c>
      <c r="N69" s="11" t="str">
        <f t="shared" si="6"/>
        <v>n.a.</v>
      </c>
      <c r="O69" s="11">
        <f t="shared" si="6"/>
        <v>2.550880028409841</v>
      </c>
      <c r="P69" s="11" t="str">
        <f t="shared" si="6"/>
        <v>n.a.</v>
      </c>
      <c r="Q69" s="4"/>
      <c r="R69" s="4"/>
    </row>
    <row r="70" spans="1:18" x14ac:dyDescent="0.25">
      <c r="A70" s="2">
        <v>1914</v>
      </c>
      <c r="B70" s="6">
        <v>76.53238251764266</v>
      </c>
      <c r="C70" s="6">
        <v>-1.9925593790358298</v>
      </c>
      <c r="D70" s="6">
        <v>1.5772467405086532</v>
      </c>
      <c r="E70" s="10">
        <f t="shared" si="0"/>
        <v>0</v>
      </c>
      <c r="F70" s="10">
        <f t="shared" si="2"/>
        <v>0</v>
      </c>
      <c r="G70" s="10">
        <f t="shared" si="3"/>
        <v>1</v>
      </c>
      <c r="H70" s="10">
        <f t="shared" si="4"/>
        <v>0</v>
      </c>
      <c r="I70" s="11" t="str">
        <f t="shared" si="5"/>
        <v>n.a.</v>
      </c>
      <c r="J70" s="11" t="str">
        <f t="shared" si="5"/>
        <v>n.a.</v>
      </c>
      <c r="K70" s="11">
        <f t="shared" si="5"/>
        <v>-1.9925593790358298</v>
      </c>
      <c r="L70" s="11" t="str">
        <f t="shared" si="5"/>
        <v>n.a.</v>
      </c>
      <c r="M70" s="11" t="str">
        <f t="shared" si="6"/>
        <v>n.a.</v>
      </c>
      <c r="N70" s="11" t="str">
        <f t="shared" si="6"/>
        <v>n.a.</v>
      </c>
      <c r="O70" s="11">
        <f t="shared" si="6"/>
        <v>1.5772467405086532</v>
      </c>
      <c r="P70" s="11" t="str">
        <f t="shared" si="6"/>
        <v>n.a.</v>
      </c>
      <c r="Q70" s="4"/>
      <c r="R70" s="4"/>
    </row>
    <row r="71" spans="1:18" x14ac:dyDescent="0.25">
      <c r="A71" s="2">
        <v>1915</v>
      </c>
      <c r="B71" s="6">
        <v>69.989655542018653</v>
      </c>
      <c r="C71" s="6">
        <v>0.57005754340038184</v>
      </c>
      <c r="D71" s="6">
        <v>9.4838092739688129</v>
      </c>
      <c r="E71" s="10">
        <f t="shared" ref="E71:E134" si="7">IF(AND(B71&gt;0,B71&lt;30),1,0)</f>
        <v>0</v>
      </c>
      <c r="F71" s="10">
        <f t="shared" si="2"/>
        <v>0</v>
      </c>
      <c r="G71" s="10">
        <f t="shared" si="3"/>
        <v>1</v>
      </c>
      <c r="H71" s="10">
        <f t="shared" si="4"/>
        <v>0</v>
      </c>
      <c r="I71" s="11" t="str">
        <f t="shared" si="5"/>
        <v>n.a.</v>
      </c>
      <c r="J71" s="11" t="str">
        <f t="shared" si="5"/>
        <v>n.a.</v>
      </c>
      <c r="K71" s="11">
        <f t="shared" si="5"/>
        <v>0.57005754340038184</v>
      </c>
      <c r="L71" s="11" t="str">
        <f t="shared" ref="L71:L134" si="8">IF(H71=1,$C71,"n.a.")</f>
        <v>n.a.</v>
      </c>
      <c r="M71" s="11" t="str">
        <f t="shared" si="6"/>
        <v>n.a.</v>
      </c>
      <c r="N71" s="11" t="str">
        <f t="shared" si="6"/>
        <v>n.a.</v>
      </c>
      <c r="O71" s="11">
        <f t="shared" si="6"/>
        <v>9.4838092739688129</v>
      </c>
      <c r="P71" s="11" t="str">
        <f t="shared" ref="P71:P134" si="9">IF(H71=1,$D71,"n.a.")</f>
        <v>n.a.</v>
      </c>
      <c r="Q71" s="4"/>
      <c r="R71" s="4"/>
    </row>
    <row r="72" spans="1:18" x14ac:dyDescent="0.25">
      <c r="A72" s="2">
        <v>1916</v>
      </c>
      <c r="B72" s="6">
        <v>63.240058606706626</v>
      </c>
      <c r="C72" s="6">
        <v>4.3890090122658432</v>
      </c>
      <c r="D72" s="6">
        <v>10.539555261777611</v>
      </c>
      <c r="E72" s="10">
        <f t="shared" si="7"/>
        <v>0</v>
      </c>
      <c r="F72" s="10">
        <f t="shared" ref="F72:F135" si="10">IF(AND($B72&gt;30,$B72&lt;60),1,0)</f>
        <v>0</v>
      </c>
      <c r="G72" s="10">
        <f t="shared" ref="G72:G135" si="11">IF(AND($B72&gt;60,$B72&lt;90),1,0)</f>
        <v>1</v>
      </c>
      <c r="H72" s="10">
        <f t="shared" ref="H72:H135" si="12">IF($B72&gt;90,1,0)</f>
        <v>0</v>
      </c>
      <c r="I72" s="11" t="str">
        <f t="shared" ref="I72:K114" si="13">IF(E72=1,$C72,"n.a.")</f>
        <v>n.a.</v>
      </c>
      <c r="J72" s="11" t="str">
        <f t="shared" si="13"/>
        <v>n.a.</v>
      </c>
      <c r="K72" s="11">
        <f t="shared" si="13"/>
        <v>4.3890090122658432</v>
      </c>
      <c r="L72" s="11" t="str">
        <f t="shared" si="8"/>
        <v>n.a.</v>
      </c>
      <c r="M72" s="11" t="str">
        <f t="shared" ref="M72:O114" si="14">IF(E72=1,$D72,"n.a.")</f>
        <v>n.a.</v>
      </c>
      <c r="N72" s="11" t="str">
        <f t="shared" si="14"/>
        <v>n.a.</v>
      </c>
      <c r="O72" s="11">
        <f t="shared" si="14"/>
        <v>10.539555261777611</v>
      </c>
      <c r="P72" s="11" t="str">
        <f t="shared" si="9"/>
        <v>n.a.</v>
      </c>
      <c r="Q72" s="4"/>
      <c r="R72" s="4"/>
    </row>
    <row r="73" spans="1:18" x14ac:dyDescent="0.25">
      <c r="A73" s="2">
        <v>1917</v>
      </c>
      <c r="B73" s="6">
        <v>59.723570809681682</v>
      </c>
      <c r="C73" s="6">
        <v>-1.3918024871970247</v>
      </c>
      <c r="D73" s="6">
        <v>10.371288290225777</v>
      </c>
      <c r="E73" s="10">
        <f t="shared" si="7"/>
        <v>0</v>
      </c>
      <c r="F73" s="10">
        <f t="shared" si="10"/>
        <v>1</v>
      </c>
      <c r="G73" s="10">
        <f t="shared" si="11"/>
        <v>0</v>
      </c>
      <c r="H73" s="10">
        <f t="shared" si="12"/>
        <v>0</v>
      </c>
      <c r="I73" s="11" t="str">
        <f t="shared" si="13"/>
        <v>n.a.</v>
      </c>
      <c r="J73" s="11">
        <f t="shared" si="13"/>
        <v>-1.3918024871970247</v>
      </c>
      <c r="K73" s="11" t="str">
        <f t="shared" si="13"/>
        <v>n.a.</v>
      </c>
      <c r="L73" s="11" t="str">
        <f t="shared" si="8"/>
        <v>n.a.</v>
      </c>
      <c r="M73" s="11" t="str">
        <f t="shared" si="14"/>
        <v>n.a.</v>
      </c>
      <c r="N73" s="11">
        <f t="shared" si="14"/>
        <v>10.371288290225777</v>
      </c>
      <c r="O73" s="11" t="str">
        <f t="shared" si="14"/>
        <v>n.a.</v>
      </c>
      <c r="P73" s="11" t="str">
        <f t="shared" si="9"/>
        <v>n.a.</v>
      </c>
      <c r="Q73" s="4"/>
      <c r="R73" s="4"/>
    </row>
    <row r="74" spans="1:18" x14ac:dyDescent="0.25">
      <c r="A74" s="2">
        <v>1918</v>
      </c>
      <c r="B74" s="6">
        <v>50.730350135802951</v>
      </c>
      <c r="C74" s="6">
        <v>-1.0950824726345898</v>
      </c>
      <c r="D74" s="6">
        <v>22.642755119865974</v>
      </c>
      <c r="E74" s="10">
        <f t="shared" si="7"/>
        <v>0</v>
      </c>
      <c r="F74" s="10">
        <f t="shared" si="10"/>
        <v>1</v>
      </c>
      <c r="G74" s="10">
        <f t="shared" si="11"/>
        <v>0</v>
      </c>
      <c r="H74" s="10">
        <f t="shared" si="12"/>
        <v>0</v>
      </c>
      <c r="I74" s="11" t="str">
        <f t="shared" si="13"/>
        <v>n.a.</v>
      </c>
      <c r="J74" s="11">
        <f t="shared" si="13"/>
        <v>-1.0950824726345898</v>
      </c>
      <c r="K74" s="11" t="str">
        <f t="shared" si="13"/>
        <v>n.a.</v>
      </c>
      <c r="L74" s="11" t="str">
        <f t="shared" si="8"/>
        <v>n.a.</v>
      </c>
      <c r="M74" s="11" t="str">
        <f t="shared" si="14"/>
        <v>n.a.</v>
      </c>
      <c r="N74" s="11">
        <f t="shared" si="14"/>
        <v>22.642755119865974</v>
      </c>
      <c r="O74" s="11" t="str">
        <f t="shared" si="14"/>
        <v>n.a.</v>
      </c>
      <c r="P74" s="11" t="str">
        <f t="shared" si="9"/>
        <v>n.a.</v>
      </c>
      <c r="Q74" s="4"/>
      <c r="R74" s="4"/>
    </row>
    <row r="75" spans="1:18" x14ac:dyDescent="0.25">
      <c r="A75" s="2">
        <v>1919</v>
      </c>
      <c r="B75" s="6">
        <v>48.705378208110595</v>
      </c>
      <c r="C75" s="6">
        <v>1.1146216440890644</v>
      </c>
      <c r="D75" s="6">
        <v>6.6162137705824797</v>
      </c>
      <c r="E75" s="10">
        <f t="shared" si="7"/>
        <v>0</v>
      </c>
      <c r="F75" s="10">
        <f t="shared" si="10"/>
        <v>1</v>
      </c>
      <c r="G75" s="10">
        <f t="shared" si="11"/>
        <v>0</v>
      </c>
      <c r="H75" s="10">
        <f t="shared" si="12"/>
        <v>0</v>
      </c>
      <c r="I75" s="11" t="str">
        <f t="shared" si="13"/>
        <v>n.a.</v>
      </c>
      <c r="J75" s="11">
        <f t="shared" si="13"/>
        <v>1.1146216440890644</v>
      </c>
      <c r="K75" s="11" t="str">
        <f t="shared" si="13"/>
        <v>n.a.</v>
      </c>
      <c r="L75" s="11" t="str">
        <f t="shared" si="8"/>
        <v>n.a.</v>
      </c>
      <c r="M75" s="11" t="str">
        <f t="shared" si="14"/>
        <v>n.a.</v>
      </c>
      <c r="N75" s="11">
        <f t="shared" si="14"/>
        <v>6.6162137705824797</v>
      </c>
      <c r="O75" s="11" t="str">
        <f t="shared" si="14"/>
        <v>n.a.</v>
      </c>
      <c r="P75" s="11" t="str">
        <f t="shared" si="9"/>
        <v>n.a.</v>
      </c>
      <c r="Q75" s="4"/>
      <c r="R75" s="4"/>
    </row>
    <row r="76" spans="1:18" x14ac:dyDescent="0.25">
      <c r="A76" s="2">
        <v>1920</v>
      </c>
      <c r="B76" s="6">
        <v>44.423255509185928</v>
      </c>
      <c r="C76" s="6">
        <v>7.7307100946851781</v>
      </c>
      <c r="D76" s="6">
        <v>9.9033311499475261</v>
      </c>
      <c r="E76" s="10">
        <f t="shared" si="7"/>
        <v>0</v>
      </c>
      <c r="F76" s="10">
        <f t="shared" si="10"/>
        <v>1</v>
      </c>
      <c r="G76" s="10">
        <f t="shared" si="11"/>
        <v>0</v>
      </c>
      <c r="H76" s="10">
        <f t="shared" si="12"/>
        <v>0</v>
      </c>
      <c r="I76" s="11" t="str">
        <f t="shared" si="13"/>
        <v>n.a.</v>
      </c>
      <c r="J76" s="11">
        <f t="shared" si="13"/>
        <v>7.7307100946851781</v>
      </c>
      <c r="K76" s="11" t="str">
        <f t="shared" si="13"/>
        <v>n.a.</v>
      </c>
      <c r="L76" s="11" t="str">
        <f t="shared" si="8"/>
        <v>n.a.</v>
      </c>
      <c r="M76" s="11" t="str">
        <f t="shared" si="14"/>
        <v>n.a.</v>
      </c>
      <c r="N76" s="11">
        <f t="shared" si="14"/>
        <v>9.9033311499475261</v>
      </c>
      <c r="O76" s="11" t="str">
        <f t="shared" si="14"/>
        <v>n.a.</v>
      </c>
      <c r="P76" s="11" t="str">
        <f t="shared" si="9"/>
        <v>n.a.</v>
      </c>
      <c r="Q76" s="4"/>
      <c r="R76" s="4"/>
    </row>
    <row r="77" spans="1:18" x14ac:dyDescent="0.25">
      <c r="A77" s="2">
        <v>1921</v>
      </c>
      <c r="B77" s="6">
        <v>51.066261362386875</v>
      </c>
      <c r="C77" s="6">
        <v>3.2139458653877684</v>
      </c>
      <c r="D77" s="6">
        <v>-10.759597420749877</v>
      </c>
      <c r="E77" s="10">
        <f t="shared" si="7"/>
        <v>0</v>
      </c>
      <c r="F77" s="10">
        <f t="shared" si="10"/>
        <v>1</v>
      </c>
      <c r="G77" s="10">
        <f t="shared" si="11"/>
        <v>0</v>
      </c>
      <c r="H77" s="10">
        <f t="shared" si="12"/>
        <v>0</v>
      </c>
      <c r="I77" s="11" t="str">
        <f t="shared" si="13"/>
        <v>n.a.</v>
      </c>
      <c r="J77" s="11">
        <f t="shared" si="13"/>
        <v>3.2139458653877684</v>
      </c>
      <c r="K77" s="11" t="str">
        <f t="shared" si="13"/>
        <v>n.a.</v>
      </c>
      <c r="L77" s="11" t="str">
        <f t="shared" si="8"/>
        <v>n.a.</v>
      </c>
      <c r="M77" s="11" t="str">
        <f t="shared" si="14"/>
        <v>n.a.</v>
      </c>
      <c r="N77" s="11">
        <f t="shared" si="14"/>
        <v>-10.759597420749877</v>
      </c>
      <c r="O77" s="11" t="str">
        <f t="shared" si="14"/>
        <v>n.a.</v>
      </c>
      <c r="P77" s="11" t="str">
        <f t="shared" si="9"/>
        <v>n.a.</v>
      </c>
      <c r="Q77" s="4"/>
      <c r="R77" s="4"/>
    </row>
    <row r="78" spans="1:18" x14ac:dyDescent="0.25">
      <c r="A78" s="2">
        <v>1922</v>
      </c>
      <c r="B78" s="6">
        <v>57.196586824797976</v>
      </c>
      <c r="C78" s="6">
        <v>4.3628853594065431</v>
      </c>
      <c r="D78" s="6">
        <v>-2.7418134208737177</v>
      </c>
      <c r="E78" s="10">
        <f t="shared" si="7"/>
        <v>0</v>
      </c>
      <c r="F78" s="10">
        <f t="shared" si="10"/>
        <v>1</v>
      </c>
      <c r="G78" s="10">
        <f t="shared" si="11"/>
        <v>0</v>
      </c>
      <c r="H78" s="10">
        <f t="shared" si="12"/>
        <v>0</v>
      </c>
      <c r="I78" s="11" t="str">
        <f t="shared" si="13"/>
        <v>n.a.</v>
      </c>
      <c r="J78" s="11">
        <f t="shared" si="13"/>
        <v>4.3628853594065431</v>
      </c>
      <c r="K78" s="11" t="str">
        <f t="shared" si="13"/>
        <v>n.a.</v>
      </c>
      <c r="L78" s="11" t="str">
        <f t="shared" si="8"/>
        <v>n.a.</v>
      </c>
      <c r="M78" s="11" t="str">
        <f t="shared" si="14"/>
        <v>n.a.</v>
      </c>
      <c r="N78" s="11">
        <f t="shared" si="14"/>
        <v>-2.7418134208737177</v>
      </c>
      <c r="O78" s="11" t="str">
        <f t="shared" si="14"/>
        <v>n.a.</v>
      </c>
      <c r="P78" s="11" t="str">
        <f t="shared" si="9"/>
        <v>n.a.</v>
      </c>
      <c r="Q78" s="4"/>
      <c r="R78" s="4"/>
    </row>
    <row r="79" spans="1:18" x14ac:dyDescent="0.25">
      <c r="A79" s="2">
        <v>1923</v>
      </c>
      <c r="B79" s="6">
        <v>58.977851335032952</v>
      </c>
      <c r="C79" s="6">
        <v>1.780052405527921</v>
      </c>
      <c r="D79" s="6">
        <v>-1.6121488060678146</v>
      </c>
      <c r="E79" s="10">
        <f t="shared" si="7"/>
        <v>0</v>
      </c>
      <c r="F79" s="10">
        <f t="shared" si="10"/>
        <v>1</v>
      </c>
      <c r="G79" s="10">
        <f t="shared" si="11"/>
        <v>0</v>
      </c>
      <c r="H79" s="10">
        <f t="shared" si="12"/>
        <v>0</v>
      </c>
      <c r="I79" s="11" t="str">
        <f t="shared" si="13"/>
        <v>n.a.</v>
      </c>
      <c r="J79" s="11">
        <f t="shared" si="13"/>
        <v>1.780052405527921</v>
      </c>
      <c r="K79" s="11" t="str">
        <f t="shared" si="13"/>
        <v>n.a.</v>
      </c>
      <c r="L79" s="11" t="str">
        <f t="shared" si="8"/>
        <v>n.a.</v>
      </c>
      <c r="M79" s="11" t="str">
        <f t="shared" si="14"/>
        <v>n.a.</v>
      </c>
      <c r="N79" s="11">
        <f t="shared" si="14"/>
        <v>-1.6121488060678146</v>
      </c>
      <c r="O79" s="11" t="str">
        <f t="shared" si="14"/>
        <v>n.a.</v>
      </c>
      <c r="P79" s="11" t="str">
        <f t="shared" si="9"/>
        <v>n.a.</v>
      </c>
      <c r="Q79" s="4"/>
      <c r="R79" s="4"/>
    </row>
    <row r="80" spans="1:18" x14ac:dyDescent="0.25">
      <c r="A80" s="2">
        <v>1924</v>
      </c>
      <c r="B80" s="6">
        <v>57.319576564444901</v>
      </c>
      <c r="C80" s="6">
        <v>3.5068866285109523</v>
      </c>
      <c r="D80" s="6">
        <v>5.8143682678509556</v>
      </c>
      <c r="E80" s="10">
        <f t="shared" si="7"/>
        <v>0</v>
      </c>
      <c r="F80" s="10">
        <f t="shared" si="10"/>
        <v>1</v>
      </c>
      <c r="G80" s="10">
        <f t="shared" si="11"/>
        <v>0</v>
      </c>
      <c r="H80" s="10">
        <f t="shared" si="12"/>
        <v>0</v>
      </c>
      <c r="I80" s="11" t="str">
        <f t="shared" si="13"/>
        <v>n.a.</v>
      </c>
      <c r="J80" s="11">
        <f t="shared" si="13"/>
        <v>3.5068866285109523</v>
      </c>
      <c r="K80" s="11" t="str">
        <f t="shared" si="13"/>
        <v>n.a.</v>
      </c>
      <c r="L80" s="11" t="str">
        <f t="shared" si="8"/>
        <v>n.a.</v>
      </c>
      <c r="M80" s="11" t="str">
        <f t="shared" si="14"/>
        <v>n.a.</v>
      </c>
      <c r="N80" s="11">
        <f t="shared" si="14"/>
        <v>5.8143682678509556</v>
      </c>
      <c r="O80" s="11" t="str">
        <f t="shared" si="14"/>
        <v>n.a.</v>
      </c>
      <c r="P80" s="11" t="str">
        <f t="shared" si="9"/>
        <v>n.a.</v>
      </c>
      <c r="Q80" s="4"/>
      <c r="R80" s="4"/>
    </row>
    <row r="81" spans="1:18" x14ac:dyDescent="0.25">
      <c r="A81" s="2">
        <v>1925</v>
      </c>
      <c r="B81" s="6">
        <v>56.584296403982613</v>
      </c>
      <c r="C81" s="6">
        <v>5.8305422734415524</v>
      </c>
      <c r="D81" s="6">
        <v>0.29001511750414988</v>
      </c>
      <c r="E81" s="10">
        <f t="shared" si="7"/>
        <v>0</v>
      </c>
      <c r="F81" s="10">
        <f t="shared" si="10"/>
        <v>1</v>
      </c>
      <c r="G81" s="10">
        <f t="shared" si="11"/>
        <v>0</v>
      </c>
      <c r="H81" s="10">
        <f t="shared" si="12"/>
        <v>0</v>
      </c>
      <c r="I81" s="11" t="str">
        <f t="shared" si="13"/>
        <v>n.a.</v>
      </c>
      <c r="J81" s="11">
        <f t="shared" si="13"/>
        <v>5.8305422734415524</v>
      </c>
      <c r="K81" s="11" t="str">
        <f t="shared" si="13"/>
        <v>n.a.</v>
      </c>
      <c r="L81" s="11" t="str">
        <f t="shared" si="8"/>
        <v>n.a.</v>
      </c>
      <c r="M81" s="11" t="str">
        <f t="shared" si="14"/>
        <v>n.a.</v>
      </c>
      <c r="N81" s="11">
        <f t="shared" si="14"/>
        <v>0.29001511750414988</v>
      </c>
      <c r="O81" s="11" t="str">
        <f t="shared" si="14"/>
        <v>n.a.</v>
      </c>
      <c r="P81" s="11" t="str">
        <f t="shared" si="9"/>
        <v>n.a.</v>
      </c>
      <c r="Q81" s="4"/>
      <c r="R81" s="4"/>
    </row>
    <row r="82" spans="1:18" x14ac:dyDescent="0.25">
      <c r="A82" s="2">
        <v>1926</v>
      </c>
      <c r="B82" s="6">
        <v>59.472035158288868</v>
      </c>
      <c r="C82" s="6">
        <v>-0.22817249826362351</v>
      </c>
      <c r="D82" s="6">
        <v>-2.1616480543244165</v>
      </c>
      <c r="E82" s="10">
        <f t="shared" si="7"/>
        <v>0</v>
      </c>
      <c r="F82" s="10">
        <f t="shared" si="10"/>
        <v>1</v>
      </c>
      <c r="G82" s="10">
        <f t="shared" si="11"/>
        <v>0</v>
      </c>
      <c r="H82" s="10">
        <f t="shared" si="12"/>
        <v>0</v>
      </c>
      <c r="I82" s="11" t="str">
        <f t="shared" si="13"/>
        <v>n.a.</v>
      </c>
      <c r="J82" s="11">
        <f t="shared" si="13"/>
        <v>-0.22817249826362351</v>
      </c>
      <c r="K82" s="11" t="str">
        <f t="shared" si="13"/>
        <v>n.a.</v>
      </c>
      <c r="L82" s="11" t="str">
        <f t="shared" si="8"/>
        <v>n.a.</v>
      </c>
      <c r="M82" s="11" t="str">
        <f t="shared" si="14"/>
        <v>n.a.</v>
      </c>
      <c r="N82" s="11">
        <f t="shared" si="14"/>
        <v>-2.1616480543244165</v>
      </c>
      <c r="O82" s="11" t="str">
        <f t="shared" si="14"/>
        <v>n.a.</v>
      </c>
      <c r="P82" s="11" t="str">
        <f t="shared" si="9"/>
        <v>n.a.</v>
      </c>
      <c r="Q82" s="4"/>
      <c r="R82" s="4"/>
    </row>
    <row r="83" spans="1:18" x14ac:dyDescent="0.25">
      <c r="A83" s="2">
        <v>1927</v>
      </c>
      <c r="B83" s="6">
        <v>57.276659682785592</v>
      </c>
      <c r="C83" s="6">
        <v>8.6722171330488216</v>
      </c>
      <c r="D83" s="6">
        <v>-1.3143437752245912</v>
      </c>
      <c r="E83" s="10">
        <f t="shared" si="7"/>
        <v>0</v>
      </c>
      <c r="F83" s="10">
        <f t="shared" si="10"/>
        <v>1</v>
      </c>
      <c r="G83" s="10">
        <f t="shared" si="11"/>
        <v>0</v>
      </c>
      <c r="H83" s="10">
        <f t="shared" si="12"/>
        <v>0</v>
      </c>
      <c r="I83" s="11" t="str">
        <f t="shared" si="13"/>
        <v>n.a.</v>
      </c>
      <c r="J83" s="11">
        <f t="shared" si="13"/>
        <v>8.6722171330488216</v>
      </c>
      <c r="K83" s="11" t="str">
        <f t="shared" si="13"/>
        <v>n.a.</v>
      </c>
      <c r="L83" s="11" t="str">
        <f t="shared" si="8"/>
        <v>n.a.</v>
      </c>
      <c r="M83" s="11" t="str">
        <f t="shared" si="14"/>
        <v>n.a.</v>
      </c>
      <c r="N83" s="11">
        <f t="shared" si="14"/>
        <v>-1.3143437752245912</v>
      </c>
      <c r="O83" s="11" t="str">
        <f t="shared" si="14"/>
        <v>n.a.</v>
      </c>
      <c r="P83" s="11" t="str">
        <f t="shared" si="9"/>
        <v>n.a.</v>
      </c>
      <c r="Q83" s="4"/>
      <c r="R83" s="4"/>
    </row>
    <row r="84" spans="1:18" x14ac:dyDescent="0.25">
      <c r="A84" s="2">
        <v>1928</v>
      </c>
      <c r="B84" s="6">
        <v>60.170078342872714</v>
      </c>
      <c r="C84" s="6">
        <v>0.94963576918294379</v>
      </c>
      <c r="D84" s="6">
        <v>-3.2557247241336018</v>
      </c>
      <c r="E84" s="10">
        <f t="shared" si="7"/>
        <v>0</v>
      </c>
      <c r="F84" s="10">
        <f t="shared" si="10"/>
        <v>0</v>
      </c>
      <c r="G84" s="10">
        <f t="shared" si="11"/>
        <v>1</v>
      </c>
      <c r="H84" s="10">
        <f t="shared" si="12"/>
        <v>0</v>
      </c>
      <c r="I84" s="11" t="str">
        <f t="shared" si="13"/>
        <v>n.a.</v>
      </c>
      <c r="J84" s="11" t="str">
        <f t="shared" si="13"/>
        <v>n.a.</v>
      </c>
      <c r="K84" s="11">
        <f t="shared" si="13"/>
        <v>0.94963576918294379</v>
      </c>
      <c r="L84" s="11" t="str">
        <f t="shared" si="8"/>
        <v>n.a.</v>
      </c>
      <c r="M84" s="11" t="str">
        <f t="shared" si="14"/>
        <v>n.a.</v>
      </c>
      <c r="N84" s="11" t="str">
        <f t="shared" si="14"/>
        <v>n.a.</v>
      </c>
      <c r="O84" s="11">
        <f t="shared" si="14"/>
        <v>-3.2557247241336018</v>
      </c>
      <c r="P84" s="11" t="str">
        <f t="shared" si="9"/>
        <v>n.a.</v>
      </c>
      <c r="Q84" s="4"/>
      <c r="R84" s="4"/>
    </row>
    <row r="85" spans="1:18" x14ac:dyDescent="0.25">
      <c r="A85" s="2">
        <v>1929</v>
      </c>
      <c r="B85" s="6">
        <v>57.050092918767724</v>
      </c>
      <c r="C85" s="6">
        <v>6.5240573421312842</v>
      </c>
      <c r="D85" s="6">
        <v>1.0623683680905938</v>
      </c>
      <c r="E85" s="10">
        <f t="shared" si="7"/>
        <v>0</v>
      </c>
      <c r="F85" s="10">
        <f t="shared" si="10"/>
        <v>1</v>
      </c>
      <c r="G85" s="10">
        <f t="shared" si="11"/>
        <v>0</v>
      </c>
      <c r="H85" s="10">
        <f t="shared" si="12"/>
        <v>0</v>
      </c>
      <c r="I85" s="11" t="str">
        <f t="shared" si="13"/>
        <v>n.a.</v>
      </c>
      <c r="J85" s="11">
        <f t="shared" si="13"/>
        <v>6.5240573421312842</v>
      </c>
      <c r="K85" s="11" t="str">
        <f t="shared" si="13"/>
        <v>n.a.</v>
      </c>
      <c r="L85" s="11" t="str">
        <f t="shared" si="8"/>
        <v>n.a.</v>
      </c>
      <c r="M85" s="11" t="str">
        <f t="shared" si="14"/>
        <v>n.a.</v>
      </c>
      <c r="N85" s="11">
        <f t="shared" si="14"/>
        <v>1.0623683680905938</v>
      </c>
      <c r="O85" s="11" t="str">
        <f t="shared" si="14"/>
        <v>n.a.</v>
      </c>
      <c r="P85" s="11" t="str">
        <f t="shared" si="9"/>
        <v>n.a.</v>
      </c>
      <c r="Q85" s="4"/>
      <c r="R85" s="4"/>
    </row>
    <row r="86" spans="1:18" x14ac:dyDescent="0.25">
      <c r="A86" s="2">
        <v>1930</v>
      </c>
      <c r="B86" s="6">
        <v>58.91992685837053</v>
      </c>
      <c r="C86" s="6">
        <v>-3.8685249091217733</v>
      </c>
      <c r="D86" s="6">
        <v>4.0929459887265374</v>
      </c>
      <c r="E86" s="10">
        <f t="shared" si="7"/>
        <v>0</v>
      </c>
      <c r="F86" s="10">
        <f t="shared" si="10"/>
        <v>1</v>
      </c>
      <c r="G86" s="10">
        <f t="shared" si="11"/>
        <v>0</v>
      </c>
      <c r="H86" s="10">
        <f t="shared" si="12"/>
        <v>0</v>
      </c>
      <c r="I86" s="11" t="str">
        <f t="shared" si="13"/>
        <v>n.a.</v>
      </c>
      <c r="J86" s="11">
        <f t="shared" si="13"/>
        <v>-3.8685249091217733</v>
      </c>
      <c r="K86" s="11" t="str">
        <f t="shared" si="13"/>
        <v>n.a.</v>
      </c>
      <c r="L86" s="11" t="str">
        <f t="shared" si="8"/>
        <v>n.a.</v>
      </c>
      <c r="M86" s="11" t="str">
        <f t="shared" si="14"/>
        <v>n.a.</v>
      </c>
      <c r="N86" s="11">
        <f t="shared" si="14"/>
        <v>4.0929459887265374</v>
      </c>
      <c r="O86" s="11" t="str">
        <f t="shared" si="14"/>
        <v>n.a.</v>
      </c>
      <c r="P86" s="11" t="str">
        <f t="shared" si="9"/>
        <v>n.a.</v>
      </c>
      <c r="Q86" s="4"/>
      <c r="R86" s="4"/>
    </row>
    <row r="87" spans="1:18" x14ac:dyDescent="0.25">
      <c r="A87" s="2">
        <v>1931</v>
      </c>
      <c r="B87" s="6">
        <v>62.517508462470602</v>
      </c>
      <c r="C87" s="6">
        <v>-2.6770830774302978</v>
      </c>
      <c r="D87" s="6">
        <v>0.84541717404948979</v>
      </c>
      <c r="E87" s="10">
        <f t="shared" si="7"/>
        <v>0</v>
      </c>
      <c r="F87" s="10">
        <f t="shared" si="10"/>
        <v>0</v>
      </c>
      <c r="G87" s="10">
        <f t="shared" si="11"/>
        <v>1</v>
      </c>
      <c r="H87" s="10">
        <f t="shared" si="12"/>
        <v>0</v>
      </c>
      <c r="I87" s="11" t="str">
        <f t="shared" si="13"/>
        <v>n.a.</v>
      </c>
      <c r="J87" s="11" t="str">
        <f t="shared" si="13"/>
        <v>n.a.</v>
      </c>
      <c r="K87" s="11">
        <f t="shared" si="13"/>
        <v>-2.6770830774302978</v>
      </c>
      <c r="L87" s="11" t="str">
        <f t="shared" si="8"/>
        <v>n.a.</v>
      </c>
      <c r="M87" s="11" t="str">
        <f t="shared" si="14"/>
        <v>n.a.</v>
      </c>
      <c r="N87" s="11" t="str">
        <f t="shared" si="14"/>
        <v>n.a.</v>
      </c>
      <c r="O87" s="11">
        <f t="shared" si="14"/>
        <v>0.84541717404948979</v>
      </c>
      <c r="P87" s="11" t="str">
        <f t="shared" si="9"/>
        <v>n.a.</v>
      </c>
      <c r="Q87" s="4"/>
      <c r="R87" s="4"/>
    </row>
    <row r="88" spans="1:18" x14ac:dyDescent="0.25">
      <c r="A88" s="2">
        <v>1932</v>
      </c>
      <c r="B88" s="6">
        <v>63.080216275491779</v>
      </c>
      <c r="C88" s="6">
        <v>2.6703461940802198</v>
      </c>
      <c r="D88" s="6">
        <v>-2.545346328102005</v>
      </c>
      <c r="E88" s="10">
        <f t="shared" si="7"/>
        <v>0</v>
      </c>
      <c r="F88" s="10">
        <f t="shared" si="10"/>
        <v>0</v>
      </c>
      <c r="G88" s="10">
        <f t="shared" si="11"/>
        <v>1</v>
      </c>
      <c r="H88" s="10">
        <f t="shared" si="12"/>
        <v>0</v>
      </c>
      <c r="I88" s="11" t="str">
        <f t="shared" si="13"/>
        <v>n.a.</v>
      </c>
      <c r="J88" s="11" t="str">
        <f t="shared" si="13"/>
        <v>n.a.</v>
      </c>
      <c r="K88" s="11">
        <f t="shared" si="13"/>
        <v>2.6703461940802198</v>
      </c>
      <c r="L88" s="11" t="str">
        <f t="shared" si="8"/>
        <v>n.a.</v>
      </c>
      <c r="M88" s="11" t="str">
        <f t="shared" si="14"/>
        <v>n.a.</v>
      </c>
      <c r="N88" s="11" t="str">
        <f t="shared" si="14"/>
        <v>n.a.</v>
      </c>
      <c r="O88" s="11">
        <f t="shared" si="14"/>
        <v>-2.545346328102005</v>
      </c>
      <c r="P88" s="11" t="str">
        <f t="shared" si="9"/>
        <v>n.a.</v>
      </c>
      <c r="Q88" s="4"/>
      <c r="R88" s="4"/>
    </row>
    <row r="89" spans="1:18" x14ac:dyDescent="0.25">
      <c r="A89" s="2">
        <v>1933</v>
      </c>
      <c r="B89" s="6">
        <v>67.583983522750401</v>
      </c>
      <c r="C89" s="6">
        <v>-2.0447715885908324</v>
      </c>
      <c r="D89" s="6">
        <v>-2.5761521402587917</v>
      </c>
      <c r="E89" s="10">
        <f t="shared" si="7"/>
        <v>0</v>
      </c>
      <c r="F89" s="10">
        <f t="shared" si="10"/>
        <v>0</v>
      </c>
      <c r="G89" s="10">
        <f t="shared" si="11"/>
        <v>1</v>
      </c>
      <c r="H89" s="10">
        <f t="shared" si="12"/>
        <v>0</v>
      </c>
      <c r="I89" s="11" t="str">
        <f t="shared" si="13"/>
        <v>n.a.</v>
      </c>
      <c r="J89" s="11" t="str">
        <f t="shared" si="13"/>
        <v>n.a.</v>
      </c>
      <c r="K89" s="11">
        <f t="shared" si="13"/>
        <v>-2.0447715885908324</v>
      </c>
      <c r="L89" s="11" t="str">
        <f t="shared" si="8"/>
        <v>n.a.</v>
      </c>
      <c r="M89" s="11" t="str">
        <f t="shared" si="14"/>
        <v>n.a.</v>
      </c>
      <c r="N89" s="11" t="str">
        <f t="shared" si="14"/>
        <v>n.a.</v>
      </c>
      <c r="O89" s="11">
        <f t="shared" si="14"/>
        <v>-2.5761521402587917</v>
      </c>
      <c r="P89" s="11" t="str">
        <f t="shared" si="9"/>
        <v>n.a.</v>
      </c>
      <c r="Q89" s="4"/>
      <c r="R89" s="4"/>
    </row>
    <row r="90" spans="1:18" x14ac:dyDescent="0.25">
      <c r="A90" s="2">
        <v>1934</v>
      </c>
      <c r="B90" s="6">
        <v>63.070910106085982</v>
      </c>
      <c r="C90" s="6">
        <v>3.567132961213515</v>
      </c>
      <c r="D90" s="6">
        <v>6.3953949751261785</v>
      </c>
      <c r="E90" s="10">
        <f t="shared" si="7"/>
        <v>0</v>
      </c>
      <c r="F90" s="10">
        <f t="shared" si="10"/>
        <v>0</v>
      </c>
      <c r="G90" s="10">
        <f t="shared" si="11"/>
        <v>1</v>
      </c>
      <c r="H90" s="10">
        <f t="shared" si="12"/>
        <v>0</v>
      </c>
      <c r="I90" s="11" t="str">
        <f t="shared" si="13"/>
        <v>n.a.</v>
      </c>
      <c r="J90" s="11" t="str">
        <f t="shared" si="13"/>
        <v>n.a.</v>
      </c>
      <c r="K90" s="11">
        <f t="shared" si="13"/>
        <v>3.567132961213515</v>
      </c>
      <c r="L90" s="11" t="str">
        <f t="shared" si="8"/>
        <v>n.a.</v>
      </c>
      <c r="M90" s="11" t="str">
        <f t="shared" si="14"/>
        <v>n.a.</v>
      </c>
      <c r="N90" s="11" t="str">
        <f t="shared" si="14"/>
        <v>n.a.</v>
      </c>
      <c r="O90" s="11">
        <f t="shared" si="14"/>
        <v>6.3953949751261785</v>
      </c>
      <c r="P90" s="11" t="str">
        <f t="shared" si="9"/>
        <v>n.a.</v>
      </c>
      <c r="Q90" s="4"/>
      <c r="R90" s="4"/>
    </row>
    <row r="91" spans="1:18" x14ac:dyDescent="0.25">
      <c r="A91" s="2">
        <v>1935</v>
      </c>
      <c r="B91" s="6">
        <v>65.856092527012066</v>
      </c>
      <c r="C91" s="6">
        <v>2.2178136014103123</v>
      </c>
      <c r="D91" s="6">
        <v>1.1041843548232455</v>
      </c>
      <c r="E91" s="10">
        <f t="shared" si="7"/>
        <v>0</v>
      </c>
      <c r="F91" s="10">
        <f t="shared" si="10"/>
        <v>0</v>
      </c>
      <c r="G91" s="10">
        <f t="shared" si="11"/>
        <v>1</v>
      </c>
      <c r="H91" s="10">
        <f t="shared" si="12"/>
        <v>0</v>
      </c>
      <c r="I91" s="11" t="str">
        <f t="shared" si="13"/>
        <v>n.a.</v>
      </c>
      <c r="J91" s="11" t="str">
        <f t="shared" si="13"/>
        <v>n.a.</v>
      </c>
      <c r="K91" s="11">
        <f t="shared" si="13"/>
        <v>2.2178136014103123</v>
      </c>
      <c r="L91" s="11" t="str">
        <f t="shared" si="8"/>
        <v>n.a.</v>
      </c>
      <c r="M91" s="11" t="str">
        <f t="shared" si="14"/>
        <v>n.a.</v>
      </c>
      <c r="N91" s="11" t="str">
        <f t="shared" si="14"/>
        <v>n.a.</v>
      </c>
      <c r="O91" s="11">
        <f t="shared" si="14"/>
        <v>1.1041843548232455</v>
      </c>
      <c r="P91" s="11" t="str">
        <f t="shared" si="9"/>
        <v>n.a.</v>
      </c>
      <c r="Q91" s="4"/>
      <c r="R91" s="4"/>
    </row>
    <row r="92" spans="1:18" x14ac:dyDescent="0.25">
      <c r="A92" s="2">
        <v>1936</v>
      </c>
      <c r="B92" s="4"/>
      <c r="C92" s="6">
        <v>-22.57445687587596</v>
      </c>
      <c r="D92" s="6">
        <v>4.8350707226790579</v>
      </c>
      <c r="E92" s="10">
        <f t="shared" si="7"/>
        <v>0</v>
      </c>
      <c r="F92" s="10">
        <f t="shared" si="10"/>
        <v>0</v>
      </c>
      <c r="G92" s="10">
        <f t="shared" si="11"/>
        <v>0</v>
      </c>
      <c r="H92" s="10">
        <f t="shared" si="12"/>
        <v>0</v>
      </c>
      <c r="I92" s="11" t="str">
        <f t="shared" si="13"/>
        <v>n.a.</v>
      </c>
      <c r="J92" s="11" t="str">
        <f t="shared" si="13"/>
        <v>n.a.</v>
      </c>
      <c r="K92" s="11" t="str">
        <f t="shared" si="13"/>
        <v>n.a.</v>
      </c>
      <c r="L92" s="11" t="str">
        <f t="shared" si="8"/>
        <v>n.a.</v>
      </c>
      <c r="M92" s="11" t="str">
        <f t="shared" si="14"/>
        <v>n.a.</v>
      </c>
      <c r="N92" s="11" t="str">
        <f t="shared" si="14"/>
        <v>n.a.</v>
      </c>
      <c r="O92" s="11" t="str">
        <f t="shared" si="14"/>
        <v>n.a.</v>
      </c>
      <c r="P92" s="11" t="str">
        <f t="shared" si="9"/>
        <v>n.a.</v>
      </c>
      <c r="Q92" s="4"/>
      <c r="R92" s="4"/>
    </row>
    <row r="93" spans="1:18" x14ac:dyDescent="0.25">
      <c r="A93" s="2">
        <v>1937</v>
      </c>
      <c r="B93" s="4"/>
      <c r="C93" s="6">
        <v>-8.1421770129768039</v>
      </c>
      <c r="D93" s="6">
        <v>14.09360629972789</v>
      </c>
      <c r="E93" s="10">
        <f t="shared" si="7"/>
        <v>0</v>
      </c>
      <c r="F93" s="10">
        <f t="shared" si="10"/>
        <v>0</v>
      </c>
      <c r="G93" s="10">
        <f t="shared" si="11"/>
        <v>0</v>
      </c>
      <c r="H93" s="10">
        <f t="shared" si="12"/>
        <v>0</v>
      </c>
      <c r="I93" s="11" t="str">
        <f t="shared" si="13"/>
        <v>n.a.</v>
      </c>
      <c r="J93" s="11" t="str">
        <f t="shared" si="13"/>
        <v>n.a.</v>
      </c>
      <c r="K93" s="11" t="str">
        <f t="shared" si="13"/>
        <v>n.a.</v>
      </c>
      <c r="L93" s="11" t="str">
        <f t="shared" si="8"/>
        <v>n.a.</v>
      </c>
      <c r="M93" s="11" t="str">
        <f t="shared" si="14"/>
        <v>n.a.</v>
      </c>
      <c r="N93" s="11" t="str">
        <f t="shared" si="14"/>
        <v>n.a.</v>
      </c>
      <c r="O93" s="11" t="str">
        <f t="shared" si="14"/>
        <v>n.a.</v>
      </c>
      <c r="P93" s="11" t="str">
        <f t="shared" si="9"/>
        <v>n.a.</v>
      </c>
      <c r="Q93" s="4"/>
      <c r="R93" s="4"/>
    </row>
    <row r="94" spans="1:18" x14ac:dyDescent="0.25">
      <c r="A94" s="2">
        <v>1938</v>
      </c>
      <c r="B94" s="4"/>
      <c r="C94" s="6">
        <v>-0.25235677029362691</v>
      </c>
      <c r="D94" s="6">
        <v>13.731344499644571</v>
      </c>
      <c r="E94" s="10">
        <f t="shared" si="7"/>
        <v>0</v>
      </c>
      <c r="F94" s="10">
        <f t="shared" si="10"/>
        <v>0</v>
      </c>
      <c r="G94" s="10">
        <f t="shared" si="11"/>
        <v>0</v>
      </c>
      <c r="H94" s="10">
        <f t="shared" si="12"/>
        <v>0</v>
      </c>
      <c r="I94" s="11" t="str">
        <f t="shared" si="13"/>
        <v>n.a.</v>
      </c>
      <c r="J94" s="11" t="str">
        <f t="shared" si="13"/>
        <v>n.a.</v>
      </c>
      <c r="K94" s="11" t="str">
        <f t="shared" si="13"/>
        <v>n.a.</v>
      </c>
      <c r="L94" s="11" t="str">
        <f t="shared" si="8"/>
        <v>n.a.</v>
      </c>
      <c r="M94" s="11" t="str">
        <f t="shared" si="14"/>
        <v>n.a.</v>
      </c>
      <c r="N94" s="11" t="str">
        <f t="shared" si="14"/>
        <v>n.a.</v>
      </c>
      <c r="O94" s="11" t="str">
        <f t="shared" si="14"/>
        <v>n.a.</v>
      </c>
      <c r="P94" s="11" t="str">
        <f t="shared" si="9"/>
        <v>n.a.</v>
      </c>
      <c r="Q94" s="4"/>
      <c r="R94" s="4"/>
    </row>
    <row r="95" spans="1:18" x14ac:dyDescent="0.25">
      <c r="A95" s="2">
        <v>1939</v>
      </c>
      <c r="B95" s="4"/>
      <c r="C95" s="6">
        <v>7.7117036640446557</v>
      </c>
      <c r="D95" s="6">
        <v>7.0231956870357104</v>
      </c>
      <c r="E95" s="10">
        <f t="shared" si="7"/>
        <v>0</v>
      </c>
      <c r="F95" s="10">
        <f t="shared" si="10"/>
        <v>0</v>
      </c>
      <c r="G95" s="10">
        <f t="shared" si="11"/>
        <v>0</v>
      </c>
      <c r="H95" s="10">
        <f t="shared" si="12"/>
        <v>0</v>
      </c>
      <c r="I95" s="11" t="str">
        <f t="shared" si="13"/>
        <v>n.a.</v>
      </c>
      <c r="J95" s="11" t="str">
        <f t="shared" si="13"/>
        <v>n.a.</v>
      </c>
      <c r="K95" s="11" t="str">
        <f t="shared" si="13"/>
        <v>n.a.</v>
      </c>
      <c r="L95" s="11" t="str">
        <f t="shared" si="8"/>
        <v>n.a.</v>
      </c>
      <c r="M95" s="11" t="str">
        <f t="shared" si="14"/>
        <v>n.a.</v>
      </c>
      <c r="N95" s="11" t="str">
        <f t="shared" si="14"/>
        <v>n.a.</v>
      </c>
      <c r="O95" s="11" t="str">
        <f t="shared" si="14"/>
        <v>n.a.</v>
      </c>
      <c r="P95" s="11" t="str">
        <f t="shared" si="9"/>
        <v>n.a.</v>
      </c>
      <c r="Q95" s="4"/>
      <c r="R95" s="4"/>
    </row>
    <row r="96" spans="1:18" x14ac:dyDescent="0.25">
      <c r="A96" s="2">
        <v>1940</v>
      </c>
      <c r="B96" s="6">
        <v>71.75734380610939</v>
      </c>
      <c r="C96" s="6">
        <v>9.1225072844211432</v>
      </c>
      <c r="D96" s="6">
        <v>14.06602574889877</v>
      </c>
      <c r="E96" s="10">
        <f t="shared" si="7"/>
        <v>0</v>
      </c>
      <c r="F96" s="10">
        <f t="shared" si="10"/>
        <v>0</v>
      </c>
      <c r="G96" s="10">
        <f t="shared" si="11"/>
        <v>1</v>
      </c>
      <c r="H96" s="10">
        <f t="shared" si="12"/>
        <v>0</v>
      </c>
      <c r="I96" s="11" t="str">
        <f t="shared" si="13"/>
        <v>n.a.</v>
      </c>
      <c r="J96" s="11" t="str">
        <f t="shared" si="13"/>
        <v>n.a.</v>
      </c>
      <c r="K96" s="11">
        <f t="shared" si="13"/>
        <v>9.1225072844211432</v>
      </c>
      <c r="L96" s="11" t="str">
        <f t="shared" si="8"/>
        <v>n.a.</v>
      </c>
      <c r="M96" s="11" t="str">
        <f t="shared" si="14"/>
        <v>n.a.</v>
      </c>
      <c r="N96" s="11" t="str">
        <f t="shared" si="14"/>
        <v>n.a.</v>
      </c>
      <c r="O96" s="11">
        <f t="shared" si="14"/>
        <v>14.06602574889877</v>
      </c>
      <c r="P96" s="11" t="str">
        <f t="shared" si="9"/>
        <v>n.a.</v>
      </c>
      <c r="Q96" s="4"/>
      <c r="R96" s="4"/>
    </row>
    <row r="97" spans="1:18" x14ac:dyDescent="0.25">
      <c r="A97" s="2">
        <v>1941</v>
      </c>
      <c r="B97" s="6">
        <v>69.938597238691983</v>
      </c>
      <c r="C97" s="6">
        <v>0.50462604491092744</v>
      </c>
      <c r="D97" s="6">
        <v>9.9525637488077088</v>
      </c>
      <c r="E97" s="10">
        <f t="shared" si="7"/>
        <v>0</v>
      </c>
      <c r="F97" s="10">
        <f t="shared" si="10"/>
        <v>0</v>
      </c>
      <c r="G97" s="10">
        <f t="shared" si="11"/>
        <v>1</v>
      </c>
      <c r="H97" s="10">
        <f t="shared" si="12"/>
        <v>0</v>
      </c>
      <c r="I97" s="11" t="str">
        <f t="shared" si="13"/>
        <v>n.a.</v>
      </c>
      <c r="J97" s="11" t="str">
        <f t="shared" si="13"/>
        <v>n.a.</v>
      </c>
      <c r="K97" s="11">
        <f t="shared" si="13"/>
        <v>0.50462604491092744</v>
      </c>
      <c r="L97" s="11" t="str">
        <f t="shared" si="8"/>
        <v>n.a.</v>
      </c>
      <c r="M97" s="11" t="str">
        <f t="shared" si="14"/>
        <v>n.a.</v>
      </c>
      <c r="N97" s="11" t="str">
        <f t="shared" si="14"/>
        <v>n.a.</v>
      </c>
      <c r="O97" s="11">
        <f t="shared" si="14"/>
        <v>9.9525637488077088</v>
      </c>
      <c r="P97" s="11" t="str">
        <f t="shared" si="9"/>
        <v>n.a.</v>
      </c>
      <c r="Q97" s="4"/>
      <c r="R97" s="4"/>
    </row>
    <row r="98" spans="1:18" x14ac:dyDescent="0.25">
      <c r="A98" s="2">
        <v>1942</v>
      </c>
      <c r="B98" s="6">
        <v>61.029104353989723</v>
      </c>
      <c r="C98" s="6">
        <v>6.0150552052561146</v>
      </c>
      <c r="D98" s="6">
        <v>13.665799092104901</v>
      </c>
      <c r="E98" s="10">
        <f t="shared" si="7"/>
        <v>0</v>
      </c>
      <c r="F98" s="10">
        <f t="shared" si="10"/>
        <v>0</v>
      </c>
      <c r="G98" s="10">
        <f t="shared" si="11"/>
        <v>1</v>
      </c>
      <c r="H98" s="10">
        <f t="shared" si="12"/>
        <v>0</v>
      </c>
      <c r="I98" s="11" t="str">
        <f t="shared" si="13"/>
        <v>n.a.</v>
      </c>
      <c r="J98" s="11" t="str">
        <f t="shared" si="13"/>
        <v>n.a.</v>
      </c>
      <c r="K98" s="11">
        <f t="shared" si="13"/>
        <v>6.0150552052561146</v>
      </c>
      <c r="L98" s="11" t="str">
        <f t="shared" si="8"/>
        <v>n.a.</v>
      </c>
      <c r="M98" s="11" t="str">
        <f t="shared" si="14"/>
        <v>n.a.</v>
      </c>
      <c r="N98" s="11" t="str">
        <f t="shared" si="14"/>
        <v>n.a.</v>
      </c>
      <c r="O98" s="11">
        <f t="shared" si="14"/>
        <v>13.665799092104901</v>
      </c>
      <c r="P98" s="11" t="str">
        <f t="shared" si="9"/>
        <v>n.a.</v>
      </c>
      <c r="Q98" s="4"/>
      <c r="R98" s="4"/>
    </row>
    <row r="99" spans="1:18" x14ac:dyDescent="0.25">
      <c r="A99" s="2">
        <v>1943</v>
      </c>
      <c r="B99" s="6">
        <v>66.02697797499053</v>
      </c>
      <c r="C99" s="6">
        <v>4.6339721548775303</v>
      </c>
      <c r="D99" s="6">
        <v>2.8789377219030854</v>
      </c>
      <c r="E99" s="10">
        <f t="shared" si="7"/>
        <v>0</v>
      </c>
      <c r="F99" s="10">
        <f t="shared" si="10"/>
        <v>0</v>
      </c>
      <c r="G99" s="10">
        <f t="shared" si="11"/>
        <v>1</v>
      </c>
      <c r="H99" s="10">
        <f t="shared" si="12"/>
        <v>0</v>
      </c>
      <c r="I99" s="11" t="str">
        <f t="shared" si="13"/>
        <v>n.a.</v>
      </c>
      <c r="J99" s="11" t="str">
        <f t="shared" si="13"/>
        <v>n.a.</v>
      </c>
      <c r="K99" s="11">
        <f t="shared" si="13"/>
        <v>4.6339721548775303</v>
      </c>
      <c r="L99" s="11" t="str">
        <f t="shared" si="8"/>
        <v>n.a.</v>
      </c>
      <c r="M99" s="11" t="str">
        <f t="shared" si="14"/>
        <v>n.a.</v>
      </c>
      <c r="N99" s="11" t="str">
        <f t="shared" si="14"/>
        <v>n.a.</v>
      </c>
      <c r="O99" s="11">
        <f t="shared" si="14"/>
        <v>2.8789377219030854</v>
      </c>
      <c r="P99" s="11" t="str">
        <f t="shared" si="9"/>
        <v>n.a.</v>
      </c>
      <c r="Q99" s="4"/>
      <c r="R99" s="4"/>
    </row>
    <row r="100" spans="1:18" x14ac:dyDescent="0.25">
      <c r="A100" s="2">
        <v>1944</v>
      </c>
      <c r="B100" s="6">
        <v>65.123263167998971</v>
      </c>
      <c r="C100" s="6">
        <v>4.1350940791191615</v>
      </c>
      <c r="D100" s="6">
        <v>10.906388135179368</v>
      </c>
      <c r="E100" s="10">
        <f t="shared" si="7"/>
        <v>0</v>
      </c>
      <c r="F100" s="10">
        <f t="shared" si="10"/>
        <v>0</v>
      </c>
      <c r="G100" s="10">
        <f t="shared" si="11"/>
        <v>1</v>
      </c>
      <c r="H100" s="10">
        <f t="shared" si="12"/>
        <v>0</v>
      </c>
      <c r="I100" s="11" t="str">
        <f t="shared" si="13"/>
        <v>n.a.</v>
      </c>
      <c r="J100" s="11" t="str">
        <f t="shared" si="13"/>
        <v>n.a.</v>
      </c>
      <c r="K100" s="11">
        <f t="shared" si="13"/>
        <v>4.1350940791191615</v>
      </c>
      <c r="L100" s="11" t="str">
        <f t="shared" si="8"/>
        <v>n.a.</v>
      </c>
      <c r="M100" s="11" t="str">
        <f t="shared" si="14"/>
        <v>n.a.</v>
      </c>
      <c r="N100" s="11" t="str">
        <f t="shared" si="14"/>
        <v>n.a.</v>
      </c>
      <c r="O100" s="11">
        <f t="shared" si="14"/>
        <v>10.906388135179368</v>
      </c>
      <c r="P100" s="11" t="str">
        <f t="shared" si="9"/>
        <v>n.a.</v>
      </c>
      <c r="Q100" s="4"/>
      <c r="R100" s="4"/>
    </row>
    <row r="101" spans="1:18" x14ac:dyDescent="0.25">
      <c r="A101" s="2">
        <v>1945</v>
      </c>
      <c r="B101" s="6">
        <v>69.588611338871132</v>
      </c>
      <c r="C101" s="6">
        <v>-7.5798650822226143</v>
      </c>
      <c r="D101" s="6">
        <v>7.3541890708696878</v>
      </c>
      <c r="E101" s="10">
        <f t="shared" si="7"/>
        <v>0</v>
      </c>
      <c r="F101" s="10">
        <f t="shared" si="10"/>
        <v>0</v>
      </c>
      <c r="G101" s="10">
        <f t="shared" si="11"/>
        <v>1</v>
      </c>
      <c r="H101" s="10">
        <f t="shared" si="12"/>
        <v>0</v>
      </c>
      <c r="I101" s="11" t="str">
        <f t="shared" si="13"/>
        <v>n.a.</v>
      </c>
      <c r="J101" s="11" t="str">
        <f t="shared" si="13"/>
        <v>n.a.</v>
      </c>
      <c r="K101" s="11">
        <f t="shared" si="13"/>
        <v>-7.5798650822226143</v>
      </c>
      <c r="L101" s="11" t="str">
        <f t="shared" si="8"/>
        <v>n.a.</v>
      </c>
      <c r="M101" s="11" t="str">
        <f t="shared" si="14"/>
        <v>n.a.</v>
      </c>
      <c r="N101" s="11" t="str">
        <f t="shared" si="14"/>
        <v>n.a.</v>
      </c>
      <c r="O101" s="11">
        <f t="shared" si="14"/>
        <v>7.3541890708696878</v>
      </c>
      <c r="P101" s="11" t="str">
        <f t="shared" si="9"/>
        <v>n.a.</v>
      </c>
      <c r="Q101" s="4"/>
      <c r="R101" s="4"/>
    </row>
    <row r="102" spans="1:18" x14ac:dyDescent="0.25">
      <c r="A102" s="2">
        <v>1946</v>
      </c>
      <c r="B102" s="6">
        <v>61.199297920378697</v>
      </c>
      <c r="C102" s="6">
        <v>4.1562496602334242</v>
      </c>
      <c r="D102" s="6">
        <v>21.463930846880984</v>
      </c>
      <c r="E102" s="10">
        <f t="shared" si="7"/>
        <v>0</v>
      </c>
      <c r="F102" s="10">
        <f t="shared" si="10"/>
        <v>0</v>
      </c>
      <c r="G102" s="10">
        <f t="shared" si="11"/>
        <v>1</v>
      </c>
      <c r="H102" s="10">
        <f t="shared" si="12"/>
        <v>0</v>
      </c>
      <c r="I102" s="11" t="str">
        <f t="shared" si="13"/>
        <v>n.a.</v>
      </c>
      <c r="J102" s="11" t="str">
        <f t="shared" si="13"/>
        <v>n.a.</v>
      </c>
      <c r="K102" s="11">
        <f t="shared" si="13"/>
        <v>4.1562496602334242</v>
      </c>
      <c r="L102" s="11" t="str">
        <f t="shared" si="8"/>
        <v>n.a.</v>
      </c>
      <c r="M102" s="11" t="str">
        <f t="shared" si="14"/>
        <v>n.a.</v>
      </c>
      <c r="N102" s="11" t="str">
        <f t="shared" si="14"/>
        <v>n.a.</v>
      </c>
      <c r="O102" s="11">
        <f t="shared" si="14"/>
        <v>21.463930846880984</v>
      </c>
      <c r="P102" s="11" t="str">
        <f t="shared" si="9"/>
        <v>n.a.</v>
      </c>
      <c r="Q102" s="4"/>
      <c r="R102" s="4"/>
    </row>
    <row r="103" spans="1:18" x14ac:dyDescent="0.25">
      <c r="A103" s="2">
        <v>1947</v>
      </c>
      <c r="B103" s="6">
        <v>55.108075448846655</v>
      </c>
      <c r="C103" s="6">
        <v>1.9840149105673444</v>
      </c>
      <c r="D103" s="6">
        <v>13.935301517449638</v>
      </c>
      <c r="E103" s="10">
        <f t="shared" si="7"/>
        <v>0</v>
      </c>
      <c r="F103" s="10">
        <f t="shared" si="10"/>
        <v>1</v>
      </c>
      <c r="G103" s="10">
        <f t="shared" si="11"/>
        <v>0</v>
      </c>
      <c r="H103" s="10">
        <f t="shared" si="12"/>
        <v>0</v>
      </c>
      <c r="I103" s="11" t="str">
        <f t="shared" si="13"/>
        <v>n.a.</v>
      </c>
      <c r="J103" s="11">
        <f t="shared" si="13"/>
        <v>1.9840149105673444</v>
      </c>
      <c r="K103" s="11" t="str">
        <f t="shared" si="13"/>
        <v>n.a.</v>
      </c>
      <c r="L103" s="11" t="str">
        <f t="shared" si="8"/>
        <v>n.a.</v>
      </c>
      <c r="M103" s="11" t="str">
        <f t="shared" si="14"/>
        <v>n.a.</v>
      </c>
      <c r="N103" s="11">
        <f t="shared" si="14"/>
        <v>13.935301517449638</v>
      </c>
      <c r="O103" s="11" t="str">
        <f t="shared" si="14"/>
        <v>n.a.</v>
      </c>
      <c r="P103" s="11" t="str">
        <f t="shared" si="9"/>
        <v>n.a.</v>
      </c>
      <c r="Q103" s="4"/>
      <c r="R103" s="4"/>
    </row>
    <row r="104" spans="1:18" x14ac:dyDescent="0.25">
      <c r="A104" s="2">
        <f t="shared" ref="A104:A164" si="15">A103+1</f>
        <v>1948</v>
      </c>
      <c r="B104" s="6">
        <v>55.609531633351736</v>
      </c>
      <c r="C104" s="6">
        <v>0.28195037553506719</v>
      </c>
      <c r="D104" s="6">
        <v>7.6351723723774301</v>
      </c>
      <c r="E104" s="10">
        <f t="shared" si="7"/>
        <v>0</v>
      </c>
      <c r="F104" s="10">
        <f t="shared" si="10"/>
        <v>1</v>
      </c>
      <c r="G104" s="10">
        <f t="shared" si="11"/>
        <v>0</v>
      </c>
      <c r="H104" s="10">
        <f t="shared" si="12"/>
        <v>0</v>
      </c>
      <c r="I104" s="11" t="str">
        <f t="shared" si="13"/>
        <v>n.a.</v>
      </c>
      <c r="J104" s="11">
        <f t="shared" si="13"/>
        <v>0.28195037553506719</v>
      </c>
      <c r="K104" s="11" t="str">
        <f t="shared" si="13"/>
        <v>n.a.</v>
      </c>
      <c r="L104" s="11" t="str">
        <f t="shared" si="8"/>
        <v>n.a.</v>
      </c>
      <c r="M104" s="11" t="str">
        <f t="shared" si="14"/>
        <v>n.a.</v>
      </c>
      <c r="N104" s="11">
        <f t="shared" si="14"/>
        <v>7.6351723723774301</v>
      </c>
      <c r="O104" s="11" t="str">
        <f t="shared" si="14"/>
        <v>n.a.</v>
      </c>
      <c r="P104" s="11" t="str">
        <f t="shared" si="9"/>
        <v>n.a.</v>
      </c>
      <c r="Q104" s="4"/>
      <c r="R104" s="4"/>
    </row>
    <row r="105" spans="1:18" x14ac:dyDescent="0.25">
      <c r="A105" s="2">
        <f t="shared" si="15"/>
        <v>1949</v>
      </c>
      <c r="B105" s="6">
        <v>53.878367411390698</v>
      </c>
      <c r="C105" s="6">
        <v>-1.6794062119074304E-2</v>
      </c>
      <c r="D105" s="6">
        <v>7.2170414823932827</v>
      </c>
      <c r="E105" s="10">
        <f t="shared" si="7"/>
        <v>0</v>
      </c>
      <c r="F105" s="10">
        <f t="shared" si="10"/>
        <v>1</v>
      </c>
      <c r="G105" s="10">
        <f t="shared" si="11"/>
        <v>0</v>
      </c>
      <c r="H105" s="10">
        <f t="shared" si="12"/>
        <v>0</v>
      </c>
      <c r="I105" s="11" t="str">
        <f t="shared" si="13"/>
        <v>n.a.</v>
      </c>
      <c r="J105" s="11">
        <f t="shared" si="13"/>
        <v>-1.6794062119074304E-2</v>
      </c>
      <c r="K105" s="11" t="str">
        <f t="shared" si="13"/>
        <v>n.a.</v>
      </c>
      <c r="L105" s="11" t="str">
        <f t="shared" si="8"/>
        <v>n.a.</v>
      </c>
      <c r="M105" s="11" t="str">
        <f t="shared" si="14"/>
        <v>n.a.</v>
      </c>
      <c r="N105" s="11">
        <f t="shared" si="14"/>
        <v>7.2170414823932827</v>
      </c>
      <c r="O105" s="11" t="str">
        <f t="shared" si="14"/>
        <v>n.a.</v>
      </c>
      <c r="P105" s="11" t="str">
        <f t="shared" si="9"/>
        <v>n.a.</v>
      </c>
      <c r="Q105" s="4"/>
      <c r="R105" s="4"/>
    </row>
    <row r="106" spans="1:18" x14ac:dyDescent="0.25">
      <c r="A106" s="2">
        <f t="shared" si="15"/>
        <v>1950</v>
      </c>
      <c r="B106" s="6">
        <v>46.221943336353853</v>
      </c>
      <c r="C106" s="6">
        <v>2.0570024400829556</v>
      </c>
      <c r="D106" s="6">
        <v>20.905915516973717</v>
      </c>
      <c r="E106" s="10">
        <f t="shared" si="7"/>
        <v>0</v>
      </c>
      <c r="F106" s="10">
        <f t="shared" si="10"/>
        <v>1</v>
      </c>
      <c r="G106" s="10">
        <f t="shared" si="11"/>
        <v>0</v>
      </c>
      <c r="H106" s="10">
        <f t="shared" si="12"/>
        <v>0</v>
      </c>
      <c r="I106" s="11" t="str">
        <f t="shared" si="13"/>
        <v>n.a.</v>
      </c>
      <c r="J106" s="11">
        <f t="shared" si="13"/>
        <v>2.0570024400829556</v>
      </c>
      <c r="K106" s="11" t="str">
        <f t="shared" si="13"/>
        <v>n.a.</v>
      </c>
      <c r="L106" s="11" t="str">
        <f t="shared" si="8"/>
        <v>n.a.</v>
      </c>
      <c r="M106" s="11" t="str">
        <f t="shared" si="14"/>
        <v>n.a.</v>
      </c>
      <c r="N106" s="11">
        <f t="shared" si="14"/>
        <v>20.905915516973717</v>
      </c>
      <c r="O106" s="11" t="str">
        <f t="shared" si="14"/>
        <v>n.a.</v>
      </c>
      <c r="P106" s="11" t="str">
        <f t="shared" si="9"/>
        <v>n.a.</v>
      </c>
      <c r="Q106" s="4"/>
      <c r="R106" s="4"/>
    </row>
    <row r="107" spans="1:18" x14ac:dyDescent="0.25">
      <c r="A107" s="2">
        <f t="shared" si="15"/>
        <v>1951</v>
      </c>
      <c r="B107" s="6">
        <v>39.961650673418056</v>
      </c>
      <c r="C107" s="6">
        <v>9.2057477517047737</v>
      </c>
      <c r="D107" s="6">
        <v>16.556649939232535</v>
      </c>
      <c r="E107" s="10">
        <f t="shared" si="7"/>
        <v>0</v>
      </c>
      <c r="F107" s="10">
        <f t="shared" si="10"/>
        <v>1</v>
      </c>
      <c r="G107" s="10">
        <f t="shared" si="11"/>
        <v>0</v>
      </c>
      <c r="H107" s="10">
        <f t="shared" si="12"/>
        <v>0</v>
      </c>
      <c r="I107" s="11" t="str">
        <f t="shared" si="13"/>
        <v>n.a.</v>
      </c>
      <c r="J107" s="11">
        <f t="shared" si="13"/>
        <v>9.2057477517047737</v>
      </c>
      <c r="K107" s="11" t="str">
        <f t="shared" si="13"/>
        <v>n.a.</v>
      </c>
      <c r="L107" s="11" t="str">
        <f t="shared" si="8"/>
        <v>n.a.</v>
      </c>
      <c r="M107" s="11" t="str">
        <f t="shared" si="14"/>
        <v>n.a.</v>
      </c>
      <c r="N107" s="11">
        <f t="shared" si="14"/>
        <v>16.556649939232535</v>
      </c>
      <c r="O107" s="11" t="str">
        <f t="shared" si="14"/>
        <v>n.a.</v>
      </c>
      <c r="P107" s="11" t="str">
        <f t="shared" si="9"/>
        <v>n.a.</v>
      </c>
      <c r="Q107" s="4"/>
      <c r="R107" s="4"/>
    </row>
    <row r="108" spans="1:18" x14ac:dyDescent="0.25">
      <c r="A108" s="2">
        <f t="shared" si="15"/>
        <v>1952</v>
      </c>
      <c r="B108" s="6">
        <v>38.903837881102888</v>
      </c>
      <c r="C108" s="6">
        <v>8.5653381269070294</v>
      </c>
      <c r="D108" s="6">
        <v>1.2797452091479533</v>
      </c>
      <c r="E108" s="10">
        <f t="shared" si="7"/>
        <v>0</v>
      </c>
      <c r="F108" s="10">
        <f t="shared" si="10"/>
        <v>1</v>
      </c>
      <c r="G108" s="10">
        <f t="shared" si="11"/>
        <v>0</v>
      </c>
      <c r="H108" s="10">
        <f t="shared" si="12"/>
        <v>0</v>
      </c>
      <c r="I108" s="11" t="str">
        <f t="shared" si="13"/>
        <v>n.a.</v>
      </c>
      <c r="J108" s="11">
        <f t="shared" si="13"/>
        <v>8.5653381269070294</v>
      </c>
      <c r="K108" s="11" t="str">
        <f t="shared" si="13"/>
        <v>n.a.</v>
      </c>
      <c r="L108" s="11" t="str">
        <f t="shared" si="8"/>
        <v>n.a.</v>
      </c>
      <c r="M108" s="11" t="str">
        <f t="shared" si="14"/>
        <v>n.a.</v>
      </c>
      <c r="N108" s="11">
        <f t="shared" si="14"/>
        <v>1.2797452091479533</v>
      </c>
      <c r="O108" s="11" t="str">
        <f t="shared" si="14"/>
        <v>n.a.</v>
      </c>
      <c r="P108" s="11" t="str">
        <f t="shared" si="9"/>
        <v>n.a.</v>
      </c>
      <c r="Q108" s="4"/>
      <c r="R108" s="4"/>
    </row>
    <row r="109" spans="1:18" x14ac:dyDescent="0.25">
      <c r="A109" s="2">
        <f t="shared" si="15"/>
        <v>1953</v>
      </c>
      <c r="B109" s="6">
        <v>40.29985316705924</v>
      </c>
      <c r="C109" s="6">
        <v>-2.8725449239130896E-2</v>
      </c>
      <c r="D109" s="6">
        <v>8.1214280717238019</v>
      </c>
      <c r="E109" s="10">
        <f t="shared" si="7"/>
        <v>0</v>
      </c>
      <c r="F109" s="10">
        <f t="shared" si="10"/>
        <v>1</v>
      </c>
      <c r="G109" s="10">
        <f t="shared" si="11"/>
        <v>0</v>
      </c>
      <c r="H109" s="10">
        <f t="shared" si="12"/>
        <v>0</v>
      </c>
      <c r="I109" s="11" t="str">
        <f t="shared" si="13"/>
        <v>n.a.</v>
      </c>
      <c r="J109" s="11">
        <f t="shared" si="13"/>
        <v>-2.8725449239130896E-2</v>
      </c>
      <c r="K109" s="11" t="str">
        <f t="shared" si="13"/>
        <v>n.a.</v>
      </c>
      <c r="L109" s="11" t="str">
        <f t="shared" si="8"/>
        <v>n.a.</v>
      </c>
      <c r="M109" s="11" t="str">
        <f t="shared" si="14"/>
        <v>n.a.</v>
      </c>
      <c r="N109" s="11">
        <f t="shared" si="14"/>
        <v>8.1214280717238019</v>
      </c>
      <c r="O109" s="11" t="str">
        <f t="shared" si="14"/>
        <v>n.a.</v>
      </c>
      <c r="P109" s="11" t="str">
        <f t="shared" si="9"/>
        <v>n.a.</v>
      </c>
      <c r="Q109" s="4"/>
      <c r="R109" s="4"/>
    </row>
    <row r="110" spans="1:18" x14ac:dyDescent="0.25">
      <c r="A110" s="2">
        <f t="shared" si="15"/>
        <v>1954</v>
      </c>
      <c r="B110" s="6">
        <v>37.939348437306762</v>
      </c>
      <c r="C110" s="6">
        <v>7.0976325186183686</v>
      </c>
      <c r="D110" s="6">
        <v>8.0096520646577574</v>
      </c>
      <c r="E110" s="10">
        <f t="shared" si="7"/>
        <v>0</v>
      </c>
      <c r="F110" s="10">
        <f t="shared" si="10"/>
        <v>1</v>
      </c>
      <c r="G110" s="10">
        <f t="shared" si="11"/>
        <v>0</v>
      </c>
      <c r="H110" s="10">
        <f t="shared" si="12"/>
        <v>0</v>
      </c>
      <c r="I110" s="11" t="str">
        <f t="shared" si="13"/>
        <v>n.a.</v>
      </c>
      <c r="J110" s="11">
        <f t="shared" si="13"/>
        <v>7.0976325186183686</v>
      </c>
      <c r="K110" s="11" t="str">
        <f t="shared" si="13"/>
        <v>n.a.</v>
      </c>
      <c r="L110" s="11" t="str">
        <f t="shared" si="8"/>
        <v>n.a.</v>
      </c>
      <c r="M110" s="11" t="str">
        <f t="shared" si="14"/>
        <v>n.a.</v>
      </c>
      <c r="N110" s="11">
        <f t="shared" si="14"/>
        <v>8.0096520646577574</v>
      </c>
      <c r="O110" s="11" t="str">
        <f t="shared" si="14"/>
        <v>n.a.</v>
      </c>
      <c r="P110" s="11" t="str">
        <f t="shared" si="9"/>
        <v>n.a.</v>
      </c>
      <c r="Q110" s="4"/>
      <c r="R110" s="4"/>
    </row>
    <row r="111" spans="1:18" x14ac:dyDescent="0.25">
      <c r="A111" s="2">
        <f t="shared" si="15"/>
        <v>1955</v>
      </c>
      <c r="B111" s="6">
        <v>38.872555164428327</v>
      </c>
      <c r="C111" s="6">
        <v>3.3186167992003801</v>
      </c>
      <c r="D111" s="6">
        <v>4.5535145676522726</v>
      </c>
      <c r="E111" s="10">
        <f t="shared" si="7"/>
        <v>0</v>
      </c>
      <c r="F111" s="10">
        <f t="shared" si="10"/>
        <v>1</v>
      </c>
      <c r="G111" s="10">
        <f t="shared" si="11"/>
        <v>0</v>
      </c>
      <c r="H111" s="10">
        <f t="shared" si="12"/>
        <v>0</v>
      </c>
      <c r="I111" s="11" t="str">
        <f t="shared" si="13"/>
        <v>n.a.</v>
      </c>
      <c r="J111" s="11">
        <f t="shared" si="13"/>
        <v>3.3186167992003801</v>
      </c>
      <c r="K111" s="11" t="str">
        <f t="shared" si="13"/>
        <v>n.a.</v>
      </c>
      <c r="L111" s="11" t="str">
        <f t="shared" si="8"/>
        <v>n.a.</v>
      </c>
      <c r="M111" s="11" t="str">
        <f t="shared" si="14"/>
        <v>n.a.</v>
      </c>
      <c r="N111" s="11">
        <f t="shared" si="14"/>
        <v>4.5535145676522726</v>
      </c>
      <c r="O111" s="11" t="str">
        <f t="shared" si="14"/>
        <v>n.a.</v>
      </c>
      <c r="P111" s="11" t="str">
        <f t="shared" si="9"/>
        <v>n.a.</v>
      </c>
      <c r="Q111" s="4"/>
      <c r="R111" s="4"/>
    </row>
    <row r="112" spans="1:18" x14ac:dyDescent="0.25">
      <c r="A112" s="2">
        <f t="shared" si="15"/>
        <v>1956</v>
      </c>
      <c r="B112" s="6">
        <v>35.290189772521458</v>
      </c>
      <c r="C112" s="6">
        <v>8.1839979227190227</v>
      </c>
      <c r="D112" s="6">
        <v>14.367895501646855</v>
      </c>
      <c r="E112" s="10">
        <f t="shared" si="7"/>
        <v>0</v>
      </c>
      <c r="F112" s="10">
        <f t="shared" si="10"/>
        <v>1</v>
      </c>
      <c r="G112" s="10">
        <f t="shared" si="11"/>
        <v>0</v>
      </c>
      <c r="H112" s="10">
        <f t="shared" si="12"/>
        <v>0</v>
      </c>
      <c r="I112" s="11" t="str">
        <f t="shared" si="13"/>
        <v>n.a.</v>
      </c>
      <c r="J112" s="11">
        <f t="shared" si="13"/>
        <v>8.1839979227190227</v>
      </c>
      <c r="K112" s="11" t="str">
        <f t="shared" si="13"/>
        <v>n.a.</v>
      </c>
      <c r="L112" s="11" t="str">
        <f t="shared" si="8"/>
        <v>n.a.</v>
      </c>
      <c r="M112" s="11" t="str">
        <f t="shared" si="14"/>
        <v>n.a.</v>
      </c>
      <c r="N112" s="11">
        <f t="shared" si="14"/>
        <v>14.367895501646855</v>
      </c>
      <c r="O112" s="11" t="str">
        <f t="shared" si="14"/>
        <v>n.a.</v>
      </c>
      <c r="P112" s="11" t="str">
        <f t="shared" si="9"/>
        <v>n.a.</v>
      </c>
      <c r="Q112" s="4"/>
      <c r="R112" s="4"/>
    </row>
    <row r="113" spans="1:18" x14ac:dyDescent="0.25">
      <c r="A113" s="2">
        <f t="shared" si="15"/>
        <v>1957</v>
      </c>
      <c r="B113" s="6">
        <v>34.051233034056246</v>
      </c>
      <c r="C113" s="6">
        <v>3.2834265151066244</v>
      </c>
      <c r="D113" s="6">
        <v>12.986842697266798</v>
      </c>
      <c r="E113" s="10">
        <f t="shared" si="7"/>
        <v>0</v>
      </c>
      <c r="F113" s="10">
        <f t="shared" si="10"/>
        <v>1</v>
      </c>
      <c r="G113" s="10">
        <f t="shared" si="11"/>
        <v>0</v>
      </c>
      <c r="H113" s="10">
        <f t="shared" si="12"/>
        <v>0</v>
      </c>
      <c r="I113" s="11" t="str">
        <f t="shared" si="13"/>
        <v>n.a.</v>
      </c>
      <c r="J113" s="11">
        <f t="shared" si="13"/>
        <v>3.2834265151066244</v>
      </c>
      <c r="K113" s="11" t="str">
        <f t="shared" si="13"/>
        <v>n.a.</v>
      </c>
      <c r="L113" s="11" t="str">
        <f t="shared" si="8"/>
        <v>n.a.</v>
      </c>
      <c r="M113" s="11" t="str">
        <f t="shared" si="14"/>
        <v>n.a.</v>
      </c>
      <c r="N113" s="11">
        <f t="shared" si="14"/>
        <v>12.986842697266798</v>
      </c>
      <c r="O113" s="11" t="str">
        <f t="shared" si="14"/>
        <v>n.a.</v>
      </c>
      <c r="P113" s="11" t="str">
        <f t="shared" si="9"/>
        <v>n.a.</v>
      </c>
      <c r="Q113" s="4"/>
      <c r="R113" s="4"/>
    </row>
    <row r="114" spans="1:18" x14ac:dyDescent="0.25">
      <c r="A114" s="2">
        <f t="shared" si="15"/>
        <v>1958</v>
      </c>
      <c r="B114" s="6">
        <v>30.015643802647414</v>
      </c>
      <c r="C114" s="68">
        <v>6.2750473755905922</v>
      </c>
      <c r="D114" s="68">
        <v>11.764312639927098</v>
      </c>
      <c r="E114" s="10">
        <f t="shared" si="7"/>
        <v>0</v>
      </c>
      <c r="F114" s="10">
        <f t="shared" si="10"/>
        <v>1</v>
      </c>
      <c r="G114" s="10">
        <f t="shared" si="11"/>
        <v>0</v>
      </c>
      <c r="H114" s="10">
        <f t="shared" si="12"/>
        <v>0</v>
      </c>
      <c r="I114" s="11" t="str">
        <f t="shared" si="13"/>
        <v>n.a.</v>
      </c>
      <c r="J114" s="11">
        <f t="shared" si="13"/>
        <v>6.2750473755905922</v>
      </c>
      <c r="K114" s="11" t="str">
        <f t="shared" si="13"/>
        <v>n.a.</v>
      </c>
      <c r="L114" s="11" t="str">
        <f t="shared" si="8"/>
        <v>n.a.</v>
      </c>
      <c r="M114" s="11" t="str">
        <f t="shared" si="14"/>
        <v>n.a.</v>
      </c>
      <c r="N114" s="11">
        <f t="shared" si="14"/>
        <v>11.764312639927098</v>
      </c>
      <c r="O114" s="11" t="str">
        <f t="shared" si="14"/>
        <v>n.a.</v>
      </c>
      <c r="P114" s="11" t="str">
        <f t="shared" si="9"/>
        <v>n.a.</v>
      </c>
      <c r="Q114" s="4"/>
      <c r="R114" s="4"/>
    </row>
    <row r="115" spans="1:18" x14ac:dyDescent="0.25">
      <c r="A115" s="2">
        <f t="shared" si="15"/>
        <v>1959</v>
      </c>
      <c r="B115" s="6">
        <v>29.387406793703398</v>
      </c>
      <c r="C115" s="93">
        <v>-2.296765757310526</v>
      </c>
      <c r="D115" s="94">
        <v>5.1390066685713709</v>
      </c>
      <c r="E115" s="10">
        <f t="shared" si="7"/>
        <v>1</v>
      </c>
      <c r="F115" s="10">
        <f t="shared" si="10"/>
        <v>0</v>
      </c>
      <c r="G115" s="10">
        <f t="shared" si="11"/>
        <v>0</v>
      </c>
      <c r="H115" s="10">
        <f t="shared" si="12"/>
        <v>0</v>
      </c>
      <c r="I115" s="11">
        <f t="shared" ref="I115:L136" si="16">IF(E115=1,$C115,"n.a.")</f>
        <v>-2.296765757310526</v>
      </c>
      <c r="J115" s="11" t="str">
        <f t="shared" si="16"/>
        <v>n.a.</v>
      </c>
      <c r="K115" s="11" t="str">
        <f t="shared" si="16"/>
        <v>n.a.</v>
      </c>
      <c r="L115" s="11" t="str">
        <f t="shared" si="8"/>
        <v>n.a.</v>
      </c>
      <c r="M115" s="11">
        <f t="shared" ref="M115:P136" si="17">IF(E115=1,$D115,"n.a.")</f>
        <v>5.1390066685713709</v>
      </c>
      <c r="N115" s="11" t="str">
        <f t="shared" si="17"/>
        <v>n.a.</v>
      </c>
      <c r="O115" s="11" t="str">
        <f t="shared" si="17"/>
        <v>n.a.</v>
      </c>
      <c r="P115" s="11" t="str">
        <f t="shared" si="9"/>
        <v>n.a.</v>
      </c>
      <c r="Q115" s="4"/>
      <c r="R115" s="4"/>
    </row>
    <row r="116" spans="1:18" x14ac:dyDescent="0.25">
      <c r="A116" s="2">
        <f t="shared" si="15"/>
        <v>1960</v>
      </c>
      <c r="B116" s="6">
        <v>30.027710649266957</v>
      </c>
      <c r="C116" s="95">
        <v>1.5844405349105806</v>
      </c>
      <c r="D116" s="94">
        <v>0.6081253130993105</v>
      </c>
      <c r="E116" s="10">
        <f t="shared" si="7"/>
        <v>0</v>
      </c>
      <c r="F116" s="10">
        <f t="shared" si="10"/>
        <v>1</v>
      </c>
      <c r="G116" s="10">
        <f t="shared" si="11"/>
        <v>0</v>
      </c>
      <c r="H116" s="10">
        <f t="shared" si="12"/>
        <v>0</v>
      </c>
      <c r="I116" s="11" t="str">
        <f t="shared" si="16"/>
        <v>n.a.</v>
      </c>
      <c r="J116" s="11">
        <f t="shared" si="16"/>
        <v>1.5844405349105806</v>
      </c>
      <c r="K116" s="11" t="str">
        <f t="shared" si="16"/>
        <v>n.a.</v>
      </c>
      <c r="L116" s="11" t="str">
        <f t="shared" si="8"/>
        <v>n.a.</v>
      </c>
      <c r="M116" s="11" t="str">
        <f t="shared" si="17"/>
        <v>n.a.</v>
      </c>
      <c r="N116" s="11">
        <f t="shared" si="17"/>
        <v>0.6081253130993105</v>
      </c>
      <c r="O116" s="11" t="str">
        <f t="shared" si="17"/>
        <v>n.a.</v>
      </c>
      <c r="P116" s="11" t="str">
        <f t="shared" si="9"/>
        <v>n.a.</v>
      </c>
      <c r="Q116" s="4"/>
      <c r="R116" s="4"/>
    </row>
    <row r="117" spans="1:18" x14ac:dyDescent="0.25">
      <c r="A117" s="2">
        <f t="shared" si="15"/>
        <v>1961</v>
      </c>
      <c r="B117" s="6">
        <v>27.479915134370579</v>
      </c>
      <c r="C117" s="95">
        <v>12.822065682805817</v>
      </c>
      <c r="D117" s="94">
        <v>0.7098973777419999</v>
      </c>
      <c r="E117" s="10">
        <f t="shared" si="7"/>
        <v>1</v>
      </c>
      <c r="F117" s="10">
        <f t="shared" si="10"/>
        <v>0</v>
      </c>
      <c r="G117" s="10">
        <f t="shared" si="11"/>
        <v>0</v>
      </c>
      <c r="H117" s="10">
        <f t="shared" si="12"/>
        <v>0</v>
      </c>
      <c r="I117" s="11">
        <f t="shared" si="16"/>
        <v>12.822065682805817</v>
      </c>
      <c r="J117" s="11" t="str">
        <f t="shared" si="16"/>
        <v>n.a.</v>
      </c>
      <c r="K117" s="11" t="str">
        <f t="shared" si="16"/>
        <v>n.a.</v>
      </c>
      <c r="L117" s="11" t="str">
        <f t="shared" si="8"/>
        <v>n.a.</v>
      </c>
      <c r="M117" s="11">
        <f t="shared" si="17"/>
        <v>0.7098973777419999</v>
      </c>
      <c r="N117" s="11" t="str">
        <f t="shared" si="17"/>
        <v>n.a.</v>
      </c>
      <c r="O117" s="11" t="str">
        <f t="shared" si="17"/>
        <v>n.a.</v>
      </c>
      <c r="P117" s="11" t="str">
        <f t="shared" si="9"/>
        <v>n.a.</v>
      </c>
      <c r="Q117" s="4"/>
      <c r="R117" s="4"/>
    </row>
    <row r="118" spans="1:18" x14ac:dyDescent="0.25">
      <c r="A118" s="2">
        <f t="shared" si="15"/>
        <v>1962</v>
      </c>
      <c r="B118" s="6">
        <v>25.45593635250918</v>
      </c>
      <c r="C118" s="95">
        <v>11.488223605526105</v>
      </c>
      <c r="D118" s="94">
        <v>6.8241847769682566</v>
      </c>
      <c r="E118" s="10">
        <f t="shared" si="7"/>
        <v>1</v>
      </c>
      <c r="F118" s="10">
        <f t="shared" si="10"/>
        <v>0</v>
      </c>
      <c r="G118" s="10">
        <f t="shared" si="11"/>
        <v>0</v>
      </c>
      <c r="H118" s="10">
        <f t="shared" si="12"/>
        <v>0</v>
      </c>
      <c r="I118" s="11">
        <f t="shared" si="16"/>
        <v>11.488223605526105</v>
      </c>
      <c r="J118" s="11" t="str">
        <f t="shared" si="16"/>
        <v>n.a.</v>
      </c>
      <c r="K118" s="11" t="str">
        <f t="shared" si="16"/>
        <v>n.a.</v>
      </c>
      <c r="L118" s="11" t="str">
        <f t="shared" si="8"/>
        <v>n.a.</v>
      </c>
      <c r="M118" s="11">
        <f t="shared" si="17"/>
        <v>6.8241847769682566</v>
      </c>
      <c r="N118" s="11" t="str">
        <f t="shared" si="17"/>
        <v>n.a.</v>
      </c>
      <c r="O118" s="11" t="str">
        <f t="shared" si="17"/>
        <v>n.a.</v>
      </c>
      <c r="P118" s="11" t="str">
        <f t="shared" si="9"/>
        <v>n.a.</v>
      </c>
      <c r="Q118" s="4"/>
      <c r="R118" s="4"/>
    </row>
    <row r="119" spans="1:18" x14ac:dyDescent="0.25">
      <c r="A119" s="2">
        <f t="shared" si="15"/>
        <v>1963</v>
      </c>
      <c r="B119" s="6">
        <v>22.144575814146442</v>
      </c>
      <c r="C119" s="95">
        <v>10.213200885239804</v>
      </c>
      <c r="D119" s="94">
        <v>5.9105834806769471</v>
      </c>
      <c r="E119" s="10">
        <f t="shared" si="7"/>
        <v>1</v>
      </c>
      <c r="F119" s="10">
        <f t="shared" si="10"/>
        <v>0</v>
      </c>
      <c r="G119" s="10">
        <f t="shared" si="11"/>
        <v>0</v>
      </c>
      <c r="H119" s="10">
        <f t="shared" si="12"/>
        <v>0</v>
      </c>
      <c r="I119" s="11">
        <f t="shared" si="16"/>
        <v>10.213200885239804</v>
      </c>
      <c r="J119" s="11" t="str">
        <f t="shared" si="16"/>
        <v>n.a.</v>
      </c>
      <c r="K119" s="11" t="str">
        <f t="shared" si="16"/>
        <v>n.a.</v>
      </c>
      <c r="L119" s="11" t="str">
        <f t="shared" si="8"/>
        <v>n.a.</v>
      </c>
      <c r="M119" s="11">
        <f t="shared" si="17"/>
        <v>5.9105834806769471</v>
      </c>
      <c r="N119" s="11" t="str">
        <f t="shared" si="17"/>
        <v>n.a.</v>
      </c>
      <c r="O119" s="11" t="str">
        <f t="shared" si="17"/>
        <v>n.a.</v>
      </c>
      <c r="P119" s="11" t="str">
        <f t="shared" si="9"/>
        <v>n.a.</v>
      </c>
      <c r="Q119" s="4"/>
      <c r="R119" s="4"/>
    </row>
    <row r="120" spans="1:18" x14ac:dyDescent="0.25">
      <c r="A120" s="2">
        <f t="shared" si="15"/>
        <v>1964</v>
      </c>
      <c r="B120" s="6">
        <v>18.782482116120445</v>
      </c>
      <c r="C120" s="95">
        <v>9.8339170888355874</v>
      </c>
      <c r="D120" s="94">
        <v>10.893976925308511</v>
      </c>
      <c r="E120" s="10">
        <f t="shared" si="7"/>
        <v>1</v>
      </c>
      <c r="F120" s="10">
        <f t="shared" si="10"/>
        <v>0</v>
      </c>
      <c r="G120" s="10">
        <f t="shared" si="11"/>
        <v>0</v>
      </c>
      <c r="H120" s="10">
        <f t="shared" si="12"/>
        <v>0</v>
      </c>
      <c r="I120" s="11">
        <f t="shared" si="16"/>
        <v>9.8339170888355874</v>
      </c>
      <c r="J120" s="11" t="str">
        <f t="shared" si="16"/>
        <v>n.a.</v>
      </c>
      <c r="K120" s="11" t="str">
        <f t="shared" si="16"/>
        <v>n.a.</v>
      </c>
      <c r="L120" s="11" t="str">
        <f t="shared" si="8"/>
        <v>n.a.</v>
      </c>
      <c r="M120" s="11">
        <f t="shared" si="17"/>
        <v>10.893976925308511</v>
      </c>
      <c r="N120" s="11" t="str">
        <f t="shared" si="17"/>
        <v>n.a.</v>
      </c>
      <c r="O120" s="11" t="str">
        <f t="shared" si="17"/>
        <v>n.a.</v>
      </c>
      <c r="P120" s="11" t="str">
        <f t="shared" si="9"/>
        <v>n.a.</v>
      </c>
      <c r="Q120" s="4"/>
      <c r="R120" s="4"/>
    </row>
    <row r="121" spans="1:18" x14ac:dyDescent="0.25">
      <c r="A121" s="2">
        <f t="shared" si="15"/>
        <v>1965</v>
      </c>
      <c r="B121" s="6">
        <v>17.59915641978839</v>
      </c>
      <c r="C121" s="95">
        <v>6.6193094593463009</v>
      </c>
      <c r="D121" s="94">
        <v>9.4</v>
      </c>
      <c r="E121" s="10">
        <f t="shared" si="7"/>
        <v>1</v>
      </c>
      <c r="F121" s="10">
        <f t="shared" si="10"/>
        <v>0</v>
      </c>
      <c r="G121" s="10">
        <f t="shared" si="11"/>
        <v>0</v>
      </c>
      <c r="H121" s="10">
        <f t="shared" si="12"/>
        <v>0</v>
      </c>
      <c r="I121" s="11">
        <f t="shared" si="16"/>
        <v>6.6193094593463009</v>
      </c>
      <c r="J121" s="11" t="str">
        <f t="shared" si="16"/>
        <v>n.a.</v>
      </c>
      <c r="K121" s="11" t="str">
        <f t="shared" si="16"/>
        <v>n.a.</v>
      </c>
      <c r="L121" s="11" t="str">
        <f t="shared" si="8"/>
        <v>n.a.</v>
      </c>
      <c r="M121" s="11">
        <f t="shared" si="17"/>
        <v>9.4</v>
      </c>
      <c r="N121" s="11" t="str">
        <f t="shared" si="17"/>
        <v>n.a.</v>
      </c>
      <c r="O121" s="11" t="str">
        <f t="shared" si="17"/>
        <v>n.a.</v>
      </c>
      <c r="P121" s="11" t="str">
        <f t="shared" si="9"/>
        <v>n.a.</v>
      </c>
      <c r="Q121" s="4"/>
      <c r="R121" s="4"/>
    </row>
    <row r="122" spans="1:18" x14ac:dyDescent="0.25">
      <c r="A122" s="2">
        <f t="shared" si="15"/>
        <v>1966</v>
      </c>
      <c r="B122" s="6">
        <v>17.103868017795353</v>
      </c>
      <c r="C122" s="95">
        <v>7.4642983363221171</v>
      </c>
      <c r="D122" s="94">
        <v>6.6098204926223945</v>
      </c>
      <c r="E122" s="10">
        <f t="shared" si="7"/>
        <v>1</v>
      </c>
      <c r="F122" s="10">
        <f t="shared" si="10"/>
        <v>0</v>
      </c>
      <c r="G122" s="10">
        <f t="shared" si="11"/>
        <v>0</v>
      </c>
      <c r="H122" s="10">
        <f t="shared" si="12"/>
        <v>0</v>
      </c>
      <c r="I122" s="11">
        <f t="shared" si="16"/>
        <v>7.4642983363221171</v>
      </c>
      <c r="J122" s="11" t="str">
        <f t="shared" si="16"/>
        <v>n.a.</v>
      </c>
      <c r="K122" s="11" t="str">
        <f t="shared" si="16"/>
        <v>n.a.</v>
      </c>
      <c r="L122" s="11" t="str">
        <f t="shared" si="8"/>
        <v>n.a.</v>
      </c>
      <c r="M122" s="11">
        <f t="shared" si="17"/>
        <v>6.6098204926223945</v>
      </c>
      <c r="N122" s="11" t="str">
        <f t="shared" si="17"/>
        <v>n.a.</v>
      </c>
      <c r="O122" s="11" t="str">
        <f t="shared" si="17"/>
        <v>n.a.</v>
      </c>
      <c r="P122" s="11" t="str">
        <f t="shared" si="9"/>
        <v>n.a.</v>
      </c>
      <c r="Q122" s="4"/>
      <c r="R122" s="4"/>
    </row>
    <row r="123" spans="1:18" x14ac:dyDescent="0.25">
      <c r="A123" s="2">
        <f t="shared" si="15"/>
        <v>1967</v>
      </c>
      <c r="B123" s="6">
        <v>16.963472329189131</v>
      </c>
      <c r="C123" s="95">
        <v>6.7162406592001123</v>
      </c>
      <c r="D123" s="94">
        <v>7.9532980782005209</v>
      </c>
      <c r="E123" s="10">
        <f t="shared" si="7"/>
        <v>1</v>
      </c>
      <c r="F123" s="10">
        <f t="shared" si="10"/>
        <v>0</v>
      </c>
      <c r="G123" s="10">
        <f t="shared" si="11"/>
        <v>0</v>
      </c>
      <c r="H123" s="10">
        <f t="shared" si="12"/>
        <v>0</v>
      </c>
      <c r="I123" s="11">
        <f t="shared" si="16"/>
        <v>6.7162406592001123</v>
      </c>
      <c r="J123" s="11" t="str">
        <f t="shared" si="16"/>
        <v>n.a.</v>
      </c>
      <c r="K123" s="11" t="str">
        <f t="shared" si="16"/>
        <v>n.a.</v>
      </c>
      <c r="L123" s="11" t="str">
        <f t="shared" si="8"/>
        <v>n.a.</v>
      </c>
      <c r="M123" s="11">
        <f t="shared" si="17"/>
        <v>7.9532980782005209</v>
      </c>
      <c r="N123" s="11" t="str">
        <f t="shared" si="17"/>
        <v>n.a.</v>
      </c>
      <c r="O123" s="11" t="str">
        <f t="shared" si="17"/>
        <v>n.a.</v>
      </c>
      <c r="P123" s="11" t="str">
        <f t="shared" si="9"/>
        <v>n.a.</v>
      </c>
      <c r="Q123" s="4"/>
      <c r="R123" s="4"/>
    </row>
    <row r="124" spans="1:18" x14ac:dyDescent="0.25">
      <c r="A124" s="2">
        <f t="shared" si="15"/>
        <v>1968</v>
      </c>
      <c r="B124" s="6">
        <v>17.506086188279181</v>
      </c>
      <c r="C124" s="95">
        <v>6.0036409913997169</v>
      </c>
      <c r="D124" s="94">
        <v>4.4088745688576276</v>
      </c>
      <c r="E124" s="10">
        <f t="shared" si="7"/>
        <v>1</v>
      </c>
      <c r="F124" s="10">
        <f t="shared" si="10"/>
        <v>0</v>
      </c>
      <c r="G124" s="10">
        <f t="shared" si="11"/>
        <v>0</v>
      </c>
      <c r="H124" s="10">
        <f t="shared" si="12"/>
        <v>0</v>
      </c>
      <c r="I124" s="11">
        <f t="shared" si="16"/>
        <v>6.0036409913997169</v>
      </c>
      <c r="J124" s="11" t="str">
        <f t="shared" si="16"/>
        <v>n.a.</v>
      </c>
      <c r="K124" s="11" t="str">
        <f t="shared" si="16"/>
        <v>n.a.</v>
      </c>
      <c r="L124" s="11" t="str">
        <f t="shared" si="8"/>
        <v>n.a.</v>
      </c>
      <c r="M124" s="11">
        <f t="shared" si="17"/>
        <v>4.4088745688576276</v>
      </c>
      <c r="N124" s="11" t="str">
        <f t="shared" si="17"/>
        <v>n.a.</v>
      </c>
      <c r="O124" s="11" t="str">
        <f t="shared" si="17"/>
        <v>n.a.</v>
      </c>
      <c r="P124" s="11" t="str">
        <f t="shared" si="9"/>
        <v>n.a.</v>
      </c>
      <c r="Q124" s="6"/>
      <c r="R124" s="4"/>
    </row>
    <row r="125" spans="1:18" x14ac:dyDescent="0.25">
      <c r="A125" s="2">
        <f t="shared" si="15"/>
        <v>1969</v>
      </c>
      <c r="B125" s="6">
        <v>17.936814846784635</v>
      </c>
      <c r="C125" s="95">
        <v>9.0041831092830584</v>
      </c>
      <c r="D125" s="94">
        <v>2.5300581176678514</v>
      </c>
      <c r="E125" s="10">
        <f t="shared" si="7"/>
        <v>1</v>
      </c>
      <c r="F125" s="10">
        <f t="shared" si="10"/>
        <v>0</v>
      </c>
      <c r="G125" s="10">
        <f t="shared" si="11"/>
        <v>0</v>
      </c>
      <c r="H125" s="10">
        <f t="shared" si="12"/>
        <v>0</v>
      </c>
      <c r="I125" s="11">
        <f t="shared" si="16"/>
        <v>9.0041831092830584</v>
      </c>
      <c r="J125" s="11" t="str">
        <f t="shared" si="16"/>
        <v>n.a.</v>
      </c>
      <c r="K125" s="11" t="str">
        <f t="shared" si="16"/>
        <v>n.a.</v>
      </c>
      <c r="L125" s="11" t="str">
        <f t="shared" si="8"/>
        <v>n.a.</v>
      </c>
      <c r="M125" s="11">
        <f t="shared" si="17"/>
        <v>2.5300581176678514</v>
      </c>
      <c r="N125" s="11" t="str">
        <f t="shared" si="17"/>
        <v>n.a.</v>
      </c>
      <c r="O125" s="11" t="str">
        <f t="shared" si="17"/>
        <v>n.a.</v>
      </c>
      <c r="P125" s="11" t="str">
        <f t="shared" si="9"/>
        <v>n.a.</v>
      </c>
      <c r="Q125" s="4"/>
      <c r="R125" s="4"/>
    </row>
    <row r="126" spans="1:18" x14ac:dyDescent="0.25">
      <c r="A126" s="2">
        <f t="shared" si="15"/>
        <v>1970</v>
      </c>
      <c r="B126" s="6">
        <v>17.98258621345196</v>
      </c>
      <c r="C126" s="95">
        <v>5.7281994547394133</v>
      </c>
      <c r="D126" s="94">
        <v>6.513686327858232</v>
      </c>
      <c r="E126" s="10">
        <f t="shared" si="7"/>
        <v>1</v>
      </c>
      <c r="F126" s="10">
        <f t="shared" si="10"/>
        <v>0</v>
      </c>
      <c r="G126" s="10">
        <f t="shared" si="11"/>
        <v>0</v>
      </c>
      <c r="H126" s="10">
        <f t="shared" si="12"/>
        <v>0</v>
      </c>
      <c r="I126" s="11">
        <f t="shared" si="16"/>
        <v>5.7281994547394133</v>
      </c>
      <c r="J126" s="11" t="str">
        <f t="shared" si="16"/>
        <v>n.a.</v>
      </c>
      <c r="K126" s="11" t="str">
        <f t="shared" si="16"/>
        <v>n.a.</v>
      </c>
      <c r="L126" s="11" t="str">
        <f t="shared" si="8"/>
        <v>n.a.</v>
      </c>
      <c r="M126" s="11">
        <f t="shared" si="17"/>
        <v>6.513686327858232</v>
      </c>
      <c r="N126" s="11" t="str">
        <f t="shared" si="17"/>
        <v>n.a.</v>
      </c>
      <c r="O126" s="11" t="str">
        <f t="shared" si="17"/>
        <v>n.a.</v>
      </c>
      <c r="P126" s="11" t="str">
        <f t="shared" si="9"/>
        <v>n.a.</v>
      </c>
      <c r="Q126" s="4"/>
      <c r="R126" s="4"/>
    </row>
    <row r="127" spans="1:18" x14ac:dyDescent="0.25">
      <c r="A127" s="2">
        <f t="shared" si="15"/>
        <v>1971</v>
      </c>
      <c r="B127" s="6">
        <v>16.910680592991913</v>
      </c>
      <c r="C127" s="95">
        <v>5.7219601065072068</v>
      </c>
      <c r="D127" s="94">
        <v>9.1080475597654491</v>
      </c>
      <c r="E127" s="10">
        <f t="shared" si="7"/>
        <v>1</v>
      </c>
      <c r="F127" s="10">
        <f t="shared" si="10"/>
        <v>0</v>
      </c>
      <c r="G127" s="10">
        <f t="shared" si="11"/>
        <v>0</v>
      </c>
      <c r="H127" s="10">
        <f t="shared" si="12"/>
        <v>0</v>
      </c>
      <c r="I127" s="11">
        <f t="shared" si="16"/>
        <v>5.7219601065072068</v>
      </c>
      <c r="J127" s="11" t="str">
        <f t="shared" si="16"/>
        <v>n.a.</v>
      </c>
      <c r="K127" s="11" t="str">
        <f t="shared" si="16"/>
        <v>n.a.</v>
      </c>
      <c r="L127" s="11" t="str">
        <f t="shared" si="8"/>
        <v>n.a.</v>
      </c>
      <c r="M127" s="11">
        <f t="shared" si="17"/>
        <v>9.1080475597654491</v>
      </c>
      <c r="N127" s="11" t="str">
        <f t="shared" si="17"/>
        <v>n.a.</v>
      </c>
      <c r="O127" s="11" t="str">
        <f t="shared" si="17"/>
        <v>n.a.</v>
      </c>
      <c r="P127" s="11" t="str">
        <f t="shared" si="9"/>
        <v>n.a.</v>
      </c>
      <c r="Q127" s="4"/>
      <c r="R127" s="4"/>
    </row>
    <row r="128" spans="1:18" x14ac:dyDescent="0.25">
      <c r="A128" s="2">
        <f t="shared" si="15"/>
        <v>1972</v>
      </c>
      <c r="B128" s="6">
        <v>16.591479344299945</v>
      </c>
      <c r="C128" s="95">
        <v>8.2626734830040682</v>
      </c>
      <c r="D128" s="94">
        <v>8.1500956367623747</v>
      </c>
      <c r="E128" s="10">
        <f t="shared" si="7"/>
        <v>1</v>
      </c>
      <c r="F128" s="10">
        <f t="shared" si="10"/>
        <v>0</v>
      </c>
      <c r="G128" s="10">
        <f t="shared" si="11"/>
        <v>0</v>
      </c>
      <c r="H128" s="10">
        <f t="shared" si="12"/>
        <v>0</v>
      </c>
      <c r="I128" s="11">
        <f t="shared" si="16"/>
        <v>8.2626734830040682</v>
      </c>
      <c r="J128" s="11" t="str">
        <f t="shared" si="16"/>
        <v>n.a.</v>
      </c>
      <c r="K128" s="11" t="str">
        <f t="shared" si="16"/>
        <v>n.a.</v>
      </c>
      <c r="L128" s="11" t="str">
        <f t="shared" si="8"/>
        <v>n.a.</v>
      </c>
      <c r="M128" s="11">
        <f t="shared" si="17"/>
        <v>8.1500956367623747</v>
      </c>
      <c r="N128" s="11" t="str">
        <f t="shared" si="17"/>
        <v>n.a.</v>
      </c>
      <c r="O128" s="11" t="str">
        <f t="shared" si="17"/>
        <v>n.a.</v>
      </c>
      <c r="P128" s="11" t="str">
        <f t="shared" si="9"/>
        <v>n.a.</v>
      </c>
      <c r="Q128" s="4"/>
      <c r="R128" s="4"/>
    </row>
    <row r="129" spans="1:18" x14ac:dyDescent="0.25">
      <c r="A129" s="2">
        <f t="shared" si="15"/>
        <v>1973</v>
      </c>
      <c r="B129" s="6">
        <v>15.477864304255673</v>
      </c>
      <c r="C129" s="95">
        <v>8.9286953256686239</v>
      </c>
      <c r="D129" s="94">
        <v>11.578257687158198</v>
      </c>
      <c r="E129" s="10">
        <f t="shared" si="7"/>
        <v>1</v>
      </c>
      <c r="F129" s="10">
        <f t="shared" si="10"/>
        <v>0</v>
      </c>
      <c r="G129" s="10">
        <f t="shared" si="11"/>
        <v>0</v>
      </c>
      <c r="H129" s="10">
        <f t="shared" si="12"/>
        <v>0</v>
      </c>
      <c r="I129" s="11">
        <f t="shared" si="16"/>
        <v>8.9286953256686239</v>
      </c>
      <c r="J129" s="11" t="str">
        <f t="shared" si="16"/>
        <v>n.a.</v>
      </c>
      <c r="K129" s="11" t="str">
        <f t="shared" si="16"/>
        <v>n.a.</v>
      </c>
      <c r="L129" s="11" t="str">
        <f t="shared" si="8"/>
        <v>n.a.</v>
      </c>
      <c r="M129" s="11">
        <f t="shared" si="17"/>
        <v>11.578257687158198</v>
      </c>
      <c r="N129" s="11" t="str">
        <f t="shared" si="17"/>
        <v>n.a.</v>
      </c>
      <c r="O129" s="11" t="str">
        <f t="shared" si="17"/>
        <v>n.a.</v>
      </c>
      <c r="P129" s="11" t="str">
        <f t="shared" si="9"/>
        <v>n.a.</v>
      </c>
      <c r="Q129" s="4"/>
      <c r="R129" s="4"/>
    </row>
    <row r="130" spans="1:18" x14ac:dyDescent="0.25">
      <c r="A130" s="2">
        <f t="shared" si="15"/>
        <v>1974</v>
      </c>
      <c r="B130" s="6">
        <v>13.100425813225486</v>
      </c>
      <c r="C130" s="95">
        <v>7.4321083867873616</v>
      </c>
      <c r="D130" s="94">
        <v>15.782330624553003</v>
      </c>
      <c r="E130" s="10">
        <f t="shared" si="7"/>
        <v>1</v>
      </c>
      <c r="F130" s="10">
        <f t="shared" si="10"/>
        <v>0</v>
      </c>
      <c r="G130" s="10">
        <f t="shared" si="11"/>
        <v>0</v>
      </c>
      <c r="H130" s="10">
        <f t="shared" si="12"/>
        <v>0</v>
      </c>
      <c r="I130" s="11">
        <f t="shared" si="16"/>
        <v>7.4321083867873616</v>
      </c>
      <c r="J130" s="11" t="str">
        <f t="shared" si="16"/>
        <v>n.a.</v>
      </c>
      <c r="K130" s="11" t="str">
        <f t="shared" si="16"/>
        <v>n.a.</v>
      </c>
      <c r="L130" s="11" t="str">
        <f t="shared" si="8"/>
        <v>n.a.</v>
      </c>
      <c r="M130" s="11">
        <f t="shared" si="17"/>
        <v>15.782330624553003</v>
      </c>
      <c r="N130" s="11" t="str">
        <f t="shared" si="17"/>
        <v>n.a.</v>
      </c>
      <c r="O130" s="11" t="str">
        <f t="shared" si="17"/>
        <v>n.a.</v>
      </c>
      <c r="P130" s="11" t="str">
        <f t="shared" si="9"/>
        <v>n.a.</v>
      </c>
      <c r="Q130" s="4"/>
      <c r="R130" s="4"/>
    </row>
    <row r="131" spans="1:18" x14ac:dyDescent="0.25">
      <c r="A131" s="2">
        <f t="shared" si="15"/>
        <v>1975</v>
      </c>
      <c r="B131" s="6">
        <v>11.579895669454334</v>
      </c>
      <c r="C131" s="95">
        <v>3.5196629605345864</v>
      </c>
      <c r="D131" s="94">
        <v>15.378465495637812</v>
      </c>
      <c r="E131" s="10">
        <f t="shared" si="7"/>
        <v>1</v>
      </c>
      <c r="F131" s="10">
        <f t="shared" si="10"/>
        <v>0</v>
      </c>
      <c r="G131" s="10">
        <f t="shared" si="11"/>
        <v>0</v>
      </c>
      <c r="H131" s="10">
        <f t="shared" si="12"/>
        <v>0</v>
      </c>
      <c r="I131" s="11">
        <f t="shared" si="16"/>
        <v>3.5196629605345864</v>
      </c>
      <c r="J131" s="11" t="str">
        <f t="shared" si="16"/>
        <v>n.a.</v>
      </c>
      <c r="K131" s="11" t="str">
        <f t="shared" si="16"/>
        <v>n.a.</v>
      </c>
      <c r="L131" s="11" t="str">
        <f t="shared" si="8"/>
        <v>n.a.</v>
      </c>
      <c r="M131" s="11">
        <f t="shared" si="17"/>
        <v>15.378465495637812</v>
      </c>
      <c r="N131" s="11" t="str">
        <f t="shared" si="17"/>
        <v>n.a.</v>
      </c>
      <c r="O131" s="11" t="str">
        <f t="shared" si="17"/>
        <v>n.a.</v>
      </c>
      <c r="P131" s="11" t="str">
        <f t="shared" si="9"/>
        <v>n.a.</v>
      </c>
      <c r="Q131" s="4"/>
      <c r="R131" s="4"/>
    </row>
    <row r="132" spans="1:18" x14ac:dyDescent="0.25">
      <c r="A132" s="2">
        <f t="shared" si="15"/>
        <v>1976</v>
      </c>
      <c r="B132" s="6">
        <v>8.0069632708106848</v>
      </c>
      <c r="C132" s="95">
        <v>4.2860415599816681</v>
      </c>
      <c r="D132" s="94">
        <v>18.032664611151429</v>
      </c>
      <c r="E132" s="10">
        <f t="shared" si="7"/>
        <v>1</v>
      </c>
      <c r="F132" s="10">
        <f t="shared" si="10"/>
        <v>0</v>
      </c>
      <c r="G132" s="10">
        <f t="shared" si="11"/>
        <v>0</v>
      </c>
      <c r="H132" s="10">
        <f t="shared" si="12"/>
        <v>0</v>
      </c>
      <c r="I132" s="11">
        <f t="shared" si="16"/>
        <v>4.2860415599816681</v>
      </c>
      <c r="J132" s="11" t="str">
        <f t="shared" si="16"/>
        <v>n.a.</v>
      </c>
      <c r="K132" s="11" t="str">
        <f t="shared" si="16"/>
        <v>n.a.</v>
      </c>
      <c r="L132" s="11" t="str">
        <f t="shared" si="8"/>
        <v>n.a.</v>
      </c>
      <c r="M132" s="11">
        <f t="shared" si="17"/>
        <v>18.032664611151429</v>
      </c>
      <c r="N132" s="11" t="str">
        <f t="shared" si="17"/>
        <v>n.a.</v>
      </c>
      <c r="O132" s="11" t="str">
        <f t="shared" si="17"/>
        <v>n.a.</v>
      </c>
      <c r="P132" s="11" t="str">
        <f t="shared" si="9"/>
        <v>n.a.</v>
      </c>
      <c r="Q132" s="4"/>
      <c r="R132" s="4"/>
    </row>
    <row r="133" spans="1:18" x14ac:dyDescent="0.25">
      <c r="A133" s="2">
        <f t="shared" si="15"/>
        <v>1977</v>
      </c>
      <c r="B133" s="6">
        <v>8.5575561026931464</v>
      </c>
      <c r="C133" s="95">
        <v>3.9806684628455935</v>
      </c>
      <c r="D133" s="94">
        <v>25.348927332150257</v>
      </c>
      <c r="E133" s="10">
        <f t="shared" si="7"/>
        <v>1</v>
      </c>
      <c r="F133" s="10">
        <f t="shared" si="10"/>
        <v>0</v>
      </c>
      <c r="G133" s="10">
        <f t="shared" si="11"/>
        <v>0</v>
      </c>
      <c r="H133" s="10">
        <f t="shared" si="12"/>
        <v>0</v>
      </c>
      <c r="I133" s="11">
        <f t="shared" si="16"/>
        <v>3.9806684628455935</v>
      </c>
      <c r="J133" s="11" t="str">
        <f t="shared" si="16"/>
        <v>n.a.</v>
      </c>
      <c r="K133" s="11" t="str">
        <f t="shared" si="16"/>
        <v>n.a.</v>
      </c>
      <c r="L133" s="11" t="str">
        <f t="shared" si="8"/>
        <v>n.a.</v>
      </c>
      <c r="M133" s="11">
        <f t="shared" si="17"/>
        <v>25.348927332150257</v>
      </c>
      <c r="N133" s="11" t="str">
        <f t="shared" si="17"/>
        <v>n.a.</v>
      </c>
      <c r="O133" s="11" t="str">
        <f t="shared" si="17"/>
        <v>n.a.</v>
      </c>
      <c r="P133" s="11" t="str">
        <f t="shared" si="9"/>
        <v>n.a.</v>
      </c>
      <c r="Q133" s="4"/>
      <c r="R133" s="4"/>
    </row>
    <row r="134" spans="1:18" x14ac:dyDescent="0.25">
      <c r="A134" s="2">
        <f t="shared" si="15"/>
        <v>1978</v>
      </c>
      <c r="B134" s="6">
        <v>9.7588348929533524</v>
      </c>
      <c r="C134" s="95">
        <v>3.333354045757897</v>
      </c>
      <c r="D134" s="94">
        <v>18.623739860908017</v>
      </c>
      <c r="E134" s="10">
        <f t="shared" si="7"/>
        <v>1</v>
      </c>
      <c r="F134" s="10">
        <f t="shared" si="10"/>
        <v>0</v>
      </c>
      <c r="G134" s="10">
        <f t="shared" si="11"/>
        <v>0</v>
      </c>
      <c r="H134" s="10">
        <f t="shared" si="12"/>
        <v>0</v>
      </c>
      <c r="I134" s="11">
        <f t="shared" si="16"/>
        <v>3.333354045757897</v>
      </c>
      <c r="J134" s="11" t="str">
        <f t="shared" si="16"/>
        <v>n.a.</v>
      </c>
      <c r="K134" s="11" t="str">
        <f t="shared" si="16"/>
        <v>n.a.</v>
      </c>
      <c r="L134" s="11" t="str">
        <f t="shared" si="8"/>
        <v>n.a.</v>
      </c>
      <c r="M134" s="11">
        <f t="shared" si="17"/>
        <v>18.623739860908017</v>
      </c>
      <c r="N134" s="11" t="str">
        <f t="shared" si="17"/>
        <v>n.a.</v>
      </c>
      <c r="O134" s="11" t="str">
        <f t="shared" si="17"/>
        <v>n.a.</v>
      </c>
      <c r="P134" s="11" t="str">
        <f t="shared" si="9"/>
        <v>n.a.</v>
      </c>
      <c r="Q134" s="4"/>
      <c r="R134" s="4"/>
    </row>
    <row r="135" spans="1:18" x14ac:dyDescent="0.25">
      <c r="A135" s="2">
        <f t="shared" si="15"/>
        <v>1979</v>
      </c>
      <c r="B135" s="6">
        <v>9.7104246519308557</v>
      </c>
      <c r="C135" s="95">
        <v>1.4239454955997877</v>
      </c>
      <c r="D135" s="94">
        <v>15.642602526656907</v>
      </c>
      <c r="E135" s="10">
        <f t="shared" ref="E135:E165" si="18">IF(AND(B135&gt;0,B135&lt;30),1,0)</f>
        <v>1</v>
      </c>
      <c r="F135" s="10">
        <f t="shared" si="10"/>
        <v>0</v>
      </c>
      <c r="G135" s="10">
        <f t="shared" si="11"/>
        <v>0</v>
      </c>
      <c r="H135" s="10">
        <f t="shared" si="12"/>
        <v>0</v>
      </c>
      <c r="I135" s="11">
        <f t="shared" si="16"/>
        <v>1.4239454955997877</v>
      </c>
      <c r="J135" s="11" t="str">
        <f t="shared" si="16"/>
        <v>n.a.</v>
      </c>
      <c r="K135" s="11" t="str">
        <f t="shared" si="16"/>
        <v>n.a.</v>
      </c>
      <c r="L135" s="11" t="str">
        <f t="shared" si="16"/>
        <v>n.a.</v>
      </c>
      <c r="M135" s="11">
        <f t="shared" si="17"/>
        <v>15.642602526656907</v>
      </c>
      <c r="N135" s="11" t="str">
        <f t="shared" si="17"/>
        <v>n.a.</v>
      </c>
      <c r="O135" s="11" t="str">
        <f t="shared" si="17"/>
        <v>n.a.</v>
      </c>
      <c r="P135" s="11" t="str">
        <f t="shared" si="17"/>
        <v>n.a.</v>
      </c>
      <c r="Q135" s="4"/>
      <c r="R135" s="4"/>
    </row>
    <row r="136" spans="1:18" x14ac:dyDescent="0.25">
      <c r="A136" s="2">
        <f t="shared" si="15"/>
        <v>1980</v>
      </c>
      <c r="B136" s="6">
        <v>9.7553538219070131</v>
      </c>
      <c r="C136" s="96">
        <v>1.2030000000000001</v>
      </c>
      <c r="D136" s="97">
        <v>15.535797847449725</v>
      </c>
      <c r="E136" s="10">
        <f t="shared" si="18"/>
        <v>1</v>
      </c>
      <c r="F136" s="10">
        <f t="shared" ref="F136:F165" si="19">IF(AND($B136&gt;30,$B136&lt;60),1,0)</f>
        <v>0</v>
      </c>
      <c r="G136" s="10">
        <f t="shared" ref="G136:G165" si="20">IF(AND($B136&gt;60,$B136&lt;90),1,0)</f>
        <v>0</v>
      </c>
      <c r="H136" s="10">
        <f t="shared" ref="H136:H165" si="21">IF($B136&gt;90,1,0)</f>
        <v>0</v>
      </c>
      <c r="I136" s="11">
        <f t="shared" si="16"/>
        <v>1.2030000000000001</v>
      </c>
      <c r="J136" s="11" t="str">
        <f t="shared" si="16"/>
        <v>n.a.</v>
      </c>
      <c r="K136" s="11" t="str">
        <f t="shared" si="16"/>
        <v>n.a.</v>
      </c>
      <c r="L136" s="11" t="str">
        <f t="shared" si="16"/>
        <v>n.a.</v>
      </c>
      <c r="M136" s="11">
        <f t="shared" si="17"/>
        <v>15.535797847449725</v>
      </c>
      <c r="N136" s="11" t="str">
        <f t="shared" si="17"/>
        <v>n.a.</v>
      </c>
      <c r="O136" s="11" t="str">
        <f t="shared" si="17"/>
        <v>n.a.</v>
      </c>
      <c r="P136" s="11" t="str">
        <f t="shared" si="17"/>
        <v>n.a.</v>
      </c>
      <c r="Q136" s="4"/>
      <c r="R136" s="4"/>
    </row>
    <row r="137" spans="1:18" x14ac:dyDescent="0.25">
      <c r="A137" s="2">
        <f t="shared" si="15"/>
        <v>1981</v>
      </c>
      <c r="B137" s="6">
        <v>10.399658382824747</v>
      </c>
      <c r="C137" s="68">
        <v>-0.40798650681497239</v>
      </c>
      <c r="D137" s="68">
        <v>14.439375033372915</v>
      </c>
      <c r="E137" s="10">
        <f t="shared" si="18"/>
        <v>1</v>
      </c>
      <c r="F137" s="10">
        <f t="shared" si="19"/>
        <v>0</v>
      </c>
      <c r="G137" s="10">
        <f t="shared" si="20"/>
        <v>0</v>
      </c>
      <c r="H137" s="10">
        <f t="shared" si="21"/>
        <v>0</v>
      </c>
      <c r="I137" s="11">
        <f t="shared" ref="I137:L165" si="22">IF(E137=1,$C137,"n.a.")</f>
        <v>-0.40798650681497239</v>
      </c>
      <c r="J137" s="11" t="str">
        <f t="shared" si="22"/>
        <v>n.a.</v>
      </c>
      <c r="K137" s="11" t="str">
        <f t="shared" si="22"/>
        <v>n.a.</v>
      </c>
      <c r="L137" s="11" t="str">
        <f t="shared" si="22"/>
        <v>n.a.</v>
      </c>
      <c r="M137" s="11">
        <f t="shared" ref="M137:P165" si="23">IF(E137=1,$D137,"n.a.")</f>
        <v>14.439375033372915</v>
      </c>
      <c r="N137" s="11" t="str">
        <f t="shared" si="23"/>
        <v>n.a.</v>
      </c>
      <c r="O137" s="11" t="str">
        <f t="shared" si="23"/>
        <v>n.a.</v>
      </c>
      <c r="P137" s="11" t="str">
        <f t="shared" si="23"/>
        <v>n.a.</v>
      </c>
      <c r="Q137" s="4"/>
      <c r="R137" s="4"/>
    </row>
    <row r="138" spans="1:18" x14ac:dyDescent="0.25">
      <c r="A138" s="2">
        <f t="shared" si="15"/>
        <v>1982</v>
      </c>
      <c r="B138" s="6">
        <v>11.583411507191995</v>
      </c>
      <c r="C138" s="6">
        <v>1.2387818155068508</v>
      </c>
      <c r="D138" s="6">
        <v>13.480394904061367</v>
      </c>
      <c r="E138" s="10">
        <f t="shared" si="18"/>
        <v>1</v>
      </c>
      <c r="F138" s="10">
        <f t="shared" si="19"/>
        <v>0</v>
      </c>
      <c r="G138" s="10">
        <f t="shared" si="20"/>
        <v>0</v>
      </c>
      <c r="H138" s="10">
        <f t="shared" si="21"/>
        <v>0</v>
      </c>
      <c r="I138" s="11">
        <f t="shared" si="22"/>
        <v>1.2387818155068508</v>
      </c>
      <c r="J138" s="11" t="str">
        <f t="shared" si="22"/>
        <v>n.a.</v>
      </c>
      <c r="K138" s="11" t="str">
        <f t="shared" si="22"/>
        <v>n.a.</v>
      </c>
      <c r="L138" s="11" t="str">
        <f t="shared" si="22"/>
        <v>n.a.</v>
      </c>
      <c r="M138" s="11">
        <f t="shared" si="23"/>
        <v>13.480394904061367</v>
      </c>
      <c r="N138" s="11" t="str">
        <f t="shared" si="23"/>
        <v>n.a.</v>
      </c>
      <c r="O138" s="11" t="str">
        <f t="shared" si="23"/>
        <v>n.a.</v>
      </c>
      <c r="P138" s="11" t="str">
        <f t="shared" si="23"/>
        <v>n.a.</v>
      </c>
      <c r="Q138" s="4"/>
      <c r="R138" s="4"/>
    </row>
    <row r="139" spans="1:18" x14ac:dyDescent="0.25">
      <c r="A139" s="2">
        <f t="shared" si="15"/>
        <v>1983</v>
      </c>
      <c r="B139" s="6">
        <v>12.997639991418151</v>
      </c>
      <c r="C139" s="6">
        <v>1.6524895528557737</v>
      </c>
      <c r="D139" s="6">
        <v>12.294284187597281</v>
      </c>
      <c r="E139" s="10">
        <f t="shared" si="18"/>
        <v>1</v>
      </c>
      <c r="F139" s="10">
        <f t="shared" si="19"/>
        <v>0</v>
      </c>
      <c r="G139" s="10">
        <f t="shared" si="20"/>
        <v>0</v>
      </c>
      <c r="H139" s="10">
        <f t="shared" si="21"/>
        <v>0</v>
      </c>
      <c r="I139" s="11">
        <f t="shared" si="22"/>
        <v>1.6524895528557737</v>
      </c>
      <c r="J139" s="11" t="str">
        <f t="shared" si="22"/>
        <v>n.a.</v>
      </c>
      <c r="K139" s="11" t="str">
        <f t="shared" si="22"/>
        <v>n.a.</v>
      </c>
      <c r="L139" s="11" t="str">
        <f t="shared" si="22"/>
        <v>n.a.</v>
      </c>
      <c r="M139" s="11">
        <f t="shared" si="23"/>
        <v>12.294284187597281</v>
      </c>
      <c r="N139" s="11" t="str">
        <f t="shared" si="23"/>
        <v>n.a.</v>
      </c>
      <c r="O139" s="11" t="str">
        <f t="shared" si="23"/>
        <v>n.a.</v>
      </c>
      <c r="P139" s="11" t="str">
        <f t="shared" si="23"/>
        <v>n.a.</v>
      </c>
      <c r="Q139" s="4"/>
      <c r="R139" s="4"/>
    </row>
    <row r="140" spans="1:18" x14ac:dyDescent="0.25">
      <c r="A140" s="2">
        <f t="shared" si="15"/>
        <v>1984</v>
      </c>
      <c r="B140" s="6">
        <v>17.7343610374894</v>
      </c>
      <c r="C140" s="6">
        <v>1.6980598593898444</v>
      </c>
      <c r="D140" s="6">
        <v>10.188609355102084</v>
      </c>
      <c r="E140" s="10">
        <f t="shared" si="18"/>
        <v>1</v>
      </c>
      <c r="F140" s="10">
        <f t="shared" si="19"/>
        <v>0</v>
      </c>
      <c r="G140" s="10">
        <f t="shared" si="20"/>
        <v>0</v>
      </c>
      <c r="H140" s="10">
        <f t="shared" si="21"/>
        <v>0</v>
      </c>
      <c r="I140" s="11">
        <f t="shared" si="22"/>
        <v>1.6980598593898444</v>
      </c>
      <c r="J140" s="11" t="str">
        <f t="shared" si="22"/>
        <v>n.a.</v>
      </c>
      <c r="K140" s="11" t="str">
        <f t="shared" si="22"/>
        <v>n.a.</v>
      </c>
      <c r="L140" s="11" t="str">
        <f t="shared" si="22"/>
        <v>n.a.</v>
      </c>
      <c r="M140" s="11">
        <f t="shared" si="23"/>
        <v>10.188609355102084</v>
      </c>
      <c r="N140" s="11" t="str">
        <f t="shared" si="23"/>
        <v>n.a.</v>
      </c>
      <c r="O140" s="11" t="str">
        <f t="shared" si="23"/>
        <v>n.a.</v>
      </c>
      <c r="P140" s="11" t="str">
        <f t="shared" si="23"/>
        <v>n.a.</v>
      </c>
      <c r="Q140" s="4"/>
      <c r="R140" s="4"/>
    </row>
    <row r="141" spans="1:18" x14ac:dyDescent="0.25">
      <c r="A141" s="2">
        <f t="shared" si="15"/>
        <v>1985</v>
      </c>
      <c r="B141" s="6">
        <v>30.388137542092149</v>
      </c>
      <c r="C141" s="6">
        <v>2.3616439040847759</v>
      </c>
      <c r="D141" s="6">
        <v>8.8827096307605213</v>
      </c>
      <c r="E141" s="10">
        <f t="shared" si="18"/>
        <v>0</v>
      </c>
      <c r="F141" s="10">
        <f t="shared" si="19"/>
        <v>1</v>
      </c>
      <c r="G141" s="10">
        <f t="shared" si="20"/>
        <v>0</v>
      </c>
      <c r="H141" s="10">
        <f t="shared" si="21"/>
        <v>0</v>
      </c>
      <c r="I141" s="11" t="str">
        <f t="shared" si="22"/>
        <v>n.a.</v>
      </c>
      <c r="J141" s="11">
        <f t="shared" si="22"/>
        <v>2.3616439040847759</v>
      </c>
      <c r="K141" s="11" t="str">
        <f t="shared" si="22"/>
        <v>n.a.</v>
      </c>
      <c r="L141" s="11" t="str">
        <f t="shared" si="22"/>
        <v>n.a.</v>
      </c>
      <c r="M141" s="11" t="str">
        <f t="shared" si="23"/>
        <v>n.a.</v>
      </c>
      <c r="N141" s="11">
        <f t="shared" si="23"/>
        <v>8.8827096307605213</v>
      </c>
      <c r="O141" s="11" t="str">
        <f t="shared" si="23"/>
        <v>n.a.</v>
      </c>
      <c r="P141" s="11" t="str">
        <f t="shared" si="23"/>
        <v>n.a.</v>
      </c>
      <c r="Q141" s="4"/>
      <c r="R141" s="4"/>
    </row>
    <row r="142" spans="1:18" x14ac:dyDescent="0.25">
      <c r="A142" s="2">
        <f t="shared" si="15"/>
        <v>1986</v>
      </c>
      <c r="B142" s="6">
        <v>35.235126022287055</v>
      </c>
      <c r="C142" s="6">
        <v>3.4320487310636194</v>
      </c>
      <c r="D142" s="6">
        <v>10.250562725625256</v>
      </c>
      <c r="E142" s="10">
        <f t="shared" si="18"/>
        <v>0</v>
      </c>
      <c r="F142" s="10">
        <f t="shared" si="19"/>
        <v>1</v>
      </c>
      <c r="G142" s="10">
        <f t="shared" si="20"/>
        <v>0</v>
      </c>
      <c r="H142" s="10">
        <f t="shared" si="21"/>
        <v>0</v>
      </c>
      <c r="I142" s="11" t="str">
        <f t="shared" si="22"/>
        <v>n.a.</v>
      </c>
      <c r="J142" s="11">
        <f t="shared" si="22"/>
        <v>3.4320487310636194</v>
      </c>
      <c r="K142" s="11" t="str">
        <f t="shared" si="22"/>
        <v>n.a.</v>
      </c>
      <c r="L142" s="11" t="str">
        <f t="shared" si="22"/>
        <v>n.a.</v>
      </c>
      <c r="M142" s="11" t="str">
        <f t="shared" si="23"/>
        <v>n.a.</v>
      </c>
      <c r="N142" s="11">
        <f t="shared" si="23"/>
        <v>10.250562725625256</v>
      </c>
      <c r="O142" s="11" t="str">
        <f t="shared" si="23"/>
        <v>n.a.</v>
      </c>
      <c r="P142" s="11" t="str">
        <f t="shared" si="23"/>
        <v>n.a.</v>
      </c>
      <c r="Q142" s="4"/>
      <c r="R142" s="4"/>
    </row>
    <row r="143" spans="1:18" x14ac:dyDescent="0.25">
      <c r="A143" s="2">
        <f t="shared" si="15"/>
        <v>1987</v>
      </c>
      <c r="B143" s="6">
        <v>36.250367558608893</v>
      </c>
      <c r="C143" s="6">
        <v>5.7089831878721409</v>
      </c>
      <c r="D143" s="6">
        <v>5.5916379988913301</v>
      </c>
      <c r="E143" s="10">
        <f t="shared" si="18"/>
        <v>0</v>
      </c>
      <c r="F143" s="10">
        <f t="shared" si="19"/>
        <v>1</v>
      </c>
      <c r="G143" s="10">
        <f t="shared" si="20"/>
        <v>0</v>
      </c>
      <c r="H143" s="10">
        <f t="shared" si="21"/>
        <v>0</v>
      </c>
      <c r="I143" s="11" t="str">
        <f t="shared" si="22"/>
        <v>n.a.</v>
      </c>
      <c r="J143" s="11">
        <f t="shared" si="22"/>
        <v>5.7089831878721409</v>
      </c>
      <c r="K143" s="11" t="str">
        <f t="shared" si="22"/>
        <v>n.a.</v>
      </c>
      <c r="L143" s="11" t="str">
        <f t="shared" si="22"/>
        <v>n.a.</v>
      </c>
      <c r="M143" s="11" t="str">
        <f t="shared" si="23"/>
        <v>n.a.</v>
      </c>
      <c r="N143" s="11">
        <f t="shared" si="23"/>
        <v>5.5916379988913301</v>
      </c>
      <c r="O143" s="11" t="str">
        <f t="shared" si="23"/>
        <v>n.a.</v>
      </c>
      <c r="P143" s="11" t="str">
        <f t="shared" si="23"/>
        <v>n.a.</v>
      </c>
      <c r="Q143" s="4"/>
      <c r="R143" s="4"/>
    </row>
    <row r="144" spans="1:18" x14ac:dyDescent="0.25">
      <c r="A144" s="2">
        <f t="shared" si="15"/>
        <v>1988</v>
      </c>
      <c r="B144" s="6">
        <v>36.683698215048906</v>
      </c>
      <c r="C144" s="6">
        <v>5.2845471723918402</v>
      </c>
      <c r="D144" s="6">
        <v>5.3633634131374341</v>
      </c>
      <c r="E144" s="10">
        <f t="shared" si="18"/>
        <v>0</v>
      </c>
      <c r="F144" s="10">
        <f t="shared" si="19"/>
        <v>1</v>
      </c>
      <c r="G144" s="10">
        <f t="shared" si="20"/>
        <v>0</v>
      </c>
      <c r="H144" s="10">
        <f t="shared" si="21"/>
        <v>0</v>
      </c>
      <c r="I144" s="11" t="str">
        <f t="shared" si="22"/>
        <v>n.a.</v>
      </c>
      <c r="J144" s="11">
        <f t="shared" si="22"/>
        <v>5.2845471723918402</v>
      </c>
      <c r="K144" s="11" t="str">
        <f t="shared" si="22"/>
        <v>n.a.</v>
      </c>
      <c r="L144" s="11" t="str">
        <f t="shared" si="22"/>
        <v>n.a.</v>
      </c>
      <c r="M144" s="11" t="str">
        <f t="shared" si="23"/>
        <v>n.a.</v>
      </c>
      <c r="N144" s="11">
        <f t="shared" si="23"/>
        <v>5.3633634131374341</v>
      </c>
      <c r="O144" s="11" t="str">
        <f t="shared" si="23"/>
        <v>n.a.</v>
      </c>
      <c r="P144" s="11" t="str">
        <f t="shared" si="23"/>
        <v>n.a.</v>
      </c>
      <c r="Q144" s="4"/>
      <c r="R144" s="4"/>
    </row>
    <row r="145" spans="1:18" x14ac:dyDescent="0.25">
      <c r="A145" s="2">
        <f t="shared" si="15"/>
        <v>1989</v>
      </c>
      <c r="B145" s="6">
        <v>33.067137491188113</v>
      </c>
      <c r="C145" s="6">
        <v>5.003923606324423</v>
      </c>
      <c r="D145" s="6">
        <v>6.8074215510673941</v>
      </c>
      <c r="E145" s="10">
        <f t="shared" si="18"/>
        <v>0</v>
      </c>
      <c r="F145" s="10">
        <f t="shared" si="19"/>
        <v>1</v>
      </c>
      <c r="G145" s="10">
        <f t="shared" si="20"/>
        <v>0</v>
      </c>
      <c r="H145" s="10">
        <f t="shared" si="21"/>
        <v>0</v>
      </c>
      <c r="I145" s="11" t="str">
        <f t="shared" si="22"/>
        <v>n.a.</v>
      </c>
      <c r="J145" s="11">
        <f t="shared" si="22"/>
        <v>5.003923606324423</v>
      </c>
      <c r="K145" s="11" t="str">
        <f t="shared" si="22"/>
        <v>n.a.</v>
      </c>
      <c r="L145" s="11" t="str">
        <f t="shared" si="22"/>
        <v>n.a.</v>
      </c>
      <c r="M145" s="11" t="str">
        <f t="shared" si="23"/>
        <v>n.a.</v>
      </c>
      <c r="N145" s="11">
        <f t="shared" si="23"/>
        <v>6.8074215510673941</v>
      </c>
      <c r="O145" s="11" t="str">
        <f t="shared" si="23"/>
        <v>n.a.</v>
      </c>
      <c r="P145" s="11" t="str">
        <f t="shared" si="23"/>
        <v>n.a.</v>
      </c>
      <c r="Q145" s="4"/>
      <c r="R145" s="4"/>
    </row>
    <row r="146" spans="1:18" x14ac:dyDescent="0.25">
      <c r="A146" s="2">
        <f t="shared" si="15"/>
        <v>1990</v>
      </c>
      <c r="B146" s="6">
        <v>34.481664092092174</v>
      </c>
      <c r="C146" s="6">
        <v>3.8464548739014282</v>
      </c>
      <c r="D146" s="6">
        <v>7.3551006901053206</v>
      </c>
      <c r="E146" s="10">
        <f t="shared" si="18"/>
        <v>0</v>
      </c>
      <c r="F146" s="10">
        <f t="shared" si="19"/>
        <v>1</v>
      </c>
      <c r="G146" s="10">
        <f t="shared" si="20"/>
        <v>0</v>
      </c>
      <c r="H146" s="10">
        <f t="shared" si="21"/>
        <v>0</v>
      </c>
      <c r="I146" s="11" t="str">
        <f t="shared" si="22"/>
        <v>n.a.</v>
      </c>
      <c r="J146" s="11">
        <f t="shared" si="22"/>
        <v>3.8464548739014282</v>
      </c>
      <c r="K146" s="11" t="str">
        <f t="shared" si="22"/>
        <v>n.a.</v>
      </c>
      <c r="L146" s="11" t="str">
        <f t="shared" si="22"/>
        <v>n.a.</v>
      </c>
      <c r="M146" s="11" t="str">
        <f t="shared" si="23"/>
        <v>n.a.</v>
      </c>
      <c r="N146" s="11">
        <f t="shared" si="23"/>
        <v>7.3551006901053206</v>
      </c>
      <c r="O146" s="11" t="str">
        <f t="shared" si="23"/>
        <v>n.a.</v>
      </c>
      <c r="P146" s="11" t="str">
        <f t="shared" si="23"/>
        <v>n.a.</v>
      </c>
      <c r="Q146" s="4"/>
      <c r="R146" s="4"/>
    </row>
    <row r="147" spans="1:18" x14ac:dyDescent="0.25">
      <c r="A147" s="2">
        <f t="shared" si="15"/>
        <v>1991</v>
      </c>
      <c r="B147" s="6">
        <v>35.989719929478014</v>
      </c>
      <c r="C147" s="6">
        <v>2.5255644106449093</v>
      </c>
      <c r="D147" s="6">
        <v>7.0580371646306928</v>
      </c>
      <c r="E147" s="10">
        <f t="shared" si="18"/>
        <v>0</v>
      </c>
      <c r="F147" s="10">
        <f t="shared" si="19"/>
        <v>1</v>
      </c>
      <c r="G147" s="10">
        <f t="shared" si="20"/>
        <v>0</v>
      </c>
      <c r="H147" s="10">
        <f t="shared" si="21"/>
        <v>0</v>
      </c>
      <c r="I147" s="11" t="str">
        <f t="shared" si="22"/>
        <v>n.a.</v>
      </c>
      <c r="J147" s="11">
        <f t="shared" si="22"/>
        <v>2.5255644106449093</v>
      </c>
      <c r="K147" s="11" t="str">
        <f t="shared" si="22"/>
        <v>n.a.</v>
      </c>
      <c r="L147" s="11" t="str">
        <f t="shared" si="22"/>
        <v>n.a.</v>
      </c>
      <c r="M147" s="11" t="str">
        <f t="shared" si="23"/>
        <v>n.a.</v>
      </c>
      <c r="N147" s="11">
        <f t="shared" si="23"/>
        <v>7.0580371646306928</v>
      </c>
      <c r="O147" s="11" t="str">
        <f t="shared" si="23"/>
        <v>n.a.</v>
      </c>
      <c r="P147" s="11" t="str">
        <f t="shared" si="23"/>
        <v>n.a.</v>
      </c>
      <c r="Q147" s="4"/>
      <c r="R147" s="4"/>
    </row>
    <row r="148" spans="1:18" x14ac:dyDescent="0.25">
      <c r="A148" s="2">
        <f t="shared" si="15"/>
        <v>1992</v>
      </c>
      <c r="B148" s="6">
        <v>36.114649266543097</v>
      </c>
      <c r="C148" s="6">
        <v>0.85060066113036292</v>
      </c>
      <c r="D148" s="6">
        <v>6.771460707743393</v>
      </c>
      <c r="E148" s="10">
        <f t="shared" si="18"/>
        <v>0</v>
      </c>
      <c r="F148" s="10">
        <f t="shared" si="19"/>
        <v>1</v>
      </c>
      <c r="G148" s="10">
        <f t="shared" si="20"/>
        <v>0</v>
      </c>
      <c r="H148" s="10">
        <f t="shared" si="21"/>
        <v>0</v>
      </c>
      <c r="I148" s="11" t="str">
        <f t="shared" si="22"/>
        <v>n.a.</v>
      </c>
      <c r="J148" s="11">
        <f t="shared" si="22"/>
        <v>0.85060066113036292</v>
      </c>
      <c r="K148" s="11" t="str">
        <f t="shared" si="22"/>
        <v>n.a.</v>
      </c>
      <c r="L148" s="11" t="str">
        <f t="shared" si="22"/>
        <v>n.a.</v>
      </c>
      <c r="M148" s="11" t="str">
        <f t="shared" si="23"/>
        <v>n.a.</v>
      </c>
      <c r="N148" s="11">
        <f t="shared" si="23"/>
        <v>6.771460707743393</v>
      </c>
      <c r="O148" s="11" t="str">
        <f t="shared" si="23"/>
        <v>n.a.</v>
      </c>
      <c r="P148" s="11" t="str">
        <f t="shared" si="23"/>
        <v>n.a.</v>
      </c>
      <c r="Q148" s="4"/>
      <c r="R148" s="4"/>
    </row>
    <row r="149" spans="1:18" x14ac:dyDescent="0.25">
      <c r="A149" s="2">
        <f t="shared" si="15"/>
        <v>1993</v>
      </c>
      <c r="B149" s="6">
        <v>39.405957117194845</v>
      </c>
      <c r="C149" s="6">
        <v>-1.3136949227466554</v>
      </c>
      <c r="D149" s="6">
        <v>5.6138335666225281</v>
      </c>
      <c r="E149" s="10">
        <f t="shared" si="18"/>
        <v>0</v>
      </c>
      <c r="F149" s="10">
        <f t="shared" si="19"/>
        <v>1</v>
      </c>
      <c r="G149" s="10">
        <f t="shared" si="20"/>
        <v>0</v>
      </c>
      <c r="H149" s="10">
        <f t="shared" si="21"/>
        <v>0</v>
      </c>
      <c r="I149" s="11" t="str">
        <f t="shared" si="22"/>
        <v>n.a.</v>
      </c>
      <c r="J149" s="11">
        <f t="shared" si="22"/>
        <v>-1.3136949227466554</v>
      </c>
      <c r="K149" s="11" t="str">
        <f t="shared" si="22"/>
        <v>n.a.</v>
      </c>
      <c r="L149" s="11" t="str">
        <f t="shared" si="22"/>
        <v>n.a.</v>
      </c>
      <c r="M149" s="11" t="str">
        <f t="shared" si="23"/>
        <v>n.a.</v>
      </c>
      <c r="N149" s="11">
        <f t="shared" si="23"/>
        <v>5.6138335666225281</v>
      </c>
      <c r="O149" s="11" t="str">
        <f t="shared" si="23"/>
        <v>n.a.</v>
      </c>
      <c r="P149" s="11" t="str">
        <f t="shared" si="23"/>
        <v>n.a.</v>
      </c>
      <c r="Q149" s="4"/>
      <c r="R149" s="4"/>
    </row>
    <row r="150" spans="1:18" x14ac:dyDescent="0.25">
      <c r="A150" s="2">
        <f t="shared" si="15"/>
        <v>1994</v>
      </c>
      <c r="B150" s="6">
        <v>48.687800220562657</v>
      </c>
      <c r="C150" s="6">
        <v>2.3345135357944358</v>
      </c>
      <c r="D150" s="6">
        <v>3.5977751696605997</v>
      </c>
      <c r="E150" s="10">
        <f t="shared" si="18"/>
        <v>0</v>
      </c>
      <c r="F150" s="10">
        <f t="shared" si="19"/>
        <v>1</v>
      </c>
      <c r="G150" s="10">
        <f t="shared" si="20"/>
        <v>0</v>
      </c>
      <c r="H150" s="10">
        <f t="shared" si="21"/>
        <v>0</v>
      </c>
      <c r="I150" s="11" t="str">
        <f t="shared" si="22"/>
        <v>n.a.</v>
      </c>
      <c r="J150" s="11">
        <f t="shared" si="22"/>
        <v>2.3345135357944358</v>
      </c>
      <c r="K150" s="11" t="str">
        <f t="shared" si="22"/>
        <v>n.a.</v>
      </c>
      <c r="L150" s="11" t="str">
        <f t="shared" si="22"/>
        <v>n.a.</v>
      </c>
      <c r="M150" s="11" t="str">
        <f t="shared" si="23"/>
        <v>n.a.</v>
      </c>
      <c r="N150" s="11">
        <f t="shared" si="23"/>
        <v>3.5977751696605997</v>
      </c>
      <c r="O150" s="11" t="str">
        <f t="shared" si="23"/>
        <v>n.a.</v>
      </c>
      <c r="P150" s="11" t="str">
        <f t="shared" si="23"/>
        <v>n.a.</v>
      </c>
      <c r="Q150" s="4"/>
      <c r="R150" s="4"/>
    </row>
    <row r="151" spans="1:18" x14ac:dyDescent="0.25">
      <c r="A151" s="2">
        <f t="shared" si="15"/>
        <v>1995</v>
      </c>
      <c r="B151" s="6">
        <v>48.767550031111952</v>
      </c>
      <c r="C151" s="6">
        <v>4.1222351571594817</v>
      </c>
      <c r="D151" s="6">
        <v>3.4047737132786526</v>
      </c>
      <c r="E151" s="10">
        <f t="shared" si="18"/>
        <v>0</v>
      </c>
      <c r="F151" s="10">
        <f t="shared" si="19"/>
        <v>1</v>
      </c>
      <c r="G151" s="10">
        <f t="shared" si="20"/>
        <v>0</v>
      </c>
      <c r="H151" s="10">
        <f t="shared" si="21"/>
        <v>0</v>
      </c>
      <c r="I151" s="11" t="str">
        <f t="shared" si="22"/>
        <v>n.a.</v>
      </c>
      <c r="J151" s="11">
        <f t="shared" si="22"/>
        <v>4.1222351571594817</v>
      </c>
      <c r="K151" s="11" t="str">
        <f t="shared" si="22"/>
        <v>n.a.</v>
      </c>
      <c r="L151" s="11" t="str">
        <f t="shared" si="22"/>
        <v>n.a.</v>
      </c>
      <c r="M151" s="11" t="str">
        <f t="shared" si="23"/>
        <v>n.a.</v>
      </c>
      <c r="N151" s="11">
        <f t="shared" si="23"/>
        <v>3.4047737132786526</v>
      </c>
      <c r="O151" s="11" t="str">
        <f t="shared" si="23"/>
        <v>n.a.</v>
      </c>
      <c r="P151" s="11" t="str">
        <f t="shared" si="23"/>
        <v>n.a.</v>
      </c>
      <c r="Q151" s="4"/>
      <c r="R151" s="4"/>
    </row>
    <row r="152" spans="1:18" x14ac:dyDescent="0.25">
      <c r="A152" s="2">
        <f t="shared" si="15"/>
        <v>1996</v>
      </c>
      <c r="B152" s="6">
        <v>52.162404176411798</v>
      </c>
      <c r="C152" s="6">
        <v>2.4212609429679954</v>
      </c>
      <c r="D152" s="6">
        <v>3.4543362596144878</v>
      </c>
      <c r="E152" s="10">
        <f t="shared" si="18"/>
        <v>0</v>
      </c>
      <c r="F152" s="10">
        <f t="shared" si="19"/>
        <v>1</v>
      </c>
      <c r="G152" s="10">
        <f t="shared" si="20"/>
        <v>0</v>
      </c>
      <c r="H152" s="10">
        <f t="shared" si="21"/>
        <v>0</v>
      </c>
      <c r="I152" s="11" t="str">
        <f t="shared" si="22"/>
        <v>n.a.</v>
      </c>
      <c r="J152" s="11">
        <f t="shared" si="22"/>
        <v>2.4212609429679954</v>
      </c>
      <c r="K152" s="11" t="str">
        <f t="shared" si="22"/>
        <v>n.a.</v>
      </c>
      <c r="L152" s="11" t="str">
        <f t="shared" si="22"/>
        <v>n.a.</v>
      </c>
      <c r="M152" s="11" t="str">
        <f t="shared" si="23"/>
        <v>n.a.</v>
      </c>
      <c r="N152" s="11">
        <f t="shared" si="23"/>
        <v>3.4543362596144878</v>
      </c>
      <c r="O152" s="11" t="str">
        <f t="shared" si="23"/>
        <v>n.a.</v>
      </c>
      <c r="P152" s="11" t="str">
        <f t="shared" si="23"/>
        <v>n.a.</v>
      </c>
      <c r="Q152" s="4"/>
      <c r="R152" s="4"/>
    </row>
    <row r="153" spans="1:18" x14ac:dyDescent="0.25">
      <c r="A153" s="2">
        <f t="shared" si="15"/>
        <v>1997</v>
      </c>
      <c r="B153" s="6">
        <v>55.774437238059569</v>
      </c>
      <c r="C153" s="6">
        <v>3.8654420096368547</v>
      </c>
      <c r="D153" s="6">
        <v>2.3872588337800593</v>
      </c>
      <c r="E153" s="10">
        <f t="shared" si="18"/>
        <v>0</v>
      </c>
      <c r="F153" s="10">
        <f t="shared" si="19"/>
        <v>1</v>
      </c>
      <c r="G153" s="10">
        <f t="shared" si="20"/>
        <v>0</v>
      </c>
      <c r="H153" s="10">
        <f t="shared" si="21"/>
        <v>0</v>
      </c>
      <c r="I153" s="11" t="str">
        <f t="shared" si="22"/>
        <v>n.a.</v>
      </c>
      <c r="J153" s="11">
        <f t="shared" si="22"/>
        <v>3.8654420096368547</v>
      </c>
      <c r="K153" s="11" t="str">
        <f t="shared" si="22"/>
        <v>n.a.</v>
      </c>
      <c r="L153" s="11" t="str">
        <f t="shared" si="22"/>
        <v>n.a.</v>
      </c>
      <c r="M153" s="11" t="str">
        <f t="shared" si="23"/>
        <v>n.a.</v>
      </c>
      <c r="N153" s="11">
        <f t="shared" si="23"/>
        <v>2.3872588337800593</v>
      </c>
      <c r="O153" s="11" t="str">
        <f t="shared" si="23"/>
        <v>n.a.</v>
      </c>
      <c r="P153" s="11" t="str">
        <f t="shared" si="23"/>
        <v>n.a.</v>
      </c>
      <c r="Q153" s="4"/>
      <c r="R153" s="4"/>
    </row>
    <row r="154" spans="1:18" x14ac:dyDescent="0.25">
      <c r="A154" s="2">
        <f t="shared" si="15"/>
        <v>1998</v>
      </c>
      <c r="B154" s="6">
        <v>55.715238663321479</v>
      </c>
      <c r="C154" s="6">
        <v>4.4688462977521271</v>
      </c>
      <c r="D154" s="6">
        <v>2.4793962783677737</v>
      </c>
      <c r="E154" s="10">
        <f t="shared" si="18"/>
        <v>0</v>
      </c>
      <c r="F154" s="10">
        <f t="shared" si="19"/>
        <v>1</v>
      </c>
      <c r="G154" s="10">
        <f t="shared" si="20"/>
        <v>0</v>
      </c>
      <c r="H154" s="10">
        <f t="shared" si="21"/>
        <v>0</v>
      </c>
      <c r="I154" s="11" t="str">
        <f t="shared" si="22"/>
        <v>n.a.</v>
      </c>
      <c r="J154" s="11">
        <f t="shared" si="22"/>
        <v>4.4688462977521271</v>
      </c>
      <c r="K154" s="11" t="str">
        <f t="shared" si="22"/>
        <v>n.a.</v>
      </c>
      <c r="L154" s="11" t="str">
        <f t="shared" si="22"/>
        <v>n.a.</v>
      </c>
      <c r="M154" s="11" t="str">
        <f t="shared" si="23"/>
        <v>n.a.</v>
      </c>
      <c r="N154" s="11">
        <f t="shared" si="23"/>
        <v>2.4793962783677737</v>
      </c>
      <c r="O154" s="11" t="str">
        <f t="shared" si="23"/>
        <v>n.a.</v>
      </c>
      <c r="P154" s="11" t="str">
        <f t="shared" si="23"/>
        <v>n.a.</v>
      </c>
      <c r="Q154" s="4"/>
      <c r="R154" s="4"/>
    </row>
    <row r="155" spans="1:18" x14ac:dyDescent="0.25">
      <c r="A155" s="2">
        <f t="shared" si="15"/>
        <v>1999</v>
      </c>
      <c r="B155" s="6">
        <v>50.821806318562892</v>
      </c>
      <c r="C155" s="6">
        <v>4.7452907255159937</v>
      </c>
      <c r="D155" s="6">
        <v>2.6276162103145762</v>
      </c>
      <c r="E155" s="10">
        <f t="shared" si="18"/>
        <v>0</v>
      </c>
      <c r="F155" s="10">
        <f t="shared" si="19"/>
        <v>1</v>
      </c>
      <c r="G155" s="10">
        <f t="shared" si="20"/>
        <v>0</v>
      </c>
      <c r="H155" s="10">
        <f t="shared" si="21"/>
        <v>0</v>
      </c>
      <c r="I155" s="11" t="str">
        <f t="shared" si="22"/>
        <v>n.a.</v>
      </c>
      <c r="J155" s="11">
        <f t="shared" si="22"/>
        <v>4.7452907255159937</v>
      </c>
      <c r="K155" s="11" t="str">
        <f t="shared" si="22"/>
        <v>n.a.</v>
      </c>
      <c r="L155" s="11" t="str">
        <f t="shared" si="22"/>
        <v>n.a.</v>
      </c>
      <c r="M155" s="11" t="str">
        <f t="shared" si="23"/>
        <v>n.a.</v>
      </c>
      <c r="N155" s="11">
        <f t="shared" si="23"/>
        <v>2.6276162103145762</v>
      </c>
      <c r="O155" s="11" t="str">
        <f t="shared" si="23"/>
        <v>n.a.</v>
      </c>
      <c r="P155" s="11" t="str">
        <f t="shared" si="23"/>
        <v>n.a.</v>
      </c>
      <c r="Q155" s="4"/>
      <c r="R155" s="4"/>
    </row>
    <row r="156" spans="1:18" x14ac:dyDescent="0.25">
      <c r="A156" s="2">
        <f t="shared" si="15"/>
        <v>2000</v>
      </c>
      <c r="B156" s="6">
        <v>48.44009564261269</v>
      </c>
      <c r="C156" s="6">
        <v>5.052806282199529</v>
      </c>
      <c r="D156" s="6">
        <v>3.4497849405765724</v>
      </c>
      <c r="E156" s="10">
        <f t="shared" si="18"/>
        <v>0</v>
      </c>
      <c r="F156" s="10">
        <f t="shared" si="19"/>
        <v>1</v>
      </c>
      <c r="G156" s="10">
        <f t="shared" si="20"/>
        <v>0</v>
      </c>
      <c r="H156" s="10">
        <f t="shared" si="21"/>
        <v>0</v>
      </c>
      <c r="I156" s="11" t="str">
        <f t="shared" si="22"/>
        <v>n.a.</v>
      </c>
      <c r="J156" s="11">
        <f t="shared" si="22"/>
        <v>5.052806282199529</v>
      </c>
      <c r="K156" s="11" t="str">
        <f t="shared" si="22"/>
        <v>n.a.</v>
      </c>
      <c r="L156" s="11" t="str">
        <f t="shared" si="22"/>
        <v>n.a.</v>
      </c>
      <c r="M156" s="11" t="str">
        <f t="shared" si="23"/>
        <v>n.a.</v>
      </c>
      <c r="N156" s="11">
        <f t="shared" si="23"/>
        <v>3.4497849405765724</v>
      </c>
      <c r="O156" s="11" t="str">
        <f t="shared" si="23"/>
        <v>n.a.</v>
      </c>
      <c r="P156" s="11" t="str">
        <f t="shared" si="23"/>
        <v>n.a.</v>
      </c>
      <c r="Q156" s="4"/>
      <c r="R156" s="4"/>
    </row>
    <row r="157" spans="1:18" x14ac:dyDescent="0.25">
      <c r="A157" s="2">
        <f t="shared" si="15"/>
        <v>2001</v>
      </c>
      <c r="B157" s="6">
        <v>45.090630224570205</v>
      </c>
      <c r="C157" s="6">
        <v>3.6450009691233687</v>
      </c>
      <c r="D157" s="6">
        <v>4.2009172271413098</v>
      </c>
      <c r="E157" s="10">
        <f t="shared" si="18"/>
        <v>0</v>
      </c>
      <c r="F157" s="10">
        <f t="shared" si="19"/>
        <v>1</v>
      </c>
      <c r="G157" s="10">
        <f t="shared" si="20"/>
        <v>0</v>
      </c>
      <c r="H157" s="10">
        <f t="shared" si="21"/>
        <v>0</v>
      </c>
      <c r="I157" s="11" t="str">
        <f t="shared" si="22"/>
        <v>n.a.</v>
      </c>
      <c r="J157" s="11">
        <f t="shared" si="22"/>
        <v>3.6450009691233687</v>
      </c>
      <c r="K157" s="11" t="str">
        <f t="shared" si="22"/>
        <v>n.a.</v>
      </c>
      <c r="L157" s="11" t="str">
        <f t="shared" si="22"/>
        <v>n.a.</v>
      </c>
      <c r="M157" s="11" t="str">
        <f t="shared" si="23"/>
        <v>n.a.</v>
      </c>
      <c r="N157" s="11">
        <f t="shared" si="23"/>
        <v>4.2009172271413098</v>
      </c>
      <c r="O157" s="11" t="str">
        <f t="shared" si="23"/>
        <v>n.a.</v>
      </c>
      <c r="P157" s="11" t="str">
        <f t="shared" si="23"/>
        <v>n.a.</v>
      </c>
      <c r="Q157" s="4"/>
      <c r="R157" s="4"/>
    </row>
    <row r="158" spans="1:18" x14ac:dyDescent="0.25">
      <c r="A158" s="2">
        <f t="shared" si="15"/>
        <v>2002</v>
      </c>
      <c r="B158" s="6">
        <v>42.780915132349435</v>
      </c>
      <c r="C158" s="6">
        <v>2.7038566035072931</v>
      </c>
      <c r="D158" s="6">
        <v>4.3089965047081513</v>
      </c>
      <c r="E158" s="10">
        <f t="shared" si="18"/>
        <v>0</v>
      </c>
      <c r="F158" s="10">
        <f t="shared" si="19"/>
        <v>1</v>
      </c>
      <c r="G158" s="10">
        <f t="shared" si="20"/>
        <v>0</v>
      </c>
      <c r="H158" s="10">
        <f t="shared" si="21"/>
        <v>0</v>
      </c>
      <c r="I158" s="11" t="str">
        <f t="shared" si="22"/>
        <v>n.a.</v>
      </c>
      <c r="J158" s="11">
        <f t="shared" si="22"/>
        <v>2.7038566035072931</v>
      </c>
      <c r="K158" s="11" t="str">
        <f t="shared" si="22"/>
        <v>n.a.</v>
      </c>
      <c r="L158" s="11" t="str">
        <f t="shared" si="22"/>
        <v>n.a.</v>
      </c>
      <c r="M158" s="11" t="str">
        <f t="shared" si="23"/>
        <v>n.a.</v>
      </c>
      <c r="N158" s="11">
        <f t="shared" si="23"/>
        <v>4.3089965047081513</v>
      </c>
      <c r="O158" s="11" t="str">
        <f t="shared" si="23"/>
        <v>n.a.</v>
      </c>
      <c r="P158" s="11" t="str">
        <f t="shared" si="23"/>
        <v>n.a.</v>
      </c>
      <c r="Q158" s="4"/>
      <c r="R158" s="4"/>
    </row>
    <row r="159" spans="1:18" x14ac:dyDescent="0.25">
      <c r="A159" s="2">
        <f t="shared" si="15"/>
        <v>2003</v>
      </c>
      <c r="B159" s="6">
        <v>39.484423236334329</v>
      </c>
      <c r="C159" s="6">
        <v>3.0976765278813323</v>
      </c>
      <c r="D159" s="6">
        <v>4.1413656596923643</v>
      </c>
      <c r="E159" s="10">
        <f t="shared" si="18"/>
        <v>0</v>
      </c>
      <c r="F159" s="10">
        <f t="shared" si="19"/>
        <v>1</v>
      </c>
      <c r="G159" s="10">
        <f t="shared" si="20"/>
        <v>0</v>
      </c>
      <c r="H159" s="10">
        <f t="shared" si="21"/>
        <v>0</v>
      </c>
      <c r="I159" s="11" t="str">
        <f t="shared" si="22"/>
        <v>n.a.</v>
      </c>
      <c r="J159" s="11">
        <f t="shared" si="22"/>
        <v>3.0976765278813323</v>
      </c>
      <c r="K159" s="11" t="str">
        <f t="shared" si="22"/>
        <v>n.a.</v>
      </c>
      <c r="L159" s="11" t="str">
        <f t="shared" si="22"/>
        <v>n.a.</v>
      </c>
      <c r="M159" s="11" t="str">
        <f t="shared" si="23"/>
        <v>n.a.</v>
      </c>
      <c r="N159" s="11">
        <f t="shared" si="23"/>
        <v>4.1413656596923643</v>
      </c>
      <c r="O159" s="11" t="str">
        <f t="shared" si="23"/>
        <v>n.a.</v>
      </c>
      <c r="P159" s="11" t="str">
        <f t="shared" si="23"/>
        <v>n.a.</v>
      </c>
      <c r="Q159" s="4"/>
      <c r="R159" s="4"/>
    </row>
    <row r="160" spans="1:18" x14ac:dyDescent="0.25">
      <c r="A160" s="2">
        <f t="shared" si="15"/>
        <v>2004</v>
      </c>
      <c r="B160" s="6">
        <v>37.947450900192855</v>
      </c>
      <c r="C160" s="6">
        <v>3.2665254865631654</v>
      </c>
      <c r="D160" s="6">
        <v>4.0245245248492489</v>
      </c>
      <c r="E160" s="10">
        <f t="shared" si="18"/>
        <v>0</v>
      </c>
      <c r="F160" s="10">
        <f t="shared" si="19"/>
        <v>1</v>
      </c>
      <c r="G160" s="10">
        <f t="shared" si="20"/>
        <v>0</v>
      </c>
      <c r="H160" s="10">
        <f t="shared" si="21"/>
        <v>0</v>
      </c>
      <c r="I160" s="11" t="str">
        <f t="shared" si="22"/>
        <v>n.a.</v>
      </c>
      <c r="J160" s="11">
        <f t="shared" si="22"/>
        <v>3.2665254865631654</v>
      </c>
      <c r="K160" s="11" t="str">
        <f t="shared" si="22"/>
        <v>n.a.</v>
      </c>
      <c r="L160" s="11" t="str">
        <f t="shared" si="22"/>
        <v>n.a.</v>
      </c>
      <c r="M160" s="11" t="str">
        <f t="shared" si="23"/>
        <v>n.a.</v>
      </c>
      <c r="N160" s="11">
        <f t="shared" si="23"/>
        <v>4.0245245248492489</v>
      </c>
      <c r="O160" s="11" t="str">
        <f t="shared" si="23"/>
        <v>n.a.</v>
      </c>
      <c r="P160" s="11" t="str">
        <f t="shared" si="23"/>
        <v>n.a.</v>
      </c>
      <c r="Q160" s="4"/>
      <c r="R160" s="4"/>
    </row>
    <row r="161" spans="1:18" x14ac:dyDescent="0.25">
      <c r="A161" s="2">
        <f t="shared" si="15"/>
        <v>2005</v>
      </c>
      <c r="B161" s="6">
        <v>35.119367247951125</v>
      </c>
      <c r="C161" s="6">
        <v>3.6154531256050504</v>
      </c>
      <c r="D161" s="6">
        <v>4.2851044852703302</v>
      </c>
      <c r="E161" s="10">
        <f t="shared" si="18"/>
        <v>0</v>
      </c>
      <c r="F161" s="10">
        <f t="shared" si="19"/>
        <v>1</v>
      </c>
      <c r="G161" s="10">
        <f t="shared" si="20"/>
        <v>0</v>
      </c>
      <c r="H161" s="10">
        <f t="shared" si="21"/>
        <v>0</v>
      </c>
      <c r="I161" s="11" t="str">
        <f t="shared" si="22"/>
        <v>n.a.</v>
      </c>
      <c r="J161" s="11">
        <f t="shared" si="22"/>
        <v>3.6154531256050504</v>
      </c>
      <c r="K161" s="11" t="str">
        <f t="shared" si="22"/>
        <v>n.a.</v>
      </c>
      <c r="L161" s="11" t="str">
        <f t="shared" si="22"/>
        <v>n.a.</v>
      </c>
      <c r="M161" s="11" t="str">
        <f t="shared" si="23"/>
        <v>n.a.</v>
      </c>
      <c r="N161" s="11">
        <f t="shared" si="23"/>
        <v>4.2851044852703302</v>
      </c>
      <c r="O161" s="11" t="str">
        <f t="shared" si="23"/>
        <v>n.a.</v>
      </c>
      <c r="P161" s="11" t="str">
        <f t="shared" si="23"/>
        <v>n.a.</v>
      </c>
      <c r="Q161" s="4"/>
      <c r="R161" s="4"/>
    </row>
    <row r="162" spans="1:18" x14ac:dyDescent="0.25">
      <c r="A162" s="2">
        <f t="shared" si="15"/>
        <v>2006</v>
      </c>
      <c r="B162" s="6">
        <v>31.744598103799309</v>
      </c>
      <c r="C162" s="6">
        <v>4.0173343797493599</v>
      </c>
      <c r="D162" s="6">
        <v>4.1238481437097851</v>
      </c>
      <c r="E162" s="10">
        <f t="shared" si="18"/>
        <v>0</v>
      </c>
      <c r="F162" s="10">
        <f t="shared" si="19"/>
        <v>1</v>
      </c>
      <c r="G162" s="10">
        <f t="shared" si="20"/>
        <v>0</v>
      </c>
      <c r="H162" s="10">
        <f t="shared" si="21"/>
        <v>0</v>
      </c>
      <c r="I162" s="11" t="str">
        <f t="shared" si="22"/>
        <v>n.a.</v>
      </c>
      <c r="J162" s="11">
        <f t="shared" si="22"/>
        <v>4.0173343797493599</v>
      </c>
      <c r="K162" s="11" t="str">
        <f t="shared" si="22"/>
        <v>n.a.</v>
      </c>
      <c r="L162" s="11" t="str">
        <f t="shared" si="22"/>
        <v>n.a.</v>
      </c>
      <c r="M162" s="11" t="str">
        <f t="shared" si="23"/>
        <v>n.a.</v>
      </c>
      <c r="N162" s="11">
        <f t="shared" si="23"/>
        <v>4.1238481437097851</v>
      </c>
      <c r="O162" s="11" t="str">
        <f t="shared" si="23"/>
        <v>n.a.</v>
      </c>
      <c r="P162" s="11" t="str">
        <f t="shared" si="23"/>
        <v>n.a.</v>
      </c>
      <c r="Q162" s="4"/>
      <c r="R162" s="4"/>
    </row>
    <row r="163" spans="1:18" x14ac:dyDescent="0.25">
      <c r="A163" s="2">
        <f t="shared" si="15"/>
        <v>2007</v>
      </c>
      <c r="B163" s="6">
        <v>29.178231835323398</v>
      </c>
      <c r="C163" s="6">
        <v>3.5653174967926304</v>
      </c>
      <c r="D163" s="6">
        <v>3.2719156159631169</v>
      </c>
      <c r="E163" s="10">
        <f t="shared" si="18"/>
        <v>1</v>
      </c>
      <c r="F163" s="10">
        <f t="shared" si="19"/>
        <v>0</v>
      </c>
      <c r="G163" s="10">
        <f t="shared" si="20"/>
        <v>0</v>
      </c>
      <c r="H163" s="10">
        <f t="shared" si="21"/>
        <v>0</v>
      </c>
      <c r="I163" s="11">
        <f t="shared" si="22"/>
        <v>3.5653174967926304</v>
      </c>
      <c r="J163" s="11" t="str">
        <f t="shared" si="22"/>
        <v>n.a.</v>
      </c>
      <c r="K163" s="11" t="str">
        <f t="shared" si="22"/>
        <v>n.a.</v>
      </c>
      <c r="L163" s="11" t="str">
        <f t="shared" si="22"/>
        <v>n.a.</v>
      </c>
      <c r="M163" s="11">
        <f t="shared" si="23"/>
        <v>3.2719156159631169</v>
      </c>
      <c r="N163" s="11" t="str">
        <f t="shared" si="23"/>
        <v>n.a.</v>
      </c>
      <c r="O163" s="11" t="str">
        <f t="shared" si="23"/>
        <v>n.a.</v>
      </c>
      <c r="P163" s="11" t="str">
        <f t="shared" si="23"/>
        <v>n.a.</v>
      </c>
      <c r="Q163" s="4"/>
      <c r="R163" s="4"/>
    </row>
    <row r="164" spans="1:18" x14ac:dyDescent="0.25">
      <c r="A164" s="2">
        <f t="shared" si="15"/>
        <v>2008</v>
      </c>
      <c r="B164" s="6">
        <v>32.928341754708313</v>
      </c>
      <c r="C164" s="6">
        <v>0.85572999405902905</v>
      </c>
      <c r="D164" s="6">
        <v>2.520533348745202</v>
      </c>
      <c r="E164" s="10">
        <f t="shared" si="18"/>
        <v>0</v>
      </c>
      <c r="F164" s="10">
        <f t="shared" si="19"/>
        <v>1</v>
      </c>
      <c r="G164" s="10">
        <f t="shared" si="20"/>
        <v>0</v>
      </c>
      <c r="H164" s="10">
        <f t="shared" si="21"/>
        <v>0</v>
      </c>
      <c r="I164" s="11" t="str">
        <f t="shared" si="22"/>
        <v>n.a.</v>
      </c>
      <c r="J164" s="11">
        <f t="shared" si="22"/>
        <v>0.85572999405902905</v>
      </c>
      <c r="K164" s="11" t="str">
        <f t="shared" si="22"/>
        <v>n.a.</v>
      </c>
      <c r="L164" s="11" t="str">
        <f t="shared" si="22"/>
        <v>n.a.</v>
      </c>
      <c r="M164" s="11" t="str">
        <f t="shared" si="23"/>
        <v>n.a.</v>
      </c>
      <c r="N164" s="11">
        <f t="shared" si="23"/>
        <v>2.520533348745202</v>
      </c>
      <c r="O164" s="11" t="str">
        <f t="shared" si="23"/>
        <v>n.a.</v>
      </c>
      <c r="P164" s="11" t="str">
        <f t="shared" si="23"/>
        <v>n.a.</v>
      </c>
      <c r="Q164" s="4"/>
      <c r="R164" s="4"/>
    </row>
    <row r="165" spans="1:18" x14ac:dyDescent="0.25">
      <c r="A165" s="2">
        <v>2009</v>
      </c>
      <c r="B165" s="6">
        <v>42.542680365122415</v>
      </c>
      <c r="C165" s="6">
        <v>-3.7672327428922792</v>
      </c>
      <c r="D165" s="6">
        <v>-1.6579727241061715E-2</v>
      </c>
      <c r="E165" s="10">
        <f t="shared" si="18"/>
        <v>0</v>
      </c>
      <c r="F165" s="10">
        <f t="shared" si="19"/>
        <v>1</v>
      </c>
      <c r="G165" s="10">
        <f t="shared" si="20"/>
        <v>0</v>
      </c>
      <c r="H165" s="10">
        <f t="shared" si="21"/>
        <v>0</v>
      </c>
      <c r="I165" s="11" t="str">
        <f t="shared" si="22"/>
        <v>n.a.</v>
      </c>
      <c r="J165" s="11">
        <f t="shared" si="22"/>
        <v>-3.7672327428922792</v>
      </c>
      <c r="K165" s="11" t="str">
        <f t="shared" si="22"/>
        <v>n.a.</v>
      </c>
      <c r="L165" s="11" t="str">
        <f t="shared" si="22"/>
        <v>n.a.</v>
      </c>
      <c r="M165" s="11" t="str">
        <f t="shared" si="23"/>
        <v>n.a.</v>
      </c>
      <c r="N165" s="11">
        <f t="shared" si="23"/>
        <v>-1.6579727241061715E-2</v>
      </c>
      <c r="O165" s="11" t="str">
        <f t="shared" si="23"/>
        <v>n.a.</v>
      </c>
      <c r="P165" s="11" t="str">
        <f t="shared" si="23"/>
        <v>n.a.</v>
      </c>
      <c r="Q165" s="4"/>
      <c r="R165" s="4"/>
    </row>
    <row r="166" spans="1:18" x14ac:dyDescent="0.25">
      <c r="A166" s="2" t="s">
        <v>3</v>
      </c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</row>
    <row r="167" spans="1:18" x14ac:dyDescent="0.25">
      <c r="A167" s="124" t="s">
        <v>116</v>
      </c>
      <c r="B167" s="125" t="s">
        <v>101</v>
      </c>
      <c r="D167" s="4"/>
      <c r="E167" s="10">
        <f>SUM(E7:E165)</f>
        <v>26</v>
      </c>
      <c r="F167" s="10">
        <f>SUM(F7:F165)</f>
        <v>53</v>
      </c>
      <c r="G167" s="10">
        <f>SUM(G7:G165)</f>
        <v>47</v>
      </c>
      <c r="H167" s="10">
        <f>SUM(H7:H165)</f>
        <v>29</v>
      </c>
      <c r="I167" s="11">
        <f t="shared" ref="I167:P167" si="24">AVERAGE(I7:I165)</f>
        <v>5.362895598454017</v>
      </c>
      <c r="J167" s="11">
        <f t="shared" si="24"/>
        <v>3.1568257011413738</v>
      </c>
      <c r="K167" s="11">
        <f t="shared" si="24"/>
        <v>1.2938632325498529</v>
      </c>
      <c r="L167" s="11">
        <f t="shared" si="24"/>
        <v>2.1782827649179106</v>
      </c>
      <c r="M167" s="11">
        <f t="shared" si="24"/>
        <v>10.528803657413986</v>
      </c>
      <c r="N167" s="11">
        <f t="shared" si="24"/>
        <v>5.4553540367914577</v>
      </c>
      <c r="O167" s="11">
        <f t="shared" si="24"/>
        <v>2.312639178004722</v>
      </c>
      <c r="P167" s="11">
        <f t="shared" si="24"/>
        <v>0.47441506462904054</v>
      </c>
      <c r="Q167" s="4"/>
      <c r="R167" s="4"/>
    </row>
    <row r="168" spans="1:18" x14ac:dyDescent="0.25">
      <c r="A168" s="124" t="s">
        <v>117</v>
      </c>
      <c r="B168" s="125" t="s">
        <v>101</v>
      </c>
      <c r="D168" s="4"/>
      <c r="E168" s="4"/>
      <c r="F168" s="4"/>
      <c r="G168" s="4"/>
      <c r="H168" s="4"/>
      <c r="I168" s="11">
        <f t="shared" ref="I168:P168" si="25">MEDIAN(I7:I165)</f>
        <v>5.72507978062331</v>
      </c>
      <c r="J168" s="11">
        <f t="shared" si="25"/>
        <v>3.2834265151066244</v>
      </c>
      <c r="K168" s="11">
        <f t="shared" si="25"/>
        <v>0.78343713058108833</v>
      </c>
      <c r="L168" s="11">
        <f t="shared" si="25"/>
        <v>2.4262762133281379</v>
      </c>
      <c r="M168" s="11">
        <f t="shared" si="25"/>
        <v>9.7943046775510432</v>
      </c>
      <c r="N168" s="11">
        <f t="shared" si="25"/>
        <v>4.2851044852703302</v>
      </c>
      <c r="O168" s="11">
        <f t="shared" si="25"/>
        <v>1.3935337183911267</v>
      </c>
      <c r="P168" s="11">
        <f t="shared" si="25"/>
        <v>0.3824115539230899</v>
      </c>
      <c r="Q168" s="4"/>
      <c r="R168" s="4"/>
    </row>
    <row r="169" spans="1:18" x14ac:dyDescent="0.25">
      <c r="A169" s="124" t="s">
        <v>114</v>
      </c>
      <c r="B169" s="125" t="s">
        <v>24</v>
      </c>
      <c r="D169" s="4"/>
      <c r="E169" s="10">
        <f>SUM(E102:E165)</f>
        <v>26</v>
      </c>
      <c r="F169" s="10">
        <f>SUM(F102:F165)</f>
        <v>37</v>
      </c>
      <c r="G169" s="10">
        <f>SUM(G102:G165)</f>
        <v>1</v>
      </c>
      <c r="H169" s="10">
        <f>SUM(H102:H165)</f>
        <v>0</v>
      </c>
      <c r="I169" s="11">
        <f>AVERAGE(I102:I165)</f>
        <v>5.362895598454017</v>
      </c>
      <c r="J169" s="11">
        <f t="shared" ref="J169:O169" si="26">AVERAGE(J102:J165)</f>
        <v>3.3496353156452456</v>
      </c>
      <c r="K169" s="11">
        <f t="shared" si="26"/>
        <v>4.1562496602334242</v>
      </c>
      <c r="L169" s="11" t="s">
        <v>2</v>
      </c>
      <c r="M169" s="11">
        <f t="shared" si="26"/>
        <v>10.528803657413986</v>
      </c>
      <c r="N169" s="11">
        <f t="shared" si="26"/>
        <v>6.503388538232441</v>
      </c>
      <c r="O169" s="11">
        <f t="shared" si="26"/>
        <v>21.463930846880984</v>
      </c>
      <c r="P169" s="11" t="s">
        <v>2</v>
      </c>
      <c r="Q169" s="4"/>
      <c r="R169" s="4"/>
    </row>
    <row r="170" spans="1:18" x14ac:dyDescent="0.25">
      <c r="A170" s="124" t="s">
        <v>115</v>
      </c>
      <c r="B170" s="125" t="s">
        <v>24</v>
      </c>
      <c r="D170" s="4"/>
      <c r="E170" s="4"/>
      <c r="F170" s="4"/>
      <c r="G170" s="4"/>
      <c r="H170" s="4"/>
      <c r="I170" s="11">
        <f>MEDIAN(I102:I165)</f>
        <v>5.72507978062331</v>
      </c>
      <c r="J170" s="11">
        <f t="shared" ref="J170:O170" si="27">MEDIAN(J102:J165)</f>
        <v>3.3186167992003801</v>
      </c>
      <c r="K170" s="11">
        <f t="shared" si="27"/>
        <v>4.1562496602334242</v>
      </c>
      <c r="L170" s="11" t="s">
        <v>2</v>
      </c>
      <c r="M170" s="11">
        <f t="shared" si="27"/>
        <v>9.7943046775510432</v>
      </c>
      <c r="N170" s="11">
        <f t="shared" si="27"/>
        <v>5.3633634131374341</v>
      </c>
      <c r="O170" s="11">
        <f t="shared" si="27"/>
        <v>21.463930846880984</v>
      </c>
      <c r="P170" s="11" t="s">
        <v>2</v>
      </c>
      <c r="Q170" s="4"/>
      <c r="R170" s="4"/>
    </row>
    <row r="171" spans="1:18" x14ac:dyDescent="0.25">
      <c r="D171" s="4"/>
      <c r="R171" s="4"/>
    </row>
    <row r="172" spans="1:18" x14ac:dyDescent="0.25">
      <c r="A172" s="4"/>
      <c r="B172" s="4"/>
      <c r="C172" s="4"/>
      <c r="D172" s="4"/>
      <c r="R172" s="4"/>
    </row>
    <row r="173" spans="1:18" x14ac:dyDescent="0.25">
      <c r="A173" s="4"/>
      <c r="B173" s="4"/>
      <c r="C173" s="4"/>
      <c r="D173" s="4"/>
      <c r="R173" s="4"/>
    </row>
    <row r="174" spans="1:18" x14ac:dyDescent="0.25">
      <c r="A174" s="4"/>
      <c r="B174" s="4"/>
      <c r="C174" s="4"/>
      <c r="D174" s="4"/>
      <c r="R174" s="4"/>
    </row>
    <row r="175" spans="1:18" x14ac:dyDescent="0.25">
      <c r="A175" s="4"/>
      <c r="B175" s="4"/>
      <c r="C175" s="4"/>
      <c r="D175" s="4"/>
      <c r="R175" s="4"/>
    </row>
    <row r="176" spans="1:18" x14ac:dyDescent="0.25">
      <c r="A176" s="4"/>
      <c r="B176" s="4"/>
      <c r="C176" s="4"/>
      <c r="D176" s="4"/>
      <c r="R176" s="4"/>
    </row>
    <row r="177" spans="1:18" x14ac:dyDescent="0.25">
      <c r="A177" s="4"/>
      <c r="B177" s="4"/>
      <c r="C177" s="6">
        <f>AVERAGE(C115:C136)</f>
        <v>6.0578665398629488</v>
      </c>
      <c r="D177" s="4"/>
      <c r="R177" s="4"/>
    </row>
    <row r="178" spans="1:18" x14ac:dyDescent="0.25">
      <c r="A178" s="4"/>
      <c r="B178" s="4"/>
      <c r="C178" s="4"/>
      <c r="D178" s="4"/>
      <c r="R178" s="4"/>
    </row>
    <row r="179" spans="1:18" x14ac:dyDescent="0.25">
      <c r="A179" s="4"/>
      <c r="B179" s="4"/>
      <c r="C179" s="4"/>
      <c r="D179" s="4"/>
      <c r="R179" s="4"/>
    </row>
    <row r="180" spans="1:18" x14ac:dyDescent="0.25">
      <c r="A180" s="4"/>
      <c r="B180" s="4"/>
      <c r="C180" s="4"/>
      <c r="D180" s="4"/>
      <c r="R180" s="4"/>
    </row>
    <row r="181" spans="1:18" x14ac:dyDescent="0.25">
      <c r="A181" s="4"/>
      <c r="B181" s="4"/>
      <c r="C181" s="4"/>
      <c r="D181" s="4"/>
      <c r="R181" s="4"/>
    </row>
    <row r="182" spans="1:18" x14ac:dyDescent="0.25">
      <c r="A182" s="4"/>
      <c r="B182" s="4"/>
      <c r="C182" s="4"/>
      <c r="D182" s="4"/>
      <c r="R182" s="4"/>
    </row>
    <row r="183" spans="1:18" x14ac:dyDescent="0.25">
      <c r="A183" s="4"/>
      <c r="B183" s="4"/>
      <c r="C183" s="4"/>
      <c r="D183" s="4"/>
      <c r="R183" s="4"/>
    </row>
    <row r="184" spans="1:18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</row>
    <row r="185" spans="1:18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</row>
    <row r="186" spans="1:18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</row>
    <row r="187" spans="1:18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</row>
    <row r="188" spans="1:18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</row>
    <row r="189" spans="1:18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</row>
    <row r="190" spans="1:18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</row>
    <row r="191" spans="1:18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</row>
    <row r="192" spans="1:18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</row>
    <row r="193" spans="1:18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</row>
    <row r="194" spans="1:18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</row>
    <row r="195" spans="1:18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</row>
    <row r="196" spans="1:18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</row>
    <row r="197" spans="1:18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</row>
    <row r="198" spans="1:18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</row>
    <row r="199" spans="1:18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</row>
    <row r="200" spans="1:18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</row>
    <row r="201" spans="1:18" x14ac:dyDescent="0.25">
      <c r="A201" s="1"/>
    </row>
    <row r="202" spans="1:18" x14ac:dyDescent="0.25">
      <c r="A202" s="1"/>
    </row>
    <row r="203" spans="1:18" x14ac:dyDescent="0.25">
      <c r="A203" s="1"/>
    </row>
    <row r="204" spans="1:18" x14ac:dyDescent="0.25">
      <c r="A204" s="1"/>
    </row>
    <row r="205" spans="1:18" x14ac:dyDescent="0.25">
      <c r="A205" s="1"/>
    </row>
    <row r="206" spans="1:18" x14ac:dyDescent="0.25">
      <c r="A206" s="1"/>
    </row>
    <row r="207" spans="1:18" x14ac:dyDescent="0.25">
      <c r="A207" s="1"/>
    </row>
    <row r="208" spans="1:18" x14ac:dyDescent="0.25">
      <c r="A208" s="1"/>
    </row>
  </sheetData>
  <mergeCells count="5">
    <mergeCell ref="I1:L1"/>
    <mergeCell ref="M1:P1"/>
    <mergeCell ref="E2:H2"/>
    <mergeCell ref="I2:L2"/>
    <mergeCell ref="M2:P2"/>
  </mergeCell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08"/>
  <sheetViews>
    <sheetView workbookViewId="0">
      <pane xSplit="1" ySplit="6" topLeftCell="B154" activePane="bottomRight" state="frozen"/>
      <selection activeCell="B7" sqref="B7"/>
      <selection pane="topRight" activeCell="B7" sqref="B7"/>
      <selection pane="bottomLeft" activeCell="B7" sqref="B7"/>
      <selection pane="bottomRight" activeCell="I167" sqref="I167"/>
    </sheetView>
  </sheetViews>
  <sheetFormatPr defaultRowHeight="15" x14ac:dyDescent="0.25"/>
  <cols>
    <col min="1" max="1" width="13" customWidth="1"/>
  </cols>
  <sheetData>
    <row r="1" spans="1:18" x14ac:dyDescent="0.25">
      <c r="A1" s="4" t="s">
        <v>20</v>
      </c>
      <c r="B1" s="4"/>
      <c r="C1" s="4"/>
      <c r="D1" s="4"/>
      <c r="E1" s="10"/>
      <c r="F1" s="10"/>
      <c r="G1" s="10"/>
      <c r="H1" s="10"/>
      <c r="I1" s="140" t="s">
        <v>9</v>
      </c>
      <c r="J1" s="141"/>
      <c r="K1" s="141"/>
      <c r="L1" s="141"/>
      <c r="M1" s="140" t="s">
        <v>7</v>
      </c>
      <c r="N1" s="141"/>
      <c r="O1" s="141"/>
      <c r="P1" s="141"/>
      <c r="Q1" s="4"/>
      <c r="R1" s="4"/>
    </row>
    <row r="2" spans="1:18" x14ac:dyDescent="0.25">
      <c r="A2" s="4" t="s">
        <v>105</v>
      </c>
      <c r="B2" s="4"/>
      <c r="C2" s="4"/>
      <c r="D2" s="4"/>
      <c r="E2" s="140" t="s">
        <v>4</v>
      </c>
      <c r="F2" s="141"/>
      <c r="G2" s="141"/>
      <c r="H2" s="141"/>
      <c r="I2" s="140" t="s">
        <v>4</v>
      </c>
      <c r="J2" s="141"/>
      <c r="K2" s="141"/>
      <c r="L2" s="141"/>
      <c r="M2" s="140" t="s">
        <v>4</v>
      </c>
      <c r="N2" s="141"/>
      <c r="O2" s="141"/>
      <c r="P2" s="141"/>
      <c r="Q2" s="4"/>
      <c r="R2" s="4"/>
    </row>
    <row r="3" spans="1:18" x14ac:dyDescent="0.25">
      <c r="A3" s="4"/>
      <c r="B3" s="4" t="s">
        <v>4</v>
      </c>
      <c r="C3" s="4" t="s">
        <v>1</v>
      </c>
      <c r="D3" s="4" t="s">
        <v>7</v>
      </c>
      <c r="E3" s="8" t="s">
        <v>10</v>
      </c>
      <c r="F3" s="8" t="s">
        <v>11</v>
      </c>
      <c r="G3" s="8" t="s">
        <v>12</v>
      </c>
      <c r="H3" s="8" t="s">
        <v>13</v>
      </c>
      <c r="I3" s="8" t="s">
        <v>10</v>
      </c>
      <c r="J3" s="8" t="s">
        <v>11</v>
      </c>
      <c r="K3" s="8" t="s">
        <v>12</v>
      </c>
      <c r="L3" s="8" t="s">
        <v>13</v>
      </c>
      <c r="M3" s="8" t="s">
        <v>10</v>
      </c>
      <c r="N3" s="8" t="s">
        <v>11</v>
      </c>
      <c r="O3" s="8" t="s">
        <v>12</v>
      </c>
      <c r="P3" s="8" t="s">
        <v>13</v>
      </c>
      <c r="Q3" s="4"/>
      <c r="R3" s="4"/>
    </row>
    <row r="4" spans="1:18" x14ac:dyDescent="0.25">
      <c r="A4" s="4"/>
      <c r="B4" s="4"/>
      <c r="C4" s="4" t="s">
        <v>0</v>
      </c>
      <c r="D4" s="4" t="s">
        <v>3</v>
      </c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  <row r="5" spans="1:18" x14ac:dyDescent="0.25">
      <c r="A5" s="4"/>
      <c r="B5" s="4"/>
      <c r="C5" s="4" t="s">
        <v>5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spans="1:18" x14ac:dyDescent="0.25">
      <c r="A6" s="4"/>
      <c r="B6" s="4"/>
      <c r="C6" s="4" t="s">
        <v>3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x14ac:dyDescent="0.25">
      <c r="A7" s="2">
        <v>1851</v>
      </c>
      <c r="B7" s="6">
        <v>84.970149825831356</v>
      </c>
      <c r="C7" s="6">
        <v>1.4640194355165725</v>
      </c>
      <c r="D7" s="6">
        <v>0.69053566855754589</v>
      </c>
      <c r="E7" s="10">
        <f t="shared" ref="E7:E37" si="0">IF(AND(B7&gt;0,B7&lt;30),1,0)</f>
        <v>0</v>
      </c>
      <c r="F7" s="10">
        <f>IF(AND($B7&gt;30,$B7&lt;60),1,0)</f>
        <v>0</v>
      </c>
      <c r="G7" s="10">
        <f>IF(AND($B7&gt;60,$B7&lt;90),1,0)</f>
        <v>1</v>
      </c>
      <c r="H7" s="10">
        <f>IF($B7&gt;90,1,0)</f>
        <v>0</v>
      </c>
      <c r="I7" s="11" t="str">
        <f>IF(E7=1,$C7,"n.a.")</f>
        <v>n.a.</v>
      </c>
      <c r="J7" s="11" t="str">
        <f>IF(F7=1,$C7,"n.a.")</f>
        <v>n.a.</v>
      </c>
      <c r="K7" s="11">
        <f>IF(G7=1,$C7,"n.a.")</f>
        <v>1.4640194355165725</v>
      </c>
      <c r="L7" s="11" t="str">
        <f>IF(H7=1,$C7,"n.a.")</f>
        <v>n.a.</v>
      </c>
      <c r="M7" s="11" t="str">
        <f>IF(E7=1,$D7,"n.a.")</f>
        <v>n.a.</v>
      </c>
      <c r="N7" s="11" t="str">
        <f>IF(F7=1,$D7,"n.a.")</f>
        <v>n.a.</v>
      </c>
      <c r="O7" s="11">
        <f>IF(G7=1,$D7,"n.a.")</f>
        <v>0.69053566855754589</v>
      </c>
      <c r="P7" s="11" t="str">
        <f>IF(H7=1,$D7,"n.a.")</f>
        <v>n.a.</v>
      </c>
      <c r="Q7" s="4"/>
      <c r="R7" s="4"/>
    </row>
    <row r="8" spans="1:18" x14ac:dyDescent="0.25">
      <c r="A8" s="2">
        <f t="shared" ref="A8:A20" si="1">A7+1</f>
        <v>1852</v>
      </c>
      <c r="B8" s="68">
        <v>83.560949580601161</v>
      </c>
      <c r="C8" s="6">
        <v>4.8612369278783429</v>
      </c>
      <c r="D8" s="6">
        <v>-3.9734386743815464</v>
      </c>
      <c r="E8" s="10">
        <f t="shared" si="0"/>
        <v>0</v>
      </c>
      <c r="F8" s="10">
        <f t="shared" ref="F8:F71" si="2">IF(AND($B8&gt;30,$B8&lt;60),1,0)</f>
        <v>0</v>
      </c>
      <c r="G8" s="10">
        <f t="shared" ref="G8:G71" si="3">IF(AND($B8&gt;60,$B8&lt;90),1,0)</f>
        <v>1</v>
      </c>
      <c r="H8" s="10">
        <f t="shared" ref="H8:H71" si="4">IF($B8&gt;90,1,0)</f>
        <v>0</v>
      </c>
      <c r="I8" s="11" t="str">
        <f t="shared" ref="I8:I71" si="5">IF(E8=1,$C8,"n.a.")</f>
        <v>n.a.</v>
      </c>
      <c r="J8" s="11" t="str">
        <f t="shared" ref="J8:J71" si="6">IF(F8=1,$C8,"n.a.")</f>
        <v>n.a.</v>
      </c>
      <c r="K8" s="11">
        <f t="shared" ref="K8:K71" si="7">IF(G8=1,$C8,"n.a.")</f>
        <v>4.8612369278783429</v>
      </c>
      <c r="L8" s="11" t="str">
        <f t="shared" ref="L8:L71" si="8">IF(H8=1,$C8,"n.a.")</f>
        <v>n.a.</v>
      </c>
      <c r="M8" s="11" t="str">
        <f t="shared" ref="M8:M71" si="9">IF(E8=1,$D8,"n.a.")</f>
        <v>n.a.</v>
      </c>
      <c r="N8" s="11" t="str">
        <f t="shared" ref="N8:N71" si="10">IF(F8=1,$D8,"n.a.")</f>
        <v>n.a.</v>
      </c>
      <c r="O8" s="11">
        <f t="shared" ref="O8:O71" si="11">IF(G8=1,$D8,"n.a.")</f>
        <v>-3.9734386743815464</v>
      </c>
      <c r="P8" s="11" t="str">
        <f t="shared" ref="P8:P71" si="12">IF(H8=1,$D8,"n.a.")</f>
        <v>n.a.</v>
      </c>
      <c r="Q8" s="4"/>
      <c r="R8" s="4"/>
    </row>
    <row r="9" spans="1:18" x14ac:dyDescent="0.25">
      <c r="A9" s="2">
        <f t="shared" si="1"/>
        <v>1853</v>
      </c>
      <c r="B9" s="68">
        <v>74.399643019481658</v>
      </c>
      <c r="C9" s="6">
        <v>0.33661051260274188</v>
      </c>
      <c r="D9" s="6">
        <v>17.63322800919067</v>
      </c>
      <c r="E9" s="10">
        <f t="shared" si="0"/>
        <v>0</v>
      </c>
      <c r="F9" s="10">
        <f t="shared" si="2"/>
        <v>0</v>
      </c>
      <c r="G9" s="10">
        <f t="shared" si="3"/>
        <v>1</v>
      </c>
      <c r="H9" s="10">
        <f t="shared" si="4"/>
        <v>0</v>
      </c>
      <c r="I9" s="11" t="str">
        <f t="shared" si="5"/>
        <v>n.a.</v>
      </c>
      <c r="J9" s="11" t="str">
        <f t="shared" si="6"/>
        <v>n.a.</v>
      </c>
      <c r="K9" s="11">
        <f t="shared" si="7"/>
        <v>0.33661051260274188</v>
      </c>
      <c r="L9" s="11" t="str">
        <f t="shared" si="8"/>
        <v>n.a.</v>
      </c>
      <c r="M9" s="11" t="str">
        <f t="shared" si="9"/>
        <v>n.a.</v>
      </c>
      <c r="N9" s="11" t="str">
        <f t="shared" si="10"/>
        <v>n.a.</v>
      </c>
      <c r="O9" s="11">
        <f t="shared" si="11"/>
        <v>17.63322800919067</v>
      </c>
      <c r="P9" s="11" t="str">
        <f t="shared" si="12"/>
        <v>n.a.</v>
      </c>
      <c r="Q9" s="4"/>
      <c r="R9" s="4"/>
    </row>
    <row r="10" spans="1:18" x14ac:dyDescent="0.25">
      <c r="A10" s="2">
        <f t="shared" si="1"/>
        <v>1854</v>
      </c>
      <c r="B10" s="68">
        <v>72.410148784692893</v>
      </c>
      <c r="C10" s="6">
        <v>1.1485066467151528</v>
      </c>
      <c r="D10" s="6">
        <v>2.1891407015766529</v>
      </c>
      <c r="E10" s="10">
        <f t="shared" si="0"/>
        <v>0</v>
      </c>
      <c r="F10" s="10">
        <f t="shared" si="2"/>
        <v>0</v>
      </c>
      <c r="G10" s="10">
        <f t="shared" si="3"/>
        <v>1</v>
      </c>
      <c r="H10" s="10">
        <f t="shared" si="4"/>
        <v>0</v>
      </c>
      <c r="I10" s="11" t="str">
        <f t="shared" si="5"/>
        <v>n.a.</v>
      </c>
      <c r="J10" s="11" t="str">
        <f t="shared" si="6"/>
        <v>n.a.</v>
      </c>
      <c r="K10" s="11">
        <f t="shared" si="7"/>
        <v>1.1485066467151528</v>
      </c>
      <c r="L10" s="11" t="str">
        <f t="shared" si="8"/>
        <v>n.a.</v>
      </c>
      <c r="M10" s="11" t="str">
        <f t="shared" si="9"/>
        <v>n.a.</v>
      </c>
      <c r="N10" s="11" t="str">
        <f t="shared" si="10"/>
        <v>n.a.</v>
      </c>
      <c r="O10" s="11">
        <f t="shared" si="11"/>
        <v>2.1891407015766529</v>
      </c>
      <c r="P10" s="11" t="str">
        <f t="shared" si="12"/>
        <v>n.a.</v>
      </c>
      <c r="Q10" s="4"/>
      <c r="R10" s="4"/>
    </row>
    <row r="11" spans="1:18" x14ac:dyDescent="0.25">
      <c r="A11" s="2">
        <f t="shared" si="1"/>
        <v>1855</v>
      </c>
      <c r="B11" s="68">
        <v>62.908204756437769</v>
      </c>
      <c r="C11" s="6">
        <v>3.737297414959051</v>
      </c>
      <c r="D11" s="6">
        <v>2.3142024666727767</v>
      </c>
      <c r="E11" s="10">
        <f t="shared" si="0"/>
        <v>0</v>
      </c>
      <c r="F11" s="10">
        <f t="shared" si="2"/>
        <v>0</v>
      </c>
      <c r="G11" s="10">
        <f t="shared" si="3"/>
        <v>1</v>
      </c>
      <c r="H11" s="10">
        <f t="shared" si="4"/>
        <v>0</v>
      </c>
      <c r="I11" s="11" t="str">
        <f t="shared" si="5"/>
        <v>n.a.</v>
      </c>
      <c r="J11" s="11" t="str">
        <f t="shared" si="6"/>
        <v>n.a.</v>
      </c>
      <c r="K11" s="11">
        <f t="shared" si="7"/>
        <v>3.737297414959051</v>
      </c>
      <c r="L11" s="11" t="str">
        <f t="shared" si="8"/>
        <v>n.a.</v>
      </c>
      <c r="M11" s="11" t="str">
        <f t="shared" si="9"/>
        <v>n.a.</v>
      </c>
      <c r="N11" s="11" t="str">
        <f t="shared" si="10"/>
        <v>n.a.</v>
      </c>
      <c r="O11" s="11">
        <f t="shared" si="11"/>
        <v>2.3142024666727767</v>
      </c>
      <c r="P11" s="11" t="str">
        <f t="shared" si="12"/>
        <v>n.a.</v>
      </c>
      <c r="Q11" s="4"/>
      <c r="R11" s="4"/>
    </row>
    <row r="12" spans="1:18" x14ac:dyDescent="0.25">
      <c r="A12" s="2">
        <f t="shared" si="1"/>
        <v>1856</v>
      </c>
      <c r="B12" s="6">
        <v>64.914252221103851</v>
      </c>
      <c r="C12" s="6">
        <v>-2.6404676666003546</v>
      </c>
      <c r="D12" s="6">
        <v>1.5214599510919857</v>
      </c>
      <c r="E12" s="10">
        <f t="shared" si="0"/>
        <v>0</v>
      </c>
      <c r="F12" s="10">
        <f t="shared" si="2"/>
        <v>0</v>
      </c>
      <c r="G12" s="10">
        <f t="shared" si="3"/>
        <v>1</v>
      </c>
      <c r="H12" s="10">
        <f t="shared" si="4"/>
        <v>0</v>
      </c>
      <c r="I12" s="11" t="str">
        <f t="shared" si="5"/>
        <v>n.a.</v>
      </c>
      <c r="J12" s="11" t="str">
        <f t="shared" si="6"/>
        <v>n.a.</v>
      </c>
      <c r="K12" s="11">
        <f t="shared" si="7"/>
        <v>-2.6404676666003546</v>
      </c>
      <c r="L12" s="11" t="str">
        <f t="shared" si="8"/>
        <v>n.a.</v>
      </c>
      <c r="M12" s="11" t="str">
        <f t="shared" si="9"/>
        <v>n.a.</v>
      </c>
      <c r="N12" s="11" t="str">
        <f t="shared" si="10"/>
        <v>n.a.</v>
      </c>
      <c r="O12" s="11">
        <f t="shared" si="11"/>
        <v>1.5214599510919857</v>
      </c>
      <c r="P12" s="11" t="str">
        <f t="shared" si="12"/>
        <v>n.a.</v>
      </c>
      <c r="Q12" s="4"/>
      <c r="R12" s="4"/>
    </row>
    <row r="13" spans="1:18" x14ac:dyDescent="0.25">
      <c r="A13" s="2">
        <f t="shared" si="1"/>
        <v>1857</v>
      </c>
      <c r="B13" s="6">
        <v>64.541498912653509</v>
      </c>
      <c r="C13" s="6">
        <v>-0.84256674236843354</v>
      </c>
      <c r="D13" s="6">
        <v>-2.8104483032416527</v>
      </c>
      <c r="E13" s="10">
        <f t="shared" si="0"/>
        <v>0</v>
      </c>
      <c r="F13" s="10">
        <f t="shared" si="2"/>
        <v>0</v>
      </c>
      <c r="G13" s="10">
        <f t="shared" si="3"/>
        <v>1</v>
      </c>
      <c r="H13" s="10">
        <f t="shared" si="4"/>
        <v>0</v>
      </c>
      <c r="I13" s="11" t="str">
        <f t="shared" si="5"/>
        <v>n.a.</v>
      </c>
      <c r="J13" s="11" t="str">
        <f t="shared" si="6"/>
        <v>n.a.</v>
      </c>
      <c r="K13" s="11">
        <f t="shared" si="7"/>
        <v>-0.84256674236843354</v>
      </c>
      <c r="L13" s="11" t="str">
        <f t="shared" si="8"/>
        <v>n.a.</v>
      </c>
      <c r="M13" s="11" t="str">
        <f t="shared" si="9"/>
        <v>n.a.</v>
      </c>
      <c r="N13" s="11" t="str">
        <f t="shared" si="10"/>
        <v>n.a.</v>
      </c>
      <c r="O13" s="11">
        <f t="shared" si="11"/>
        <v>-2.8104483032416527</v>
      </c>
      <c r="P13" s="11" t="str">
        <f t="shared" si="12"/>
        <v>n.a.</v>
      </c>
      <c r="Q13" s="4"/>
      <c r="R13" s="4"/>
    </row>
    <row r="14" spans="1:18" x14ac:dyDescent="0.25">
      <c r="A14" s="2">
        <f t="shared" si="1"/>
        <v>1858</v>
      </c>
      <c r="B14" s="6">
        <v>66.553346092349301</v>
      </c>
      <c r="C14" s="6">
        <v>2.0330620778695296</v>
      </c>
      <c r="D14" s="6">
        <v>-4.5184918881141511</v>
      </c>
      <c r="E14" s="10">
        <f t="shared" si="0"/>
        <v>0</v>
      </c>
      <c r="F14" s="10">
        <f t="shared" si="2"/>
        <v>0</v>
      </c>
      <c r="G14" s="10">
        <f t="shared" si="3"/>
        <v>1</v>
      </c>
      <c r="H14" s="10">
        <f t="shared" si="4"/>
        <v>0</v>
      </c>
      <c r="I14" s="11" t="str">
        <f t="shared" si="5"/>
        <v>n.a.</v>
      </c>
      <c r="J14" s="11" t="str">
        <f t="shared" si="6"/>
        <v>n.a.</v>
      </c>
      <c r="K14" s="11">
        <f t="shared" si="7"/>
        <v>2.0330620778695296</v>
      </c>
      <c r="L14" s="11" t="str">
        <f t="shared" si="8"/>
        <v>n.a.</v>
      </c>
      <c r="M14" s="11" t="str">
        <f t="shared" si="9"/>
        <v>n.a.</v>
      </c>
      <c r="N14" s="11" t="str">
        <f t="shared" si="10"/>
        <v>n.a.</v>
      </c>
      <c r="O14" s="11">
        <f t="shared" si="11"/>
        <v>-4.5184918881141511</v>
      </c>
      <c r="P14" s="11" t="str">
        <f t="shared" si="12"/>
        <v>n.a.</v>
      </c>
      <c r="Q14" s="4"/>
      <c r="R14" s="4"/>
    </row>
    <row r="15" spans="1:18" x14ac:dyDescent="0.25">
      <c r="A15" s="2">
        <f t="shared" si="1"/>
        <v>1859</v>
      </c>
      <c r="B15" s="6">
        <v>63.319925396109866</v>
      </c>
      <c r="C15" s="6">
        <v>4.8490395391903585</v>
      </c>
      <c r="D15" s="6">
        <v>1.6784343551389469</v>
      </c>
      <c r="E15" s="10">
        <f t="shared" si="0"/>
        <v>0</v>
      </c>
      <c r="F15" s="10">
        <f t="shared" si="2"/>
        <v>0</v>
      </c>
      <c r="G15" s="10">
        <f t="shared" si="3"/>
        <v>1</v>
      </c>
      <c r="H15" s="10">
        <f t="shared" si="4"/>
        <v>0</v>
      </c>
      <c r="I15" s="11" t="str">
        <f t="shared" si="5"/>
        <v>n.a.</v>
      </c>
      <c r="J15" s="11" t="str">
        <f t="shared" si="6"/>
        <v>n.a.</v>
      </c>
      <c r="K15" s="11">
        <f t="shared" si="7"/>
        <v>4.8490395391903585</v>
      </c>
      <c r="L15" s="11" t="str">
        <f t="shared" si="8"/>
        <v>n.a.</v>
      </c>
      <c r="M15" s="11" t="str">
        <f t="shared" si="9"/>
        <v>n.a.</v>
      </c>
      <c r="N15" s="11" t="str">
        <f t="shared" si="10"/>
        <v>n.a.</v>
      </c>
      <c r="O15" s="11">
        <f t="shared" si="11"/>
        <v>1.6784343551389469</v>
      </c>
      <c r="P15" s="11" t="str">
        <f t="shared" si="12"/>
        <v>n.a.</v>
      </c>
      <c r="Q15" s="4"/>
      <c r="R15" s="4"/>
    </row>
    <row r="16" spans="1:18" x14ac:dyDescent="0.25">
      <c r="A16" s="2">
        <f t="shared" si="1"/>
        <v>1860</v>
      </c>
      <c r="B16" s="6">
        <v>59.271743304932038</v>
      </c>
      <c r="C16" s="6">
        <v>3.5696061849935123</v>
      </c>
      <c r="D16" s="6">
        <v>2.6827408306310918</v>
      </c>
      <c r="E16" s="10">
        <f t="shared" si="0"/>
        <v>0</v>
      </c>
      <c r="F16" s="10">
        <f t="shared" si="2"/>
        <v>1</v>
      </c>
      <c r="G16" s="10">
        <f t="shared" si="3"/>
        <v>0</v>
      </c>
      <c r="H16" s="10">
        <f t="shared" si="4"/>
        <v>0</v>
      </c>
      <c r="I16" s="11" t="str">
        <f t="shared" si="5"/>
        <v>n.a.</v>
      </c>
      <c r="J16" s="11">
        <f t="shared" si="6"/>
        <v>3.5696061849935123</v>
      </c>
      <c r="K16" s="11" t="str">
        <f t="shared" si="7"/>
        <v>n.a.</v>
      </c>
      <c r="L16" s="11" t="str">
        <f t="shared" si="8"/>
        <v>n.a.</v>
      </c>
      <c r="M16" s="11" t="str">
        <f t="shared" si="9"/>
        <v>n.a.</v>
      </c>
      <c r="N16" s="11">
        <f t="shared" si="10"/>
        <v>2.6827408306310918</v>
      </c>
      <c r="O16" s="11" t="str">
        <f t="shared" si="11"/>
        <v>n.a.</v>
      </c>
      <c r="P16" s="11" t="str">
        <f t="shared" si="12"/>
        <v>n.a.</v>
      </c>
      <c r="Q16" s="4"/>
      <c r="R16" s="4"/>
    </row>
    <row r="17" spans="1:18" x14ac:dyDescent="0.25">
      <c r="A17" s="2">
        <f t="shared" si="1"/>
        <v>1861</v>
      </c>
      <c r="B17" s="6">
        <v>57.640671343141996</v>
      </c>
      <c r="C17" s="6">
        <v>1.4174775770511072</v>
      </c>
      <c r="D17" s="6">
        <v>0.70354420808353968</v>
      </c>
      <c r="E17" s="10">
        <f t="shared" si="0"/>
        <v>0</v>
      </c>
      <c r="F17" s="10">
        <f t="shared" si="2"/>
        <v>1</v>
      </c>
      <c r="G17" s="10">
        <f t="shared" si="3"/>
        <v>0</v>
      </c>
      <c r="H17" s="10">
        <f t="shared" si="4"/>
        <v>0</v>
      </c>
      <c r="I17" s="11" t="str">
        <f t="shared" si="5"/>
        <v>n.a.</v>
      </c>
      <c r="J17" s="11">
        <f t="shared" si="6"/>
        <v>1.4174775770511072</v>
      </c>
      <c r="K17" s="11" t="str">
        <f t="shared" si="7"/>
        <v>n.a.</v>
      </c>
      <c r="L17" s="11" t="str">
        <f t="shared" si="8"/>
        <v>n.a.</v>
      </c>
      <c r="M17" s="11" t="str">
        <f t="shared" si="9"/>
        <v>n.a.</v>
      </c>
      <c r="N17" s="11">
        <f t="shared" si="10"/>
        <v>0.70354420808353968</v>
      </c>
      <c r="O17" s="11" t="str">
        <f t="shared" si="11"/>
        <v>n.a.</v>
      </c>
      <c r="P17" s="11" t="str">
        <f t="shared" si="12"/>
        <v>n.a.</v>
      </c>
      <c r="Q17" s="4"/>
      <c r="R17" s="4"/>
    </row>
    <row r="18" spans="1:18" x14ac:dyDescent="0.25">
      <c r="A18" s="2">
        <f t="shared" si="1"/>
        <v>1862</v>
      </c>
      <c r="B18" s="6">
        <v>64.546887776714811</v>
      </c>
      <c r="C18" s="6">
        <v>0.59333570387354317</v>
      </c>
      <c r="D18" s="6">
        <v>2.1606572879114161</v>
      </c>
      <c r="E18" s="10">
        <f t="shared" si="0"/>
        <v>0</v>
      </c>
      <c r="F18" s="10">
        <f t="shared" si="2"/>
        <v>0</v>
      </c>
      <c r="G18" s="10">
        <f t="shared" si="3"/>
        <v>1</v>
      </c>
      <c r="H18" s="10">
        <f t="shared" si="4"/>
        <v>0</v>
      </c>
      <c r="I18" s="11" t="str">
        <f t="shared" si="5"/>
        <v>n.a.</v>
      </c>
      <c r="J18" s="11" t="str">
        <f t="shared" si="6"/>
        <v>n.a.</v>
      </c>
      <c r="K18" s="11">
        <f t="shared" si="7"/>
        <v>0.59333570387354317</v>
      </c>
      <c r="L18" s="11" t="str">
        <f t="shared" si="8"/>
        <v>n.a.</v>
      </c>
      <c r="M18" s="11" t="str">
        <f t="shared" si="9"/>
        <v>n.a.</v>
      </c>
      <c r="N18" s="11" t="str">
        <f t="shared" si="10"/>
        <v>n.a.</v>
      </c>
      <c r="O18" s="11">
        <f t="shared" si="11"/>
        <v>2.1606572879114161</v>
      </c>
      <c r="P18" s="11" t="str">
        <f t="shared" si="12"/>
        <v>n.a.</v>
      </c>
      <c r="Q18" s="4"/>
      <c r="R18" s="4"/>
    </row>
    <row r="19" spans="1:18" x14ac:dyDescent="0.25">
      <c r="A19" s="2">
        <f t="shared" si="1"/>
        <v>1863</v>
      </c>
      <c r="B19" s="6">
        <v>58.457831543424625</v>
      </c>
      <c r="C19" s="6">
        <v>2.2358353405620202</v>
      </c>
      <c r="D19" s="6">
        <v>2.9183684010786859</v>
      </c>
      <c r="E19" s="10">
        <f t="shared" si="0"/>
        <v>0</v>
      </c>
      <c r="F19" s="10">
        <f t="shared" si="2"/>
        <v>1</v>
      </c>
      <c r="G19" s="10">
        <f t="shared" si="3"/>
        <v>0</v>
      </c>
      <c r="H19" s="10">
        <f t="shared" si="4"/>
        <v>0</v>
      </c>
      <c r="I19" s="11" t="str">
        <f t="shared" si="5"/>
        <v>n.a.</v>
      </c>
      <c r="J19" s="11">
        <f t="shared" si="6"/>
        <v>2.2358353405620202</v>
      </c>
      <c r="K19" s="11" t="str">
        <f t="shared" si="7"/>
        <v>n.a.</v>
      </c>
      <c r="L19" s="11" t="str">
        <f t="shared" si="8"/>
        <v>n.a.</v>
      </c>
      <c r="M19" s="11" t="str">
        <f t="shared" si="9"/>
        <v>n.a.</v>
      </c>
      <c r="N19" s="11">
        <f t="shared" si="10"/>
        <v>2.9183684010786859</v>
      </c>
      <c r="O19" s="11" t="str">
        <f t="shared" si="11"/>
        <v>n.a.</v>
      </c>
      <c r="P19" s="11" t="str">
        <f t="shared" si="12"/>
        <v>n.a.</v>
      </c>
      <c r="Q19" s="4"/>
      <c r="R19" s="4"/>
    </row>
    <row r="20" spans="1:18" x14ac:dyDescent="0.25">
      <c r="A20" s="2">
        <f t="shared" si="1"/>
        <v>1864</v>
      </c>
      <c r="B20" s="6">
        <v>61.083602371629752</v>
      </c>
      <c r="C20" s="6">
        <v>-4.1667810244483405E-2</v>
      </c>
      <c r="D20" s="6">
        <v>-0.12747449072502137</v>
      </c>
      <c r="E20" s="10">
        <f t="shared" si="0"/>
        <v>0</v>
      </c>
      <c r="F20" s="10">
        <f t="shared" si="2"/>
        <v>0</v>
      </c>
      <c r="G20" s="10">
        <f t="shared" si="3"/>
        <v>1</v>
      </c>
      <c r="H20" s="10">
        <f t="shared" si="4"/>
        <v>0</v>
      </c>
      <c r="I20" s="11" t="str">
        <f t="shared" si="5"/>
        <v>n.a.</v>
      </c>
      <c r="J20" s="11" t="str">
        <f t="shared" si="6"/>
        <v>n.a.</v>
      </c>
      <c r="K20" s="11">
        <f t="shared" si="7"/>
        <v>-4.1667810244483405E-2</v>
      </c>
      <c r="L20" s="11" t="str">
        <f t="shared" si="8"/>
        <v>n.a.</v>
      </c>
      <c r="M20" s="11" t="str">
        <f t="shared" si="9"/>
        <v>n.a.</v>
      </c>
      <c r="N20" s="11" t="str">
        <f t="shared" si="10"/>
        <v>n.a.</v>
      </c>
      <c r="O20" s="11">
        <f t="shared" si="11"/>
        <v>-0.12747449072502137</v>
      </c>
      <c r="P20" s="11" t="str">
        <f t="shared" si="12"/>
        <v>n.a.</v>
      </c>
      <c r="Q20" s="4"/>
      <c r="R20" s="4"/>
    </row>
    <row r="21" spans="1:18" x14ac:dyDescent="0.25">
      <c r="A21" s="2">
        <f t="shared" ref="A21:A68" si="13">A20+1</f>
        <v>1865</v>
      </c>
      <c r="B21" s="6">
        <v>70.441040577855617</v>
      </c>
      <c r="C21" s="6">
        <v>-2.9759832054494284</v>
      </c>
      <c r="D21" s="6">
        <v>-2.9851225456667185</v>
      </c>
      <c r="E21" s="10">
        <f t="shared" si="0"/>
        <v>0</v>
      </c>
      <c r="F21" s="10">
        <f t="shared" si="2"/>
        <v>0</v>
      </c>
      <c r="G21" s="10">
        <f t="shared" si="3"/>
        <v>1</v>
      </c>
      <c r="H21" s="10">
        <f t="shared" si="4"/>
        <v>0</v>
      </c>
      <c r="I21" s="11" t="str">
        <f t="shared" si="5"/>
        <v>n.a.</v>
      </c>
      <c r="J21" s="11" t="str">
        <f t="shared" si="6"/>
        <v>n.a.</v>
      </c>
      <c r="K21" s="11">
        <f t="shared" si="7"/>
        <v>-2.9759832054494284</v>
      </c>
      <c r="L21" s="11" t="str">
        <f t="shared" si="8"/>
        <v>n.a.</v>
      </c>
      <c r="M21" s="11" t="str">
        <f t="shared" si="9"/>
        <v>n.a.</v>
      </c>
      <c r="N21" s="11" t="str">
        <f t="shared" si="10"/>
        <v>n.a.</v>
      </c>
      <c r="O21" s="11">
        <f t="shared" si="11"/>
        <v>-2.9851225456667185</v>
      </c>
      <c r="P21" s="11" t="str">
        <f t="shared" si="12"/>
        <v>n.a.</v>
      </c>
      <c r="Q21" s="4"/>
      <c r="R21" s="4"/>
    </row>
    <row r="22" spans="1:18" x14ac:dyDescent="0.25">
      <c r="A22" s="2">
        <f t="shared" si="13"/>
        <v>1866</v>
      </c>
      <c r="B22" s="6">
        <v>69.395533924929481</v>
      </c>
      <c r="C22" s="6">
        <v>5.0149463245634074</v>
      </c>
      <c r="D22" s="6">
        <v>1.9181896860579917</v>
      </c>
      <c r="E22" s="10">
        <f t="shared" si="0"/>
        <v>0</v>
      </c>
      <c r="F22" s="10">
        <f t="shared" si="2"/>
        <v>0</v>
      </c>
      <c r="G22" s="10">
        <f t="shared" si="3"/>
        <v>1</v>
      </c>
      <c r="H22" s="10">
        <f t="shared" si="4"/>
        <v>0</v>
      </c>
      <c r="I22" s="11" t="str">
        <f t="shared" si="5"/>
        <v>n.a.</v>
      </c>
      <c r="J22" s="11" t="str">
        <f t="shared" si="6"/>
        <v>n.a.</v>
      </c>
      <c r="K22" s="11">
        <f t="shared" si="7"/>
        <v>5.0149463245634074</v>
      </c>
      <c r="L22" s="11" t="str">
        <f t="shared" si="8"/>
        <v>n.a.</v>
      </c>
      <c r="M22" s="11" t="str">
        <f t="shared" si="9"/>
        <v>n.a.</v>
      </c>
      <c r="N22" s="11" t="str">
        <f t="shared" si="10"/>
        <v>n.a.</v>
      </c>
      <c r="O22" s="11">
        <f t="shared" si="11"/>
        <v>1.9181896860579917</v>
      </c>
      <c r="P22" s="11" t="str">
        <f t="shared" si="12"/>
        <v>n.a.</v>
      </c>
      <c r="Q22" s="4"/>
      <c r="R22" s="4"/>
    </row>
    <row r="23" spans="1:18" x14ac:dyDescent="0.25">
      <c r="A23" s="2">
        <f t="shared" si="13"/>
        <v>1867</v>
      </c>
      <c r="B23" s="6">
        <v>79.368022825607923</v>
      </c>
      <c r="C23" s="6">
        <v>-0.31649979239466441</v>
      </c>
      <c r="D23" s="6">
        <v>7.0389530198523342</v>
      </c>
      <c r="E23" s="10">
        <f t="shared" si="0"/>
        <v>0</v>
      </c>
      <c r="F23" s="10">
        <f t="shared" si="2"/>
        <v>0</v>
      </c>
      <c r="G23" s="10">
        <f t="shared" si="3"/>
        <v>1</v>
      </c>
      <c r="H23" s="10">
        <f t="shared" si="4"/>
        <v>0</v>
      </c>
      <c r="I23" s="11" t="str">
        <f t="shared" si="5"/>
        <v>n.a.</v>
      </c>
      <c r="J23" s="11" t="str">
        <f t="shared" si="6"/>
        <v>n.a.</v>
      </c>
      <c r="K23" s="11">
        <f t="shared" si="7"/>
        <v>-0.31649979239466441</v>
      </c>
      <c r="L23" s="11" t="str">
        <f t="shared" si="8"/>
        <v>n.a.</v>
      </c>
      <c r="M23" s="11" t="str">
        <f t="shared" si="9"/>
        <v>n.a.</v>
      </c>
      <c r="N23" s="11" t="str">
        <f t="shared" si="10"/>
        <v>n.a.</v>
      </c>
      <c r="O23" s="11">
        <f t="shared" si="11"/>
        <v>7.0389530198523342</v>
      </c>
      <c r="P23" s="11" t="str">
        <f t="shared" si="12"/>
        <v>n.a.</v>
      </c>
      <c r="Q23" s="4"/>
      <c r="R23" s="4"/>
    </row>
    <row r="24" spans="1:18" x14ac:dyDescent="0.25">
      <c r="A24" s="2">
        <f t="shared" si="13"/>
        <v>1868</v>
      </c>
      <c r="B24" s="6">
        <v>102.79573342832268</v>
      </c>
      <c r="C24" s="6">
        <v>-10.739023655177638</v>
      </c>
      <c r="D24" s="6">
        <v>-5.2759831658652061</v>
      </c>
      <c r="E24" s="10">
        <f t="shared" si="0"/>
        <v>0</v>
      </c>
      <c r="F24" s="10">
        <f t="shared" si="2"/>
        <v>0</v>
      </c>
      <c r="G24" s="10">
        <f t="shared" si="3"/>
        <v>0</v>
      </c>
      <c r="H24" s="10">
        <f t="shared" si="4"/>
        <v>1</v>
      </c>
      <c r="I24" s="11" t="str">
        <f t="shared" si="5"/>
        <v>n.a.</v>
      </c>
      <c r="J24" s="11" t="str">
        <f t="shared" si="6"/>
        <v>n.a.</v>
      </c>
      <c r="K24" s="11" t="str">
        <f t="shared" si="7"/>
        <v>n.a.</v>
      </c>
      <c r="L24" s="11">
        <f t="shared" si="8"/>
        <v>-10.739023655177638</v>
      </c>
      <c r="M24" s="11" t="str">
        <f t="shared" si="9"/>
        <v>n.a.</v>
      </c>
      <c r="N24" s="11" t="str">
        <f t="shared" si="10"/>
        <v>n.a.</v>
      </c>
      <c r="O24" s="11" t="str">
        <f t="shared" si="11"/>
        <v>n.a.</v>
      </c>
      <c r="P24" s="11">
        <f t="shared" si="12"/>
        <v>-5.2759831658652061</v>
      </c>
      <c r="Q24" s="4"/>
      <c r="R24" s="4"/>
    </row>
    <row r="25" spans="1:18" x14ac:dyDescent="0.25">
      <c r="A25" s="2">
        <f t="shared" si="13"/>
        <v>1869</v>
      </c>
      <c r="B25" s="6">
        <v>130.79243902367583</v>
      </c>
      <c r="C25" s="6">
        <v>3.0166194998244134</v>
      </c>
      <c r="D25" s="6">
        <v>-10.568797426654331</v>
      </c>
      <c r="E25" s="10">
        <f t="shared" si="0"/>
        <v>0</v>
      </c>
      <c r="F25" s="10">
        <f t="shared" si="2"/>
        <v>0</v>
      </c>
      <c r="G25" s="10">
        <f t="shared" si="3"/>
        <v>0</v>
      </c>
      <c r="H25" s="10">
        <f t="shared" si="4"/>
        <v>1</v>
      </c>
      <c r="I25" s="11" t="str">
        <f t="shared" si="5"/>
        <v>n.a.</v>
      </c>
      <c r="J25" s="11" t="str">
        <f t="shared" si="6"/>
        <v>n.a.</v>
      </c>
      <c r="K25" s="11" t="str">
        <f t="shared" si="7"/>
        <v>n.a.</v>
      </c>
      <c r="L25" s="11">
        <f t="shared" si="8"/>
        <v>3.0166194998244134</v>
      </c>
      <c r="M25" s="11" t="str">
        <f t="shared" si="9"/>
        <v>n.a.</v>
      </c>
      <c r="N25" s="11" t="str">
        <f t="shared" si="10"/>
        <v>n.a.</v>
      </c>
      <c r="O25" s="11" t="str">
        <f t="shared" si="11"/>
        <v>n.a.</v>
      </c>
      <c r="P25" s="11">
        <f t="shared" si="12"/>
        <v>-10.568797426654331</v>
      </c>
      <c r="Q25" s="4"/>
      <c r="R25" s="4"/>
    </row>
    <row r="26" spans="1:18" x14ac:dyDescent="0.25">
      <c r="A26" s="2">
        <f t="shared" si="13"/>
        <v>1870</v>
      </c>
      <c r="B26" s="6">
        <v>122.068216213608</v>
      </c>
      <c r="C26" s="6">
        <v>2.6773094313139012</v>
      </c>
      <c r="D26" s="6">
        <v>5.7019808848653764</v>
      </c>
      <c r="E26" s="10">
        <f t="shared" si="0"/>
        <v>0</v>
      </c>
      <c r="F26" s="10">
        <f t="shared" si="2"/>
        <v>0</v>
      </c>
      <c r="G26" s="10">
        <f t="shared" si="3"/>
        <v>0</v>
      </c>
      <c r="H26" s="10">
        <f t="shared" si="4"/>
        <v>1</v>
      </c>
      <c r="I26" s="11" t="str">
        <f t="shared" si="5"/>
        <v>n.a.</v>
      </c>
      <c r="J26" s="11" t="str">
        <f t="shared" si="6"/>
        <v>n.a.</v>
      </c>
      <c r="K26" s="11" t="str">
        <f t="shared" si="7"/>
        <v>n.a.</v>
      </c>
      <c r="L26" s="11">
        <f t="shared" si="8"/>
        <v>2.6773094313139012</v>
      </c>
      <c r="M26" s="11" t="str">
        <f t="shared" si="9"/>
        <v>n.a.</v>
      </c>
      <c r="N26" s="11" t="str">
        <f t="shared" si="10"/>
        <v>n.a.</v>
      </c>
      <c r="O26" s="11" t="str">
        <f t="shared" si="11"/>
        <v>n.a.</v>
      </c>
      <c r="P26" s="11">
        <f t="shared" si="12"/>
        <v>5.7019808848653764</v>
      </c>
      <c r="Q26" s="4"/>
      <c r="R26" s="4"/>
    </row>
    <row r="27" spans="1:18" x14ac:dyDescent="0.25">
      <c r="A27" s="2">
        <f t="shared" si="13"/>
        <v>1871</v>
      </c>
      <c r="B27" s="6">
        <v>115.01950202332777</v>
      </c>
      <c r="C27" s="6">
        <v>7.8143799888152454</v>
      </c>
      <c r="D27" s="6">
        <v>-0.41583287587421136</v>
      </c>
      <c r="E27" s="10">
        <f t="shared" si="0"/>
        <v>0</v>
      </c>
      <c r="F27" s="10">
        <f t="shared" si="2"/>
        <v>0</v>
      </c>
      <c r="G27" s="10">
        <f t="shared" si="3"/>
        <v>0</v>
      </c>
      <c r="H27" s="10">
        <f t="shared" si="4"/>
        <v>1</v>
      </c>
      <c r="I27" s="11" t="str">
        <f t="shared" si="5"/>
        <v>n.a.</v>
      </c>
      <c r="J27" s="11" t="str">
        <f t="shared" si="6"/>
        <v>n.a.</v>
      </c>
      <c r="K27" s="11" t="str">
        <f t="shared" si="7"/>
        <v>n.a.</v>
      </c>
      <c r="L27" s="11">
        <f t="shared" si="8"/>
        <v>7.8143799888152454</v>
      </c>
      <c r="M27" s="11" t="str">
        <f t="shared" si="9"/>
        <v>n.a.</v>
      </c>
      <c r="N27" s="11" t="str">
        <f t="shared" si="10"/>
        <v>n.a.</v>
      </c>
      <c r="O27" s="11" t="str">
        <f t="shared" si="11"/>
        <v>n.a.</v>
      </c>
      <c r="P27" s="11">
        <f t="shared" si="12"/>
        <v>-0.41583287587421136</v>
      </c>
      <c r="Q27" s="4"/>
      <c r="R27" s="4"/>
    </row>
    <row r="28" spans="1:18" x14ac:dyDescent="0.25">
      <c r="A28" s="2">
        <f t="shared" si="13"/>
        <v>1872</v>
      </c>
      <c r="B28" s="6">
        <v>117.79095672727355</v>
      </c>
      <c r="C28" s="6">
        <v>13.617084127622103</v>
      </c>
      <c r="D28" s="6">
        <v>0.8178792491740472</v>
      </c>
      <c r="E28" s="10">
        <f t="shared" si="0"/>
        <v>0</v>
      </c>
      <c r="F28" s="10">
        <f t="shared" si="2"/>
        <v>0</v>
      </c>
      <c r="G28" s="10">
        <f t="shared" si="3"/>
        <v>0</v>
      </c>
      <c r="H28" s="10">
        <f t="shared" si="4"/>
        <v>1</v>
      </c>
      <c r="I28" s="11" t="str">
        <f t="shared" si="5"/>
        <v>n.a.</v>
      </c>
      <c r="J28" s="11" t="str">
        <f t="shared" si="6"/>
        <v>n.a.</v>
      </c>
      <c r="K28" s="11" t="str">
        <f t="shared" si="7"/>
        <v>n.a.</v>
      </c>
      <c r="L28" s="11">
        <f t="shared" si="8"/>
        <v>13.617084127622103</v>
      </c>
      <c r="M28" s="11" t="str">
        <f t="shared" si="9"/>
        <v>n.a.</v>
      </c>
      <c r="N28" s="11" t="str">
        <f t="shared" si="10"/>
        <v>n.a.</v>
      </c>
      <c r="O28" s="11" t="str">
        <f t="shared" si="11"/>
        <v>n.a.</v>
      </c>
      <c r="P28" s="11">
        <f t="shared" si="12"/>
        <v>0.8178792491740472</v>
      </c>
      <c r="Q28" s="4"/>
      <c r="R28" s="4"/>
    </row>
    <row r="29" spans="1:18" x14ac:dyDescent="0.25">
      <c r="A29" s="2">
        <f t="shared" si="13"/>
        <v>1873</v>
      </c>
      <c r="B29" s="6">
        <v>121.38454092478449</v>
      </c>
      <c r="C29" s="6">
        <v>8.8471357159687578</v>
      </c>
      <c r="D29" s="6">
        <v>-1.9316623020326884</v>
      </c>
      <c r="E29" s="10">
        <f t="shared" si="0"/>
        <v>0</v>
      </c>
      <c r="F29" s="10">
        <f t="shared" si="2"/>
        <v>0</v>
      </c>
      <c r="G29" s="10">
        <f t="shared" si="3"/>
        <v>0</v>
      </c>
      <c r="H29" s="10">
        <f t="shared" si="4"/>
        <v>1</v>
      </c>
      <c r="I29" s="11" t="str">
        <f t="shared" si="5"/>
        <v>n.a.</v>
      </c>
      <c r="J29" s="11" t="str">
        <f t="shared" si="6"/>
        <v>n.a.</v>
      </c>
      <c r="K29" s="11" t="str">
        <f t="shared" si="7"/>
        <v>n.a.</v>
      </c>
      <c r="L29" s="11">
        <f t="shared" si="8"/>
        <v>8.8471357159687578</v>
      </c>
      <c r="M29" s="11" t="str">
        <f t="shared" si="9"/>
        <v>n.a.</v>
      </c>
      <c r="N29" s="11" t="str">
        <f t="shared" si="10"/>
        <v>n.a.</v>
      </c>
      <c r="O29" s="11" t="str">
        <f t="shared" si="11"/>
        <v>n.a.</v>
      </c>
      <c r="P29" s="11">
        <f t="shared" si="12"/>
        <v>-1.9316623020326884</v>
      </c>
      <c r="Q29" s="4"/>
      <c r="R29" s="4"/>
    </row>
    <row r="30" spans="1:18" x14ac:dyDescent="0.25">
      <c r="A30" s="2">
        <f t="shared" si="13"/>
        <v>1874</v>
      </c>
      <c r="B30" s="6">
        <v>146.69780099381856</v>
      </c>
      <c r="C30" s="6">
        <v>-6.7251018699602705</v>
      </c>
      <c r="D30" s="6">
        <v>6.4358080689836505</v>
      </c>
      <c r="E30" s="10">
        <f t="shared" si="0"/>
        <v>0</v>
      </c>
      <c r="F30" s="10">
        <f t="shared" si="2"/>
        <v>0</v>
      </c>
      <c r="G30" s="10">
        <f t="shared" si="3"/>
        <v>0</v>
      </c>
      <c r="H30" s="10">
        <f t="shared" si="4"/>
        <v>1</v>
      </c>
      <c r="I30" s="11" t="str">
        <f t="shared" si="5"/>
        <v>n.a.</v>
      </c>
      <c r="J30" s="11" t="str">
        <f t="shared" si="6"/>
        <v>n.a.</v>
      </c>
      <c r="K30" s="11" t="str">
        <f t="shared" si="7"/>
        <v>n.a.</v>
      </c>
      <c r="L30" s="11">
        <f t="shared" si="8"/>
        <v>-6.7251018699602705</v>
      </c>
      <c r="M30" s="11" t="str">
        <f t="shared" si="9"/>
        <v>n.a.</v>
      </c>
      <c r="N30" s="11" t="str">
        <f t="shared" si="10"/>
        <v>n.a.</v>
      </c>
      <c r="O30" s="11" t="str">
        <f t="shared" si="11"/>
        <v>n.a.</v>
      </c>
      <c r="P30" s="11">
        <f t="shared" si="12"/>
        <v>6.4358080689836505</v>
      </c>
      <c r="Q30" s="4"/>
      <c r="R30" s="4"/>
    </row>
    <row r="31" spans="1:18" x14ac:dyDescent="0.25">
      <c r="A31" s="2">
        <f t="shared" si="13"/>
        <v>1875</v>
      </c>
      <c r="B31" s="6">
        <v>150.28793897474097</v>
      </c>
      <c r="C31" s="6">
        <v>2.6178418797487168</v>
      </c>
      <c r="D31" s="6">
        <v>-3.5540133229709614</v>
      </c>
      <c r="E31" s="10">
        <f t="shared" si="0"/>
        <v>0</v>
      </c>
      <c r="F31" s="10">
        <f t="shared" si="2"/>
        <v>0</v>
      </c>
      <c r="G31" s="10">
        <f t="shared" si="3"/>
        <v>0</v>
      </c>
      <c r="H31" s="10">
        <f t="shared" si="4"/>
        <v>1</v>
      </c>
      <c r="I31" s="11" t="str">
        <f t="shared" si="5"/>
        <v>n.a.</v>
      </c>
      <c r="J31" s="11" t="str">
        <f t="shared" si="6"/>
        <v>n.a.</v>
      </c>
      <c r="K31" s="11" t="str">
        <f t="shared" si="7"/>
        <v>n.a.</v>
      </c>
      <c r="L31" s="11">
        <f t="shared" si="8"/>
        <v>2.6178418797487168</v>
      </c>
      <c r="M31" s="11" t="str">
        <f t="shared" si="9"/>
        <v>n.a.</v>
      </c>
      <c r="N31" s="11" t="str">
        <f t="shared" si="10"/>
        <v>n.a.</v>
      </c>
      <c r="O31" s="11" t="str">
        <f t="shared" si="11"/>
        <v>n.a.</v>
      </c>
      <c r="P31" s="11">
        <f t="shared" si="12"/>
        <v>-3.5540133229709614</v>
      </c>
      <c r="Q31" s="4"/>
      <c r="R31" s="4"/>
    </row>
    <row r="32" spans="1:18" x14ac:dyDescent="0.25">
      <c r="A32" s="2">
        <f t="shared" si="13"/>
        <v>1876</v>
      </c>
      <c r="B32" s="6">
        <v>169.00575770905675</v>
      </c>
      <c r="C32" s="6">
        <v>2.4262762133281379</v>
      </c>
      <c r="D32" s="6">
        <v>1.4455330147957968</v>
      </c>
      <c r="E32" s="10">
        <f t="shared" si="0"/>
        <v>0</v>
      </c>
      <c r="F32" s="10">
        <f t="shared" si="2"/>
        <v>0</v>
      </c>
      <c r="G32" s="10">
        <f t="shared" si="3"/>
        <v>0</v>
      </c>
      <c r="H32" s="10">
        <f t="shared" si="4"/>
        <v>1</v>
      </c>
      <c r="I32" s="11" t="str">
        <f t="shared" si="5"/>
        <v>n.a.</v>
      </c>
      <c r="J32" s="11" t="str">
        <f t="shared" si="6"/>
        <v>n.a.</v>
      </c>
      <c r="K32" s="11" t="str">
        <f t="shared" si="7"/>
        <v>n.a.</v>
      </c>
      <c r="L32" s="11">
        <f t="shared" si="8"/>
        <v>2.4262762133281379</v>
      </c>
      <c r="M32" s="11" t="str">
        <f t="shared" si="9"/>
        <v>n.a.</v>
      </c>
      <c r="N32" s="11" t="str">
        <f t="shared" si="10"/>
        <v>n.a.</v>
      </c>
      <c r="O32" s="11" t="str">
        <f t="shared" si="11"/>
        <v>n.a.</v>
      </c>
      <c r="P32" s="11">
        <f t="shared" si="12"/>
        <v>1.4455330147957968</v>
      </c>
      <c r="Q32" s="4"/>
      <c r="R32" s="4"/>
    </row>
    <row r="33" spans="1:18" x14ac:dyDescent="0.25">
      <c r="A33" s="2">
        <f t="shared" si="13"/>
        <v>1877</v>
      </c>
      <c r="B33" s="6">
        <v>158.84408311890243</v>
      </c>
      <c r="C33" s="6">
        <v>10.057755988654193</v>
      </c>
      <c r="D33" s="6">
        <v>0.12666967748076186</v>
      </c>
      <c r="E33" s="10">
        <f t="shared" si="0"/>
        <v>0</v>
      </c>
      <c r="F33" s="10">
        <f t="shared" si="2"/>
        <v>0</v>
      </c>
      <c r="G33" s="10">
        <f t="shared" si="3"/>
        <v>0</v>
      </c>
      <c r="H33" s="10">
        <f t="shared" si="4"/>
        <v>1</v>
      </c>
      <c r="I33" s="11" t="str">
        <f t="shared" si="5"/>
        <v>n.a.</v>
      </c>
      <c r="J33" s="11" t="str">
        <f t="shared" si="6"/>
        <v>n.a.</v>
      </c>
      <c r="K33" s="11" t="str">
        <f t="shared" si="7"/>
        <v>n.a.</v>
      </c>
      <c r="L33" s="11">
        <f t="shared" si="8"/>
        <v>10.057755988654193</v>
      </c>
      <c r="M33" s="11" t="str">
        <f t="shared" si="9"/>
        <v>n.a.</v>
      </c>
      <c r="N33" s="11" t="str">
        <f t="shared" si="10"/>
        <v>n.a.</v>
      </c>
      <c r="O33" s="11" t="str">
        <f t="shared" si="11"/>
        <v>n.a.</v>
      </c>
      <c r="P33" s="11">
        <f t="shared" si="12"/>
        <v>0.12666967748076186</v>
      </c>
      <c r="Q33" s="4"/>
      <c r="R33" s="4"/>
    </row>
    <row r="34" spans="1:18" x14ac:dyDescent="0.25">
      <c r="A34" s="2">
        <f t="shared" si="13"/>
        <v>1878</v>
      </c>
      <c r="B34" s="6">
        <v>163.52602269878568</v>
      </c>
      <c r="C34" s="6">
        <v>-2.6030466735035618</v>
      </c>
      <c r="D34" s="6">
        <v>1.5557574971721833</v>
      </c>
      <c r="E34" s="10">
        <f t="shared" si="0"/>
        <v>0</v>
      </c>
      <c r="F34" s="10">
        <f t="shared" si="2"/>
        <v>0</v>
      </c>
      <c r="G34" s="10">
        <f t="shared" si="3"/>
        <v>0</v>
      </c>
      <c r="H34" s="10">
        <f t="shared" si="4"/>
        <v>1</v>
      </c>
      <c r="I34" s="11" t="str">
        <f t="shared" si="5"/>
        <v>n.a.</v>
      </c>
      <c r="J34" s="11" t="str">
        <f t="shared" si="6"/>
        <v>n.a.</v>
      </c>
      <c r="K34" s="11" t="str">
        <f t="shared" si="7"/>
        <v>n.a.</v>
      </c>
      <c r="L34" s="11">
        <f t="shared" si="8"/>
        <v>-2.6030466735035618</v>
      </c>
      <c r="M34" s="11" t="str">
        <f t="shared" si="9"/>
        <v>n.a.</v>
      </c>
      <c r="N34" s="11" t="str">
        <f t="shared" si="10"/>
        <v>n.a.</v>
      </c>
      <c r="O34" s="11" t="str">
        <f t="shared" si="11"/>
        <v>n.a.</v>
      </c>
      <c r="P34" s="11">
        <f t="shared" si="12"/>
        <v>1.5557574971721833</v>
      </c>
      <c r="Q34" s="4"/>
      <c r="R34" s="4"/>
    </row>
    <row r="35" spans="1:18" x14ac:dyDescent="0.25">
      <c r="A35" s="2">
        <f t="shared" si="13"/>
        <v>1879</v>
      </c>
      <c r="B35" s="68">
        <v>165.5441797367869</v>
      </c>
      <c r="C35" s="6">
        <v>-5.218445806138849</v>
      </c>
      <c r="D35" s="6">
        <v>2.7508310646528145</v>
      </c>
      <c r="E35" s="10">
        <f t="shared" si="0"/>
        <v>0</v>
      </c>
      <c r="F35" s="10">
        <f t="shared" si="2"/>
        <v>0</v>
      </c>
      <c r="G35" s="10">
        <f t="shared" si="3"/>
        <v>0</v>
      </c>
      <c r="H35" s="10">
        <f t="shared" si="4"/>
        <v>1</v>
      </c>
      <c r="I35" s="11" t="str">
        <f t="shared" si="5"/>
        <v>n.a.</v>
      </c>
      <c r="J35" s="11" t="str">
        <f t="shared" si="6"/>
        <v>n.a.</v>
      </c>
      <c r="K35" s="11" t="str">
        <f t="shared" si="7"/>
        <v>n.a.</v>
      </c>
      <c r="L35" s="11">
        <f t="shared" si="8"/>
        <v>-5.218445806138849</v>
      </c>
      <c r="M35" s="11" t="str">
        <f t="shared" si="9"/>
        <v>n.a.</v>
      </c>
      <c r="N35" s="11" t="str">
        <f t="shared" si="10"/>
        <v>n.a.</v>
      </c>
      <c r="O35" s="11" t="str">
        <f t="shared" si="11"/>
        <v>n.a.</v>
      </c>
      <c r="P35" s="11">
        <f t="shared" si="12"/>
        <v>2.7508310646528145</v>
      </c>
      <c r="Q35" s="4"/>
      <c r="R35" s="4"/>
    </row>
    <row r="36" spans="1:18" x14ac:dyDescent="0.25">
      <c r="A36" s="2">
        <f t="shared" si="13"/>
        <v>1880</v>
      </c>
      <c r="B36" s="68">
        <v>152.48207004606078</v>
      </c>
      <c r="C36" s="6">
        <v>8.7588177168711479</v>
      </c>
      <c r="D36" s="6">
        <v>-2.4627968070177531</v>
      </c>
      <c r="E36" s="10">
        <f t="shared" si="0"/>
        <v>0</v>
      </c>
      <c r="F36" s="10">
        <f t="shared" si="2"/>
        <v>0</v>
      </c>
      <c r="G36" s="10">
        <f t="shared" si="3"/>
        <v>0</v>
      </c>
      <c r="H36" s="10">
        <f t="shared" si="4"/>
        <v>1</v>
      </c>
      <c r="I36" s="11" t="str">
        <f t="shared" si="5"/>
        <v>n.a.</v>
      </c>
      <c r="J36" s="11" t="str">
        <f t="shared" si="6"/>
        <v>n.a.</v>
      </c>
      <c r="K36" s="11" t="str">
        <f t="shared" si="7"/>
        <v>n.a.</v>
      </c>
      <c r="L36" s="11">
        <f t="shared" si="8"/>
        <v>8.7588177168711479</v>
      </c>
      <c r="M36" s="11" t="str">
        <f t="shared" si="9"/>
        <v>n.a.</v>
      </c>
      <c r="N36" s="11" t="str">
        <f t="shared" si="10"/>
        <v>n.a.</v>
      </c>
      <c r="O36" s="11" t="str">
        <f t="shared" si="11"/>
        <v>n.a.</v>
      </c>
      <c r="P36" s="11">
        <f t="shared" si="12"/>
        <v>-2.4627968070177531</v>
      </c>
      <c r="Q36" s="4"/>
      <c r="R36" s="4"/>
    </row>
    <row r="37" spans="1:18" x14ac:dyDescent="0.25">
      <c r="A37" s="2">
        <f t="shared" si="13"/>
        <v>1881</v>
      </c>
      <c r="B37" s="68">
        <v>143.68288778967533</v>
      </c>
      <c r="C37" s="6">
        <v>2.4205294553230727</v>
      </c>
      <c r="D37" s="6">
        <v>2.4546306754606562</v>
      </c>
      <c r="E37" s="10">
        <f t="shared" si="0"/>
        <v>0</v>
      </c>
      <c r="F37" s="10">
        <f t="shared" si="2"/>
        <v>0</v>
      </c>
      <c r="G37" s="10">
        <f t="shared" si="3"/>
        <v>0</v>
      </c>
      <c r="H37" s="10">
        <f t="shared" si="4"/>
        <v>1</v>
      </c>
      <c r="I37" s="11" t="str">
        <f t="shared" si="5"/>
        <v>n.a.</v>
      </c>
      <c r="J37" s="11" t="str">
        <f t="shared" si="6"/>
        <v>n.a.</v>
      </c>
      <c r="K37" s="11" t="str">
        <f t="shared" si="7"/>
        <v>n.a.</v>
      </c>
      <c r="L37" s="11">
        <f t="shared" si="8"/>
        <v>2.4205294553230727</v>
      </c>
      <c r="M37" s="11" t="str">
        <f t="shared" si="9"/>
        <v>n.a.</v>
      </c>
      <c r="N37" s="11" t="str">
        <f t="shared" si="10"/>
        <v>n.a.</v>
      </c>
      <c r="O37" s="11" t="str">
        <f t="shared" si="11"/>
        <v>n.a.</v>
      </c>
      <c r="P37" s="11">
        <f t="shared" si="12"/>
        <v>2.4546306754606562</v>
      </c>
      <c r="Q37" s="4"/>
      <c r="R37" s="4"/>
    </row>
    <row r="38" spans="1:18" x14ac:dyDescent="0.25">
      <c r="A38" s="2">
        <f t="shared" si="13"/>
        <v>1882</v>
      </c>
      <c r="B38" s="68">
        <v>112.23107620698691</v>
      </c>
      <c r="C38" s="6">
        <v>1.3060282838823989</v>
      </c>
      <c r="D38" s="6">
        <v>4.3750228420252002</v>
      </c>
      <c r="E38" s="10">
        <f t="shared" ref="E38:E69" si="14">IF(AND(B38&gt;0,B38&lt;30),1,0)</f>
        <v>0</v>
      </c>
      <c r="F38" s="10">
        <f t="shared" si="2"/>
        <v>0</v>
      </c>
      <c r="G38" s="10">
        <f t="shared" si="3"/>
        <v>0</v>
      </c>
      <c r="H38" s="10">
        <f t="shared" si="4"/>
        <v>1</v>
      </c>
      <c r="I38" s="11" t="str">
        <f t="shared" si="5"/>
        <v>n.a.</v>
      </c>
      <c r="J38" s="11" t="str">
        <f t="shared" si="6"/>
        <v>n.a.</v>
      </c>
      <c r="K38" s="11" t="str">
        <f t="shared" si="7"/>
        <v>n.a.</v>
      </c>
      <c r="L38" s="11">
        <f t="shared" si="8"/>
        <v>1.3060282838823989</v>
      </c>
      <c r="M38" s="11" t="str">
        <f t="shared" si="9"/>
        <v>n.a.</v>
      </c>
      <c r="N38" s="11" t="str">
        <f t="shared" si="10"/>
        <v>n.a.</v>
      </c>
      <c r="O38" s="11" t="str">
        <f t="shared" si="11"/>
        <v>n.a.</v>
      </c>
      <c r="P38" s="11">
        <f t="shared" si="12"/>
        <v>4.3750228420252002</v>
      </c>
      <c r="Q38" s="4"/>
      <c r="R38" s="4"/>
    </row>
    <row r="39" spans="1:18" x14ac:dyDescent="0.25">
      <c r="A39" s="2">
        <f t="shared" si="13"/>
        <v>1883</v>
      </c>
      <c r="B39" s="68">
        <v>73.393555394571933</v>
      </c>
      <c r="C39" s="6">
        <v>1.8926170885113391</v>
      </c>
      <c r="D39" s="6">
        <v>-0.30570427451279691</v>
      </c>
      <c r="E39" s="10">
        <f t="shared" si="14"/>
        <v>0</v>
      </c>
      <c r="F39" s="10">
        <f t="shared" si="2"/>
        <v>0</v>
      </c>
      <c r="G39" s="10">
        <f t="shared" si="3"/>
        <v>1</v>
      </c>
      <c r="H39" s="10">
        <f t="shared" si="4"/>
        <v>0</v>
      </c>
      <c r="I39" s="11" t="str">
        <f t="shared" si="5"/>
        <v>n.a.</v>
      </c>
      <c r="J39" s="11" t="str">
        <f t="shared" si="6"/>
        <v>n.a.</v>
      </c>
      <c r="K39" s="11">
        <f t="shared" si="7"/>
        <v>1.8926170885113391</v>
      </c>
      <c r="L39" s="11" t="str">
        <f t="shared" si="8"/>
        <v>n.a.</v>
      </c>
      <c r="M39" s="11" t="str">
        <f t="shared" si="9"/>
        <v>n.a.</v>
      </c>
      <c r="N39" s="11" t="str">
        <f t="shared" si="10"/>
        <v>n.a.</v>
      </c>
      <c r="O39" s="11">
        <f t="shared" si="11"/>
        <v>-0.30570427451279691</v>
      </c>
      <c r="P39" s="11" t="str">
        <f t="shared" si="12"/>
        <v>n.a.</v>
      </c>
      <c r="Q39" s="4"/>
      <c r="R39" s="4"/>
    </row>
    <row r="40" spans="1:18" x14ac:dyDescent="0.25">
      <c r="A40" s="2">
        <f t="shared" si="13"/>
        <v>1884</v>
      </c>
      <c r="B40" s="68">
        <v>70.83575834943224</v>
      </c>
      <c r="C40" s="6">
        <v>0.27930794081223453</v>
      </c>
      <c r="D40" s="6">
        <v>-4.2459853945831068</v>
      </c>
      <c r="E40" s="10">
        <f t="shared" si="14"/>
        <v>0</v>
      </c>
      <c r="F40" s="10">
        <f t="shared" si="2"/>
        <v>0</v>
      </c>
      <c r="G40" s="10">
        <f t="shared" si="3"/>
        <v>1</v>
      </c>
      <c r="H40" s="10">
        <f t="shared" si="4"/>
        <v>0</v>
      </c>
      <c r="I40" s="11" t="str">
        <f t="shared" si="5"/>
        <v>n.a.</v>
      </c>
      <c r="J40" s="11" t="str">
        <f t="shared" si="6"/>
        <v>n.a.</v>
      </c>
      <c r="K40" s="11">
        <f t="shared" si="7"/>
        <v>0.27930794081223453</v>
      </c>
      <c r="L40" s="11" t="str">
        <f t="shared" si="8"/>
        <v>n.a.</v>
      </c>
      <c r="M40" s="11" t="str">
        <f t="shared" si="9"/>
        <v>n.a.</v>
      </c>
      <c r="N40" s="11" t="str">
        <f t="shared" si="10"/>
        <v>n.a.</v>
      </c>
      <c r="O40" s="11">
        <f t="shared" si="11"/>
        <v>-4.2459853945831068</v>
      </c>
      <c r="P40" s="11" t="str">
        <f t="shared" si="12"/>
        <v>n.a.</v>
      </c>
      <c r="Q40" s="4"/>
      <c r="R40" s="4"/>
    </row>
    <row r="41" spans="1:18" x14ac:dyDescent="0.25">
      <c r="A41" s="2">
        <f t="shared" si="13"/>
        <v>1885</v>
      </c>
      <c r="B41" s="68">
        <v>71.310441440218071</v>
      </c>
      <c r="C41" s="6">
        <v>-2.4705311343590775</v>
      </c>
      <c r="D41" s="6">
        <v>1.3935337183911267</v>
      </c>
      <c r="E41" s="10">
        <f t="shared" si="14"/>
        <v>0</v>
      </c>
      <c r="F41" s="10">
        <f t="shared" si="2"/>
        <v>0</v>
      </c>
      <c r="G41" s="10">
        <f t="shared" si="3"/>
        <v>1</v>
      </c>
      <c r="H41" s="10">
        <f t="shared" si="4"/>
        <v>0</v>
      </c>
      <c r="I41" s="11" t="str">
        <f t="shared" si="5"/>
        <v>n.a.</v>
      </c>
      <c r="J41" s="11" t="str">
        <f t="shared" si="6"/>
        <v>n.a.</v>
      </c>
      <c r="K41" s="11">
        <f t="shared" si="7"/>
        <v>-2.4705311343590775</v>
      </c>
      <c r="L41" s="11" t="str">
        <f t="shared" si="8"/>
        <v>n.a.</v>
      </c>
      <c r="M41" s="11" t="str">
        <f t="shared" si="9"/>
        <v>n.a.</v>
      </c>
      <c r="N41" s="11" t="str">
        <f t="shared" si="10"/>
        <v>n.a.</v>
      </c>
      <c r="O41" s="11">
        <f t="shared" si="11"/>
        <v>1.3935337183911267</v>
      </c>
      <c r="P41" s="11" t="str">
        <f t="shared" si="12"/>
        <v>n.a.</v>
      </c>
      <c r="Q41" s="4"/>
      <c r="R41" s="4"/>
    </row>
    <row r="42" spans="1:18" x14ac:dyDescent="0.25">
      <c r="A42" s="2">
        <f t="shared" si="13"/>
        <v>1886</v>
      </c>
      <c r="B42" s="6">
        <v>69.952264632106406</v>
      </c>
      <c r="C42" s="6">
        <v>-2.1057314838293539</v>
      </c>
      <c r="D42" s="6">
        <v>3.9829426368791054</v>
      </c>
      <c r="E42" s="10">
        <f t="shared" si="14"/>
        <v>0</v>
      </c>
      <c r="F42" s="10">
        <f t="shared" si="2"/>
        <v>0</v>
      </c>
      <c r="G42" s="10">
        <f t="shared" si="3"/>
        <v>1</v>
      </c>
      <c r="H42" s="10">
        <f t="shared" si="4"/>
        <v>0</v>
      </c>
      <c r="I42" s="11" t="str">
        <f t="shared" si="5"/>
        <v>n.a.</v>
      </c>
      <c r="J42" s="11" t="str">
        <f t="shared" si="6"/>
        <v>n.a.</v>
      </c>
      <c r="K42" s="11">
        <f t="shared" si="7"/>
        <v>-2.1057314838293539</v>
      </c>
      <c r="L42" s="11" t="str">
        <f t="shared" si="8"/>
        <v>n.a.</v>
      </c>
      <c r="M42" s="11" t="str">
        <f t="shared" si="9"/>
        <v>n.a.</v>
      </c>
      <c r="N42" s="11" t="str">
        <f t="shared" si="10"/>
        <v>n.a.</v>
      </c>
      <c r="O42" s="11">
        <f t="shared" si="11"/>
        <v>3.9829426368791054</v>
      </c>
      <c r="P42" s="11" t="str">
        <f t="shared" si="12"/>
        <v>n.a.</v>
      </c>
      <c r="Q42" s="4"/>
      <c r="R42" s="4"/>
    </row>
    <row r="43" spans="1:18" x14ac:dyDescent="0.25">
      <c r="A43" s="2">
        <f t="shared" si="13"/>
        <v>1887</v>
      </c>
      <c r="B43" s="6">
        <v>75.841864262885238</v>
      </c>
      <c r="C43" s="6">
        <v>-1.191438847775772</v>
      </c>
      <c r="D43" s="6">
        <v>-7.2515783341972284</v>
      </c>
      <c r="E43" s="10">
        <f t="shared" si="14"/>
        <v>0</v>
      </c>
      <c r="F43" s="10">
        <f t="shared" si="2"/>
        <v>0</v>
      </c>
      <c r="G43" s="10">
        <f t="shared" si="3"/>
        <v>1</v>
      </c>
      <c r="H43" s="10">
        <f t="shared" si="4"/>
        <v>0</v>
      </c>
      <c r="I43" s="11" t="str">
        <f t="shared" si="5"/>
        <v>n.a.</v>
      </c>
      <c r="J43" s="11" t="str">
        <f t="shared" si="6"/>
        <v>n.a.</v>
      </c>
      <c r="K43" s="11">
        <f t="shared" si="7"/>
        <v>-1.191438847775772</v>
      </c>
      <c r="L43" s="11" t="str">
        <f t="shared" si="8"/>
        <v>n.a.</v>
      </c>
      <c r="M43" s="11" t="str">
        <f t="shared" si="9"/>
        <v>n.a.</v>
      </c>
      <c r="N43" s="11" t="str">
        <f t="shared" si="10"/>
        <v>n.a.</v>
      </c>
      <c r="O43" s="11">
        <f t="shared" si="11"/>
        <v>-7.2515783341972284</v>
      </c>
      <c r="P43" s="11" t="str">
        <f t="shared" si="12"/>
        <v>n.a.</v>
      </c>
      <c r="Q43" s="4"/>
      <c r="R43" s="4"/>
    </row>
    <row r="44" spans="1:18" x14ac:dyDescent="0.25">
      <c r="A44" s="2">
        <f t="shared" si="13"/>
        <v>1888</v>
      </c>
      <c r="B44" s="6">
        <v>72.133760358237595</v>
      </c>
      <c r="C44" s="6">
        <v>3.6033384366012555</v>
      </c>
      <c r="D44" s="6">
        <v>0.94833377875105374</v>
      </c>
      <c r="E44" s="10">
        <f t="shared" si="14"/>
        <v>0</v>
      </c>
      <c r="F44" s="10">
        <f t="shared" si="2"/>
        <v>0</v>
      </c>
      <c r="G44" s="10">
        <f t="shared" si="3"/>
        <v>1</v>
      </c>
      <c r="H44" s="10">
        <f t="shared" si="4"/>
        <v>0</v>
      </c>
      <c r="I44" s="11" t="str">
        <f t="shared" si="5"/>
        <v>n.a.</v>
      </c>
      <c r="J44" s="11" t="str">
        <f t="shared" si="6"/>
        <v>n.a.</v>
      </c>
      <c r="K44" s="11">
        <f t="shared" si="7"/>
        <v>3.6033384366012555</v>
      </c>
      <c r="L44" s="11" t="str">
        <f t="shared" si="8"/>
        <v>n.a.</v>
      </c>
      <c r="M44" s="11" t="str">
        <f t="shared" si="9"/>
        <v>n.a.</v>
      </c>
      <c r="N44" s="11" t="str">
        <f t="shared" si="10"/>
        <v>n.a.</v>
      </c>
      <c r="O44" s="11">
        <f t="shared" si="11"/>
        <v>0.94833377875105374</v>
      </c>
      <c r="P44" s="11" t="str">
        <f t="shared" si="12"/>
        <v>n.a.</v>
      </c>
      <c r="Q44" s="4"/>
      <c r="R44" s="4"/>
    </row>
    <row r="45" spans="1:18" x14ac:dyDescent="0.25">
      <c r="A45" s="2">
        <f t="shared" si="13"/>
        <v>1889</v>
      </c>
      <c r="B45" s="6">
        <v>79.003188063938836</v>
      </c>
      <c r="C45" s="6">
        <v>0.46708931023038414</v>
      </c>
      <c r="D45" s="6">
        <v>-7.8341450978156484</v>
      </c>
      <c r="E45" s="10">
        <f t="shared" si="14"/>
        <v>0</v>
      </c>
      <c r="F45" s="10">
        <f t="shared" si="2"/>
        <v>0</v>
      </c>
      <c r="G45" s="10">
        <f t="shared" si="3"/>
        <v>1</v>
      </c>
      <c r="H45" s="10">
        <f t="shared" si="4"/>
        <v>0</v>
      </c>
      <c r="I45" s="11" t="str">
        <f t="shared" si="5"/>
        <v>n.a.</v>
      </c>
      <c r="J45" s="11" t="str">
        <f t="shared" si="6"/>
        <v>n.a.</v>
      </c>
      <c r="K45" s="11">
        <f t="shared" si="7"/>
        <v>0.46708931023038414</v>
      </c>
      <c r="L45" s="11" t="str">
        <f t="shared" si="8"/>
        <v>n.a.</v>
      </c>
      <c r="M45" s="11" t="str">
        <f t="shared" si="9"/>
        <v>n.a.</v>
      </c>
      <c r="N45" s="11" t="str">
        <f t="shared" si="10"/>
        <v>n.a.</v>
      </c>
      <c r="O45" s="11">
        <f t="shared" si="11"/>
        <v>-7.8341450978156484</v>
      </c>
      <c r="P45" s="11" t="str">
        <f t="shared" si="12"/>
        <v>n.a.</v>
      </c>
      <c r="Q45" s="4"/>
      <c r="R45" s="4"/>
    </row>
    <row r="46" spans="1:18" x14ac:dyDescent="0.25">
      <c r="A46" s="2">
        <f t="shared" si="13"/>
        <v>1890</v>
      </c>
      <c r="B46" s="6">
        <v>77.923991631579099</v>
      </c>
      <c r="C46" s="6">
        <v>0.39331197445628963</v>
      </c>
      <c r="D46" s="6">
        <v>1.0464260863749519</v>
      </c>
      <c r="E46" s="10">
        <f t="shared" si="14"/>
        <v>0</v>
      </c>
      <c r="F46" s="10">
        <f t="shared" si="2"/>
        <v>0</v>
      </c>
      <c r="G46" s="10">
        <f t="shared" si="3"/>
        <v>1</v>
      </c>
      <c r="H46" s="10">
        <f t="shared" si="4"/>
        <v>0</v>
      </c>
      <c r="I46" s="11" t="str">
        <f t="shared" si="5"/>
        <v>n.a.</v>
      </c>
      <c r="J46" s="11" t="str">
        <f t="shared" si="6"/>
        <v>n.a.</v>
      </c>
      <c r="K46" s="11">
        <f t="shared" si="7"/>
        <v>0.39331197445628963</v>
      </c>
      <c r="L46" s="11" t="str">
        <f t="shared" si="8"/>
        <v>n.a.</v>
      </c>
      <c r="M46" s="11" t="str">
        <f t="shared" si="9"/>
        <v>n.a.</v>
      </c>
      <c r="N46" s="11" t="str">
        <f t="shared" si="10"/>
        <v>n.a.</v>
      </c>
      <c r="O46" s="11">
        <f t="shared" si="11"/>
        <v>1.0464260863749519</v>
      </c>
      <c r="P46" s="11" t="str">
        <f t="shared" si="12"/>
        <v>n.a.</v>
      </c>
      <c r="Q46" s="4"/>
      <c r="R46" s="4"/>
    </row>
    <row r="47" spans="1:18" x14ac:dyDescent="0.25">
      <c r="A47" s="2">
        <f t="shared" si="13"/>
        <v>1891</v>
      </c>
      <c r="B47" s="6">
        <v>76.785283745293754</v>
      </c>
      <c r="C47" s="6">
        <v>2.0879345976887675</v>
      </c>
      <c r="D47" s="6">
        <v>-0.11626089417806629</v>
      </c>
      <c r="E47" s="10">
        <f t="shared" si="14"/>
        <v>0</v>
      </c>
      <c r="F47" s="10">
        <f t="shared" si="2"/>
        <v>0</v>
      </c>
      <c r="G47" s="10">
        <f t="shared" si="3"/>
        <v>1</v>
      </c>
      <c r="H47" s="10">
        <f t="shared" si="4"/>
        <v>0</v>
      </c>
      <c r="I47" s="11" t="str">
        <f t="shared" si="5"/>
        <v>n.a.</v>
      </c>
      <c r="J47" s="11" t="str">
        <f t="shared" si="6"/>
        <v>n.a.</v>
      </c>
      <c r="K47" s="11">
        <f t="shared" si="7"/>
        <v>2.0879345976887675</v>
      </c>
      <c r="L47" s="11" t="str">
        <f t="shared" si="8"/>
        <v>n.a.</v>
      </c>
      <c r="M47" s="11" t="str">
        <f t="shared" si="9"/>
        <v>n.a.</v>
      </c>
      <c r="N47" s="11" t="str">
        <f t="shared" si="10"/>
        <v>n.a.</v>
      </c>
      <c r="O47" s="11">
        <f t="shared" si="11"/>
        <v>-0.11626089417806629</v>
      </c>
      <c r="P47" s="11" t="str">
        <f t="shared" si="12"/>
        <v>n.a.</v>
      </c>
      <c r="Q47" s="4"/>
      <c r="R47" s="4"/>
    </row>
    <row r="48" spans="1:18" x14ac:dyDescent="0.25">
      <c r="A48" s="2">
        <f t="shared" si="13"/>
        <v>1892</v>
      </c>
      <c r="B48" s="6">
        <v>80.298445844075616</v>
      </c>
      <c r="C48" s="6">
        <v>7.2749452049275742</v>
      </c>
      <c r="D48" s="6">
        <v>-7.5623517261726336</v>
      </c>
      <c r="E48" s="10">
        <f t="shared" si="14"/>
        <v>0</v>
      </c>
      <c r="F48" s="10">
        <f t="shared" si="2"/>
        <v>0</v>
      </c>
      <c r="G48" s="10">
        <f t="shared" si="3"/>
        <v>1</v>
      </c>
      <c r="H48" s="10">
        <f t="shared" si="4"/>
        <v>0</v>
      </c>
      <c r="I48" s="11" t="str">
        <f t="shared" si="5"/>
        <v>n.a.</v>
      </c>
      <c r="J48" s="11" t="str">
        <f t="shared" si="6"/>
        <v>n.a.</v>
      </c>
      <c r="K48" s="11">
        <f t="shared" si="7"/>
        <v>7.2749452049275742</v>
      </c>
      <c r="L48" s="11" t="str">
        <f t="shared" si="8"/>
        <v>n.a.</v>
      </c>
      <c r="M48" s="11" t="str">
        <f t="shared" si="9"/>
        <v>n.a.</v>
      </c>
      <c r="N48" s="11" t="str">
        <f t="shared" si="10"/>
        <v>n.a.</v>
      </c>
      <c r="O48" s="11">
        <f t="shared" si="11"/>
        <v>-7.5623517261726336</v>
      </c>
      <c r="P48" s="11" t="str">
        <f t="shared" si="12"/>
        <v>n.a.</v>
      </c>
      <c r="Q48" s="4"/>
      <c r="R48" s="4"/>
    </row>
    <row r="49" spans="1:18" x14ac:dyDescent="0.25">
      <c r="A49" s="2">
        <f t="shared" si="13"/>
        <v>1893</v>
      </c>
      <c r="B49" s="6">
        <v>83.054225643076549</v>
      </c>
      <c r="C49" s="6">
        <v>-2.5187538716202162</v>
      </c>
      <c r="D49" s="6">
        <v>-0.10125142820132105</v>
      </c>
      <c r="E49" s="10">
        <f t="shared" si="14"/>
        <v>0</v>
      </c>
      <c r="F49" s="10">
        <f t="shared" si="2"/>
        <v>0</v>
      </c>
      <c r="G49" s="10">
        <f t="shared" si="3"/>
        <v>1</v>
      </c>
      <c r="H49" s="10">
        <f t="shared" si="4"/>
        <v>0</v>
      </c>
      <c r="I49" s="11" t="str">
        <f t="shared" si="5"/>
        <v>n.a.</v>
      </c>
      <c r="J49" s="11" t="str">
        <f t="shared" si="6"/>
        <v>n.a.</v>
      </c>
      <c r="K49" s="11">
        <f t="shared" si="7"/>
        <v>-2.5187538716202162</v>
      </c>
      <c r="L49" s="11" t="str">
        <f t="shared" si="8"/>
        <v>n.a.</v>
      </c>
      <c r="M49" s="11" t="str">
        <f t="shared" si="9"/>
        <v>n.a.</v>
      </c>
      <c r="N49" s="11" t="str">
        <f t="shared" si="10"/>
        <v>n.a.</v>
      </c>
      <c r="O49" s="11">
        <f t="shared" si="11"/>
        <v>-0.10125142820132105</v>
      </c>
      <c r="P49" s="11" t="str">
        <f t="shared" si="12"/>
        <v>n.a.</v>
      </c>
      <c r="Q49" s="4"/>
      <c r="R49" s="4"/>
    </row>
    <row r="50" spans="1:18" x14ac:dyDescent="0.25">
      <c r="A50" s="2">
        <f t="shared" si="13"/>
        <v>1894</v>
      </c>
      <c r="B50" s="6">
        <v>85.544670007796583</v>
      </c>
      <c r="C50" s="6">
        <v>0.78343713058108833</v>
      </c>
      <c r="D50" s="6">
        <v>-2.9196338104003461</v>
      </c>
      <c r="E50" s="10">
        <f t="shared" si="14"/>
        <v>0</v>
      </c>
      <c r="F50" s="10">
        <f t="shared" si="2"/>
        <v>0</v>
      </c>
      <c r="G50" s="10">
        <f t="shared" si="3"/>
        <v>1</v>
      </c>
      <c r="H50" s="10">
        <f t="shared" si="4"/>
        <v>0</v>
      </c>
      <c r="I50" s="11" t="str">
        <f t="shared" si="5"/>
        <v>n.a.</v>
      </c>
      <c r="J50" s="11" t="str">
        <f t="shared" si="6"/>
        <v>n.a.</v>
      </c>
      <c r="K50" s="11">
        <f t="shared" si="7"/>
        <v>0.78343713058108833</v>
      </c>
      <c r="L50" s="11" t="str">
        <f t="shared" si="8"/>
        <v>n.a.</v>
      </c>
      <c r="M50" s="11" t="str">
        <f t="shared" si="9"/>
        <v>n.a.</v>
      </c>
      <c r="N50" s="11" t="str">
        <f t="shared" si="10"/>
        <v>n.a.</v>
      </c>
      <c r="O50" s="11">
        <f t="shared" si="11"/>
        <v>-2.9196338104003461</v>
      </c>
      <c r="P50" s="11" t="str">
        <f t="shared" si="12"/>
        <v>n.a.</v>
      </c>
      <c r="Q50" s="4"/>
      <c r="R50" s="4"/>
    </row>
    <row r="51" spans="1:18" x14ac:dyDescent="0.25">
      <c r="A51" s="2">
        <f t="shared" si="13"/>
        <v>1895</v>
      </c>
      <c r="B51" s="6">
        <v>86.113651018338018</v>
      </c>
      <c r="C51" s="6">
        <v>-0.94327970763825597</v>
      </c>
      <c r="D51" s="6">
        <v>1.8823117195520433</v>
      </c>
      <c r="E51" s="10">
        <f t="shared" si="14"/>
        <v>0</v>
      </c>
      <c r="F51" s="10">
        <f t="shared" si="2"/>
        <v>0</v>
      </c>
      <c r="G51" s="10">
        <f t="shared" si="3"/>
        <v>1</v>
      </c>
      <c r="H51" s="10">
        <f t="shared" si="4"/>
        <v>0</v>
      </c>
      <c r="I51" s="11" t="str">
        <f t="shared" si="5"/>
        <v>n.a.</v>
      </c>
      <c r="J51" s="11" t="str">
        <f t="shared" si="6"/>
        <v>n.a.</v>
      </c>
      <c r="K51" s="11">
        <f t="shared" si="7"/>
        <v>-0.94327970763825597</v>
      </c>
      <c r="L51" s="11" t="str">
        <f t="shared" si="8"/>
        <v>n.a.</v>
      </c>
      <c r="M51" s="11" t="str">
        <f t="shared" si="9"/>
        <v>n.a.</v>
      </c>
      <c r="N51" s="11" t="str">
        <f t="shared" si="10"/>
        <v>n.a.</v>
      </c>
      <c r="O51" s="11">
        <f t="shared" si="11"/>
        <v>1.8823117195520433</v>
      </c>
      <c r="P51" s="11" t="str">
        <f t="shared" si="12"/>
        <v>n.a.</v>
      </c>
      <c r="Q51" s="4"/>
      <c r="R51" s="4"/>
    </row>
    <row r="52" spans="1:18" x14ac:dyDescent="0.25">
      <c r="A52" s="2">
        <f t="shared" si="13"/>
        <v>1896</v>
      </c>
      <c r="B52" s="6">
        <v>96.998207864023755</v>
      </c>
      <c r="C52" s="6">
        <v>-7.7646993055806579</v>
      </c>
      <c r="D52" s="6">
        <v>3.7573800000391122</v>
      </c>
      <c r="E52" s="10">
        <f t="shared" si="14"/>
        <v>0</v>
      </c>
      <c r="F52" s="10">
        <f t="shared" si="2"/>
        <v>0</v>
      </c>
      <c r="G52" s="10">
        <f t="shared" si="3"/>
        <v>0</v>
      </c>
      <c r="H52" s="10">
        <f t="shared" si="4"/>
        <v>1</v>
      </c>
      <c r="I52" s="11" t="str">
        <f t="shared" si="5"/>
        <v>n.a.</v>
      </c>
      <c r="J52" s="11" t="str">
        <f t="shared" si="6"/>
        <v>n.a.</v>
      </c>
      <c r="K52" s="11" t="str">
        <f t="shared" si="7"/>
        <v>n.a.</v>
      </c>
      <c r="L52" s="11">
        <f t="shared" si="8"/>
        <v>-7.7646993055806579</v>
      </c>
      <c r="M52" s="11" t="str">
        <f t="shared" si="9"/>
        <v>n.a.</v>
      </c>
      <c r="N52" s="11" t="str">
        <f t="shared" si="10"/>
        <v>n.a.</v>
      </c>
      <c r="O52" s="11" t="str">
        <f t="shared" si="11"/>
        <v>n.a.</v>
      </c>
      <c r="P52" s="11">
        <f t="shared" si="12"/>
        <v>3.7573800000391122</v>
      </c>
      <c r="Q52" s="4"/>
      <c r="R52" s="4"/>
    </row>
    <row r="53" spans="1:18" x14ac:dyDescent="0.25">
      <c r="A53" s="2">
        <f t="shared" si="13"/>
        <v>1897</v>
      </c>
      <c r="B53" s="6">
        <v>94.02738750729668</v>
      </c>
      <c r="C53" s="6">
        <v>4.4481741804916597</v>
      </c>
      <c r="D53" s="6">
        <v>3.7311641692398423</v>
      </c>
      <c r="E53" s="10">
        <f t="shared" si="14"/>
        <v>0</v>
      </c>
      <c r="F53" s="10">
        <f t="shared" si="2"/>
        <v>0</v>
      </c>
      <c r="G53" s="10">
        <f t="shared" si="3"/>
        <v>0</v>
      </c>
      <c r="H53" s="10">
        <f t="shared" si="4"/>
        <v>1</v>
      </c>
      <c r="I53" s="11" t="str">
        <f t="shared" si="5"/>
        <v>n.a.</v>
      </c>
      <c r="J53" s="11" t="str">
        <f t="shared" si="6"/>
        <v>n.a.</v>
      </c>
      <c r="K53" s="11" t="str">
        <f t="shared" si="7"/>
        <v>n.a.</v>
      </c>
      <c r="L53" s="11">
        <f t="shared" si="8"/>
        <v>4.4481741804916597</v>
      </c>
      <c r="M53" s="11" t="str">
        <f t="shared" si="9"/>
        <v>n.a.</v>
      </c>
      <c r="N53" s="11" t="str">
        <f t="shared" si="10"/>
        <v>n.a.</v>
      </c>
      <c r="O53" s="11" t="str">
        <f t="shared" si="11"/>
        <v>n.a.</v>
      </c>
      <c r="P53" s="11">
        <f t="shared" si="12"/>
        <v>3.7311641692398423</v>
      </c>
      <c r="Q53" s="4"/>
      <c r="R53" s="4"/>
    </row>
    <row r="54" spans="1:18" x14ac:dyDescent="0.25">
      <c r="A54" s="2">
        <f t="shared" si="13"/>
        <v>1898</v>
      </c>
      <c r="B54" s="6">
        <v>110.72359053583716</v>
      </c>
      <c r="C54" s="6">
        <v>7.6214057226371201</v>
      </c>
      <c r="D54" s="6">
        <v>-0.20307901829459407</v>
      </c>
      <c r="E54" s="10">
        <f t="shared" si="14"/>
        <v>0</v>
      </c>
      <c r="F54" s="10">
        <f t="shared" si="2"/>
        <v>0</v>
      </c>
      <c r="G54" s="10">
        <f t="shared" si="3"/>
        <v>0</v>
      </c>
      <c r="H54" s="10">
        <f t="shared" si="4"/>
        <v>1</v>
      </c>
      <c r="I54" s="11" t="str">
        <f t="shared" si="5"/>
        <v>n.a.</v>
      </c>
      <c r="J54" s="11" t="str">
        <f t="shared" si="6"/>
        <v>n.a.</v>
      </c>
      <c r="K54" s="11" t="str">
        <f t="shared" si="7"/>
        <v>n.a.</v>
      </c>
      <c r="L54" s="11">
        <f t="shared" si="8"/>
        <v>7.6214057226371201</v>
      </c>
      <c r="M54" s="11" t="str">
        <f t="shared" si="9"/>
        <v>n.a.</v>
      </c>
      <c r="N54" s="11" t="str">
        <f t="shared" si="10"/>
        <v>n.a.</v>
      </c>
      <c r="O54" s="11" t="str">
        <f t="shared" si="11"/>
        <v>n.a.</v>
      </c>
      <c r="P54" s="11">
        <f t="shared" si="12"/>
        <v>-0.20307901829459407</v>
      </c>
      <c r="Q54" s="4"/>
      <c r="R54" s="4"/>
    </row>
    <row r="55" spans="1:18" x14ac:dyDescent="0.25">
      <c r="A55" s="2">
        <f t="shared" si="13"/>
        <v>1899</v>
      </c>
      <c r="B55" s="6">
        <v>117.81521951694033</v>
      </c>
      <c r="C55" s="6">
        <v>2.4150669869438479</v>
      </c>
      <c r="D55" s="6">
        <v>-0.84821977318276787</v>
      </c>
      <c r="E55" s="10">
        <f t="shared" si="14"/>
        <v>0</v>
      </c>
      <c r="F55" s="10">
        <f t="shared" si="2"/>
        <v>0</v>
      </c>
      <c r="G55" s="10">
        <f t="shared" si="3"/>
        <v>0</v>
      </c>
      <c r="H55" s="10">
        <f t="shared" si="4"/>
        <v>1</v>
      </c>
      <c r="I55" s="11" t="str">
        <f t="shared" si="5"/>
        <v>n.a.</v>
      </c>
      <c r="J55" s="11" t="str">
        <f t="shared" si="6"/>
        <v>n.a.</v>
      </c>
      <c r="K55" s="11" t="str">
        <f t="shared" si="7"/>
        <v>n.a.</v>
      </c>
      <c r="L55" s="11">
        <f t="shared" si="8"/>
        <v>2.4150669869438479</v>
      </c>
      <c r="M55" s="11" t="str">
        <f t="shared" si="9"/>
        <v>n.a.</v>
      </c>
      <c r="N55" s="11" t="str">
        <f t="shared" si="10"/>
        <v>n.a.</v>
      </c>
      <c r="O55" s="11" t="str">
        <f t="shared" si="11"/>
        <v>n.a.</v>
      </c>
      <c r="P55" s="11">
        <f t="shared" si="12"/>
        <v>-0.84821977318276787</v>
      </c>
      <c r="Q55" s="4"/>
      <c r="R55" s="4"/>
    </row>
    <row r="56" spans="1:18" x14ac:dyDescent="0.25">
      <c r="A56" s="2">
        <f t="shared" si="13"/>
        <v>1900</v>
      </c>
      <c r="B56" s="6">
        <v>124.09178863309538</v>
      </c>
      <c r="C56" s="6">
        <v>2.0607314299235568</v>
      </c>
      <c r="D56" s="6">
        <v>3.4252089628500793</v>
      </c>
      <c r="E56" s="10">
        <f t="shared" si="14"/>
        <v>0</v>
      </c>
      <c r="F56" s="10">
        <f t="shared" si="2"/>
        <v>0</v>
      </c>
      <c r="G56" s="10">
        <f t="shared" si="3"/>
        <v>0</v>
      </c>
      <c r="H56" s="10">
        <f t="shared" si="4"/>
        <v>1</v>
      </c>
      <c r="I56" s="11" t="str">
        <f t="shared" si="5"/>
        <v>n.a.</v>
      </c>
      <c r="J56" s="11" t="str">
        <f t="shared" si="6"/>
        <v>n.a.</v>
      </c>
      <c r="K56" s="11" t="str">
        <f t="shared" si="7"/>
        <v>n.a.</v>
      </c>
      <c r="L56" s="11">
        <f t="shared" si="8"/>
        <v>2.0607314299235568</v>
      </c>
      <c r="M56" s="11" t="str">
        <f t="shared" si="9"/>
        <v>n.a.</v>
      </c>
      <c r="N56" s="11" t="str">
        <f t="shared" si="10"/>
        <v>n.a.</v>
      </c>
      <c r="O56" s="11" t="str">
        <f t="shared" si="11"/>
        <v>n.a.</v>
      </c>
      <c r="P56" s="11">
        <f t="shared" si="12"/>
        <v>3.4252089628500793</v>
      </c>
      <c r="Q56" s="4"/>
      <c r="R56" s="4"/>
    </row>
    <row r="57" spans="1:18" x14ac:dyDescent="0.25">
      <c r="A57" s="2">
        <f t="shared" si="13"/>
        <v>1901</v>
      </c>
      <c r="B57" s="6">
        <v>123.88934540069685</v>
      </c>
      <c r="C57" s="6">
        <v>6.6622644407841713</v>
      </c>
      <c r="D57" s="6">
        <v>-1.4156519854367833</v>
      </c>
      <c r="E57" s="10">
        <f t="shared" si="14"/>
        <v>0</v>
      </c>
      <c r="F57" s="10">
        <f t="shared" si="2"/>
        <v>0</v>
      </c>
      <c r="G57" s="10">
        <f t="shared" si="3"/>
        <v>0</v>
      </c>
      <c r="H57" s="10">
        <f t="shared" si="4"/>
        <v>1</v>
      </c>
      <c r="I57" s="11" t="str">
        <f t="shared" si="5"/>
        <v>n.a.</v>
      </c>
      <c r="J57" s="11" t="str">
        <f t="shared" si="6"/>
        <v>n.a.</v>
      </c>
      <c r="K57" s="11" t="str">
        <f t="shared" si="7"/>
        <v>n.a.</v>
      </c>
      <c r="L57" s="11">
        <f t="shared" si="8"/>
        <v>6.6622644407841713</v>
      </c>
      <c r="M57" s="11" t="str">
        <f t="shared" si="9"/>
        <v>n.a.</v>
      </c>
      <c r="N57" s="11" t="str">
        <f t="shared" si="10"/>
        <v>n.a.</v>
      </c>
      <c r="O57" s="11" t="str">
        <f t="shared" si="11"/>
        <v>n.a.</v>
      </c>
      <c r="P57" s="11">
        <f t="shared" si="12"/>
        <v>-1.4156519854367833</v>
      </c>
      <c r="Q57" s="4"/>
      <c r="R57" s="4"/>
    </row>
    <row r="58" spans="1:18" x14ac:dyDescent="0.25">
      <c r="A58" s="2">
        <f t="shared" si="13"/>
        <v>1902</v>
      </c>
      <c r="B58" s="6">
        <v>127.96500319793323</v>
      </c>
      <c r="C58" s="6">
        <v>-3.0121959709296209</v>
      </c>
      <c r="D58" s="6">
        <v>-0.3723691531300255</v>
      </c>
      <c r="E58" s="10">
        <f t="shared" si="14"/>
        <v>0</v>
      </c>
      <c r="F58" s="10">
        <f t="shared" si="2"/>
        <v>0</v>
      </c>
      <c r="G58" s="10">
        <f t="shared" si="3"/>
        <v>0</v>
      </c>
      <c r="H58" s="10">
        <f t="shared" si="4"/>
        <v>1</v>
      </c>
      <c r="I58" s="11" t="str">
        <f t="shared" si="5"/>
        <v>n.a.</v>
      </c>
      <c r="J58" s="11" t="str">
        <f t="shared" si="6"/>
        <v>n.a.</v>
      </c>
      <c r="K58" s="11" t="str">
        <f t="shared" si="7"/>
        <v>n.a.</v>
      </c>
      <c r="L58" s="11">
        <f t="shared" si="8"/>
        <v>-3.0121959709296209</v>
      </c>
      <c r="M58" s="11" t="str">
        <f t="shared" si="9"/>
        <v>n.a.</v>
      </c>
      <c r="N58" s="11" t="str">
        <f t="shared" si="10"/>
        <v>n.a.</v>
      </c>
      <c r="O58" s="11" t="str">
        <f t="shared" si="11"/>
        <v>n.a.</v>
      </c>
      <c r="P58" s="11">
        <f t="shared" si="12"/>
        <v>-0.3723691531300255</v>
      </c>
      <c r="Q58" s="4"/>
      <c r="R58" s="4"/>
    </row>
    <row r="59" spans="1:18" x14ac:dyDescent="0.25">
      <c r="A59" s="2">
        <f t="shared" si="13"/>
        <v>1903</v>
      </c>
      <c r="B59" s="6">
        <v>114.27029294235241</v>
      </c>
      <c r="C59" s="6">
        <v>0.42243395577343801</v>
      </c>
      <c r="D59" s="6">
        <v>6.555222313221809</v>
      </c>
      <c r="E59" s="10">
        <f t="shared" si="14"/>
        <v>0</v>
      </c>
      <c r="F59" s="10">
        <f t="shared" si="2"/>
        <v>0</v>
      </c>
      <c r="G59" s="10">
        <f t="shared" si="3"/>
        <v>0</v>
      </c>
      <c r="H59" s="10">
        <f t="shared" si="4"/>
        <v>1</v>
      </c>
      <c r="I59" s="11" t="str">
        <f t="shared" si="5"/>
        <v>n.a.</v>
      </c>
      <c r="J59" s="11" t="str">
        <f t="shared" si="6"/>
        <v>n.a.</v>
      </c>
      <c r="K59" s="11" t="str">
        <f t="shared" si="7"/>
        <v>n.a.</v>
      </c>
      <c r="L59" s="11">
        <f t="shared" si="8"/>
        <v>0.42243395577343801</v>
      </c>
      <c r="M59" s="11" t="str">
        <f t="shared" si="9"/>
        <v>n.a.</v>
      </c>
      <c r="N59" s="11" t="str">
        <f t="shared" si="10"/>
        <v>n.a.</v>
      </c>
      <c r="O59" s="11" t="str">
        <f t="shared" si="11"/>
        <v>n.a.</v>
      </c>
      <c r="P59" s="11">
        <f t="shared" si="12"/>
        <v>6.555222313221809</v>
      </c>
      <c r="Q59" s="4"/>
      <c r="R59" s="4"/>
    </row>
    <row r="60" spans="1:18" x14ac:dyDescent="0.25">
      <c r="A60" s="2">
        <f t="shared" si="13"/>
        <v>1904</v>
      </c>
      <c r="B60" s="6">
        <v>107.49352425481689</v>
      </c>
      <c r="C60" s="6">
        <v>-0.58728482976969643</v>
      </c>
      <c r="D60" s="6">
        <v>6.0429233605534316</v>
      </c>
      <c r="E60" s="10">
        <f t="shared" si="14"/>
        <v>0</v>
      </c>
      <c r="F60" s="10">
        <f t="shared" si="2"/>
        <v>0</v>
      </c>
      <c r="G60" s="10">
        <f t="shared" si="3"/>
        <v>0</v>
      </c>
      <c r="H60" s="10">
        <f t="shared" si="4"/>
        <v>1</v>
      </c>
      <c r="I60" s="11" t="str">
        <f t="shared" si="5"/>
        <v>n.a.</v>
      </c>
      <c r="J60" s="11" t="str">
        <f t="shared" si="6"/>
        <v>n.a.</v>
      </c>
      <c r="K60" s="11" t="str">
        <f t="shared" si="7"/>
        <v>n.a.</v>
      </c>
      <c r="L60" s="11">
        <f t="shared" si="8"/>
        <v>-0.58728482976969643</v>
      </c>
      <c r="M60" s="11" t="str">
        <f t="shared" si="9"/>
        <v>n.a.</v>
      </c>
      <c r="N60" s="11" t="str">
        <f t="shared" si="10"/>
        <v>n.a.</v>
      </c>
      <c r="O60" s="11" t="str">
        <f t="shared" si="11"/>
        <v>n.a.</v>
      </c>
      <c r="P60" s="11">
        <f t="shared" si="12"/>
        <v>6.0429233605534316</v>
      </c>
      <c r="Q60" s="4"/>
      <c r="R60" s="4"/>
    </row>
    <row r="61" spans="1:18" x14ac:dyDescent="0.25">
      <c r="A61" s="2">
        <f t="shared" si="13"/>
        <v>1905</v>
      </c>
      <c r="B61" s="6">
        <v>110.44676519372182</v>
      </c>
      <c r="C61" s="6">
        <v>-1.2136239684607864</v>
      </c>
      <c r="D61" s="6">
        <v>-2.3747234707201748</v>
      </c>
      <c r="E61" s="10">
        <f t="shared" si="14"/>
        <v>0</v>
      </c>
      <c r="F61" s="10">
        <f t="shared" si="2"/>
        <v>0</v>
      </c>
      <c r="G61" s="10">
        <f t="shared" si="3"/>
        <v>0</v>
      </c>
      <c r="H61" s="10">
        <f t="shared" si="4"/>
        <v>1</v>
      </c>
      <c r="I61" s="11" t="str">
        <f t="shared" si="5"/>
        <v>n.a.</v>
      </c>
      <c r="J61" s="11" t="str">
        <f t="shared" si="6"/>
        <v>n.a.</v>
      </c>
      <c r="K61" s="11" t="str">
        <f t="shared" si="7"/>
        <v>n.a.</v>
      </c>
      <c r="L61" s="11">
        <f t="shared" si="8"/>
        <v>-1.2136239684607864</v>
      </c>
      <c r="M61" s="11" t="str">
        <f t="shared" si="9"/>
        <v>n.a.</v>
      </c>
      <c r="N61" s="11" t="str">
        <f t="shared" si="10"/>
        <v>n.a.</v>
      </c>
      <c r="O61" s="11" t="str">
        <f t="shared" si="11"/>
        <v>n.a.</v>
      </c>
      <c r="P61" s="11">
        <f t="shared" si="12"/>
        <v>-2.3747234707201748</v>
      </c>
      <c r="Q61" s="4"/>
      <c r="R61" s="4"/>
    </row>
    <row r="62" spans="1:18" x14ac:dyDescent="0.25">
      <c r="A62" s="2">
        <f t="shared" si="13"/>
        <v>1906</v>
      </c>
      <c r="B62" s="6">
        <v>108.37063120118218</v>
      </c>
      <c r="C62" s="6">
        <v>5.4833534973412146</v>
      </c>
      <c r="D62" s="6">
        <v>-3.3049753428711193</v>
      </c>
      <c r="E62" s="10">
        <f t="shared" si="14"/>
        <v>0</v>
      </c>
      <c r="F62" s="10">
        <f t="shared" si="2"/>
        <v>0</v>
      </c>
      <c r="G62" s="10">
        <f t="shared" si="3"/>
        <v>0</v>
      </c>
      <c r="H62" s="10">
        <f t="shared" si="4"/>
        <v>1</v>
      </c>
      <c r="I62" s="11" t="str">
        <f t="shared" si="5"/>
        <v>n.a.</v>
      </c>
      <c r="J62" s="11" t="str">
        <f t="shared" si="6"/>
        <v>n.a.</v>
      </c>
      <c r="K62" s="11" t="str">
        <f t="shared" si="7"/>
        <v>n.a.</v>
      </c>
      <c r="L62" s="11">
        <f t="shared" si="8"/>
        <v>5.4833534973412146</v>
      </c>
      <c r="M62" s="11" t="str">
        <f t="shared" si="9"/>
        <v>n.a.</v>
      </c>
      <c r="N62" s="11" t="str">
        <f t="shared" si="10"/>
        <v>n.a.</v>
      </c>
      <c r="O62" s="11" t="str">
        <f t="shared" si="11"/>
        <v>n.a.</v>
      </c>
      <c r="P62" s="11">
        <f t="shared" si="12"/>
        <v>-3.3049753428711193</v>
      </c>
      <c r="Q62" s="4"/>
      <c r="R62" s="4"/>
    </row>
    <row r="63" spans="1:18" x14ac:dyDescent="0.25">
      <c r="A63" s="2">
        <f t="shared" si="13"/>
        <v>1907</v>
      </c>
      <c r="B63" s="6">
        <v>103.64398537670861</v>
      </c>
      <c r="C63" s="6">
        <v>2.8611780662815223</v>
      </c>
      <c r="D63" s="6">
        <v>1.1815945243515369</v>
      </c>
      <c r="E63" s="10">
        <f t="shared" si="14"/>
        <v>0</v>
      </c>
      <c r="F63" s="10">
        <f t="shared" si="2"/>
        <v>0</v>
      </c>
      <c r="G63" s="10">
        <f t="shared" si="3"/>
        <v>0</v>
      </c>
      <c r="H63" s="10">
        <f t="shared" si="4"/>
        <v>1</v>
      </c>
      <c r="I63" s="11" t="str">
        <f t="shared" si="5"/>
        <v>n.a.</v>
      </c>
      <c r="J63" s="11" t="str">
        <f t="shared" si="6"/>
        <v>n.a.</v>
      </c>
      <c r="K63" s="11" t="str">
        <f t="shared" si="7"/>
        <v>n.a.</v>
      </c>
      <c r="L63" s="11">
        <f t="shared" si="8"/>
        <v>2.8611780662815223</v>
      </c>
      <c r="M63" s="11" t="str">
        <f t="shared" si="9"/>
        <v>n.a.</v>
      </c>
      <c r="N63" s="11" t="str">
        <f t="shared" si="10"/>
        <v>n.a.</v>
      </c>
      <c r="O63" s="11" t="str">
        <f t="shared" si="11"/>
        <v>n.a.</v>
      </c>
      <c r="P63" s="11">
        <f t="shared" si="12"/>
        <v>1.1815945243515369</v>
      </c>
      <c r="Q63" s="4"/>
      <c r="R63" s="4"/>
    </row>
    <row r="64" spans="1:18" x14ac:dyDescent="0.25">
      <c r="A64" s="2">
        <f t="shared" si="13"/>
        <v>1908</v>
      </c>
      <c r="B64" s="6">
        <v>103.6772383069784</v>
      </c>
      <c r="C64" s="6">
        <v>3.6979655215516605</v>
      </c>
      <c r="D64" s="6">
        <v>-4.253876340496598</v>
      </c>
      <c r="E64" s="10">
        <f t="shared" si="14"/>
        <v>0</v>
      </c>
      <c r="F64" s="10">
        <f t="shared" si="2"/>
        <v>0</v>
      </c>
      <c r="G64" s="10">
        <f t="shared" si="3"/>
        <v>0</v>
      </c>
      <c r="H64" s="10">
        <f t="shared" si="4"/>
        <v>1</v>
      </c>
      <c r="I64" s="11" t="str">
        <f t="shared" si="5"/>
        <v>n.a.</v>
      </c>
      <c r="J64" s="11" t="str">
        <f t="shared" si="6"/>
        <v>n.a.</v>
      </c>
      <c r="K64" s="11" t="str">
        <f t="shared" si="7"/>
        <v>n.a.</v>
      </c>
      <c r="L64" s="11">
        <f t="shared" si="8"/>
        <v>3.6979655215516605</v>
      </c>
      <c r="M64" s="11" t="str">
        <f t="shared" si="9"/>
        <v>n.a.</v>
      </c>
      <c r="N64" s="11" t="str">
        <f t="shared" si="10"/>
        <v>n.a.</v>
      </c>
      <c r="O64" s="11" t="str">
        <f t="shared" si="11"/>
        <v>n.a.</v>
      </c>
      <c r="P64" s="11">
        <f t="shared" si="12"/>
        <v>-4.253876340496598</v>
      </c>
      <c r="Q64" s="4"/>
      <c r="R64" s="4"/>
    </row>
    <row r="65" spans="1:18" x14ac:dyDescent="0.25">
      <c r="A65" s="2">
        <f t="shared" si="13"/>
        <v>1909</v>
      </c>
      <c r="B65" s="68">
        <v>102.11806374366465</v>
      </c>
      <c r="C65" s="6">
        <v>1.8012701590602198</v>
      </c>
      <c r="D65" s="6">
        <v>0.3824115539230899</v>
      </c>
      <c r="E65" s="10">
        <f t="shared" si="14"/>
        <v>0</v>
      </c>
      <c r="F65" s="10">
        <f t="shared" si="2"/>
        <v>0</v>
      </c>
      <c r="G65" s="10">
        <f t="shared" si="3"/>
        <v>0</v>
      </c>
      <c r="H65" s="10">
        <f t="shared" si="4"/>
        <v>1</v>
      </c>
      <c r="I65" s="11" t="str">
        <f t="shared" si="5"/>
        <v>n.a.</v>
      </c>
      <c r="J65" s="11" t="str">
        <f t="shared" si="6"/>
        <v>n.a.</v>
      </c>
      <c r="K65" s="11" t="str">
        <f t="shared" si="7"/>
        <v>n.a.</v>
      </c>
      <c r="L65" s="11">
        <f t="shared" si="8"/>
        <v>1.8012701590602198</v>
      </c>
      <c r="M65" s="11" t="str">
        <f t="shared" si="9"/>
        <v>n.a.</v>
      </c>
      <c r="N65" s="11" t="str">
        <f t="shared" si="10"/>
        <v>n.a.</v>
      </c>
      <c r="O65" s="11" t="str">
        <f t="shared" si="11"/>
        <v>n.a.</v>
      </c>
      <c r="P65" s="11">
        <f t="shared" si="12"/>
        <v>0.3824115539230899</v>
      </c>
      <c r="Q65" s="4"/>
      <c r="R65" s="4"/>
    </row>
    <row r="66" spans="1:18" x14ac:dyDescent="0.25">
      <c r="A66" s="2">
        <f t="shared" si="13"/>
        <v>1910</v>
      </c>
      <c r="B66" s="68">
        <v>89.670419729310566</v>
      </c>
      <c r="C66" s="6">
        <v>-2.9123821311936027</v>
      </c>
      <c r="D66" s="6">
        <v>-1.4289172735000522</v>
      </c>
      <c r="E66" s="10">
        <f t="shared" si="14"/>
        <v>0</v>
      </c>
      <c r="F66" s="10">
        <f t="shared" si="2"/>
        <v>0</v>
      </c>
      <c r="G66" s="10">
        <f t="shared" si="3"/>
        <v>1</v>
      </c>
      <c r="H66" s="10">
        <f t="shared" si="4"/>
        <v>0</v>
      </c>
      <c r="I66" s="11" t="str">
        <f t="shared" si="5"/>
        <v>n.a.</v>
      </c>
      <c r="J66" s="11" t="str">
        <f t="shared" si="6"/>
        <v>n.a.</v>
      </c>
      <c r="K66" s="11">
        <f t="shared" si="7"/>
        <v>-2.9123821311936027</v>
      </c>
      <c r="L66" s="11" t="str">
        <f t="shared" si="8"/>
        <v>n.a.</v>
      </c>
      <c r="M66" s="11" t="str">
        <f t="shared" si="9"/>
        <v>n.a.</v>
      </c>
      <c r="N66" s="11" t="str">
        <f t="shared" si="10"/>
        <v>n.a.</v>
      </c>
      <c r="O66" s="11">
        <f t="shared" si="11"/>
        <v>-1.4289172735000522</v>
      </c>
      <c r="P66" s="11" t="str">
        <f t="shared" si="12"/>
        <v>n.a.</v>
      </c>
      <c r="Q66" s="4"/>
      <c r="R66" s="4"/>
    </row>
    <row r="67" spans="1:18" x14ac:dyDescent="0.25">
      <c r="A67" s="2">
        <f t="shared" si="13"/>
        <v>1911</v>
      </c>
      <c r="B67" s="68">
        <v>82.574279922078944</v>
      </c>
      <c r="C67" s="6">
        <v>6.5532563890418505</v>
      </c>
      <c r="D67" s="6">
        <v>1.331417274319513</v>
      </c>
      <c r="E67" s="10">
        <f t="shared" si="14"/>
        <v>0</v>
      </c>
      <c r="F67" s="10">
        <f t="shared" si="2"/>
        <v>0</v>
      </c>
      <c r="G67" s="10">
        <f t="shared" si="3"/>
        <v>1</v>
      </c>
      <c r="H67" s="10">
        <f t="shared" si="4"/>
        <v>0</v>
      </c>
      <c r="I67" s="11" t="str">
        <f t="shared" si="5"/>
        <v>n.a.</v>
      </c>
      <c r="J67" s="11" t="str">
        <f t="shared" si="6"/>
        <v>n.a.</v>
      </c>
      <c r="K67" s="11">
        <f t="shared" si="7"/>
        <v>6.5532563890418505</v>
      </c>
      <c r="L67" s="11" t="str">
        <f t="shared" si="8"/>
        <v>n.a.</v>
      </c>
      <c r="M67" s="11" t="str">
        <f t="shared" si="9"/>
        <v>n.a.</v>
      </c>
      <c r="N67" s="11" t="str">
        <f t="shared" si="10"/>
        <v>n.a.</v>
      </c>
      <c r="O67" s="11">
        <f t="shared" si="11"/>
        <v>1.331417274319513</v>
      </c>
      <c r="P67" s="11" t="str">
        <f t="shared" si="12"/>
        <v>n.a.</v>
      </c>
      <c r="Q67" s="4"/>
      <c r="R67" s="4"/>
    </row>
    <row r="68" spans="1:18" x14ac:dyDescent="0.25">
      <c r="A68" s="2">
        <f t="shared" si="13"/>
        <v>1912</v>
      </c>
      <c r="B68" s="68">
        <v>80.602161665650243</v>
      </c>
      <c r="C68" s="6">
        <v>-0.95336772089610333</v>
      </c>
      <c r="D68" s="6">
        <v>2.7379801607801735</v>
      </c>
      <c r="E68" s="10">
        <f t="shared" si="14"/>
        <v>0</v>
      </c>
      <c r="F68" s="10">
        <f t="shared" si="2"/>
        <v>0</v>
      </c>
      <c r="G68" s="10">
        <f t="shared" si="3"/>
        <v>1</v>
      </c>
      <c r="H68" s="10">
        <f t="shared" si="4"/>
        <v>0</v>
      </c>
      <c r="I68" s="11" t="str">
        <f t="shared" si="5"/>
        <v>n.a.</v>
      </c>
      <c r="J68" s="11" t="str">
        <f t="shared" si="6"/>
        <v>n.a.</v>
      </c>
      <c r="K68" s="11">
        <f t="shared" si="7"/>
        <v>-0.95336772089610333</v>
      </c>
      <c r="L68" s="11" t="str">
        <f t="shared" si="8"/>
        <v>n.a.</v>
      </c>
      <c r="M68" s="11" t="str">
        <f t="shared" si="9"/>
        <v>n.a.</v>
      </c>
      <c r="N68" s="11" t="str">
        <f t="shared" si="10"/>
        <v>n.a.</v>
      </c>
      <c r="O68" s="11">
        <f t="shared" si="11"/>
        <v>2.7379801607801735</v>
      </c>
      <c r="P68" s="11" t="str">
        <f t="shared" si="12"/>
        <v>n.a.</v>
      </c>
      <c r="Q68" s="4"/>
      <c r="R68" s="4"/>
    </row>
    <row r="69" spans="1:18" x14ac:dyDescent="0.25">
      <c r="A69" s="2">
        <v>1913</v>
      </c>
      <c r="B69" s="6">
        <v>75.218701219675864</v>
      </c>
      <c r="C69" s="6">
        <v>4.713729005101408</v>
      </c>
      <c r="D69" s="6">
        <v>2.550880028409841</v>
      </c>
      <c r="E69" s="10">
        <f t="shared" si="14"/>
        <v>0</v>
      </c>
      <c r="F69" s="10">
        <f t="shared" si="2"/>
        <v>0</v>
      </c>
      <c r="G69" s="10">
        <f t="shared" si="3"/>
        <v>1</v>
      </c>
      <c r="H69" s="10">
        <f t="shared" si="4"/>
        <v>0</v>
      </c>
      <c r="I69" s="11" t="str">
        <f t="shared" si="5"/>
        <v>n.a.</v>
      </c>
      <c r="J69" s="11" t="str">
        <f t="shared" si="6"/>
        <v>n.a.</v>
      </c>
      <c r="K69" s="11">
        <f t="shared" si="7"/>
        <v>4.713729005101408</v>
      </c>
      <c r="L69" s="11" t="str">
        <f t="shared" si="8"/>
        <v>n.a.</v>
      </c>
      <c r="M69" s="11" t="str">
        <f t="shared" si="9"/>
        <v>n.a.</v>
      </c>
      <c r="N69" s="11" t="str">
        <f t="shared" si="10"/>
        <v>n.a.</v>
      </c>
      <c r="O69" s="11">
        <f t="shared" si="11"/>
        <v>2.550880028409841</v>
      </c>
      <c r="P69" s="11" t="str">
        <f t="shared" si="12"/>
        <v>n.a.</v>
      </c>
      <c r="Q69" s="4"/>
      <c r="R69" s="4"/>
    </row>
    <row r="70" spans="1:18" x14ac:dyDescent="0.25">
      <c r="A70" s="2">
        <v>1914</v>
      </c>
      <c r="B70" s="6">
        <v>76.53238251764266</v>
      </c>
      <c r="C70" s="6">
        <v>-1.9925593790358298</v>
      </c>
      <c r="D70" s="6">
        <v>1.5772467405086532</v>
      </c>
      <c r="E70" s="10">
        <f t="shared" ref="E70:E101" si="15">IF(AND(B70&gt;0,B70&lt;30),1,0)</f>
        <v>0</v>
      </c>
      <c r="F70" s="10">
        <f t="shared" si="2"/>
        <v>0</v>
      </c>
      <c r="G70" s="10">
        <f t="shared" si="3"/>
        <v>1</v>
      </c>
      <c r="H70" s="10">
        <f t="shared" si="4"/>
        <v>0</v>
      </c>
      <c r="I70" s="11" t="str">
        <f t="shared" si="5"/>
        <v>n.a.</v>
      </c>
      <c r="J70" s="11" t="str">
        <f t="shared" si="6"/>
        <v>n.a.</v>
      </c>
      <c r="K70" s="11">
        <f t="shared" si="7"/>
        <v>-1.9925593790358298</v>
      </c>
      <c r="L70" s="11" t="str">
        <f t="shared" si="8"/>
        <v>n.a.</v>
      </c>
      <c r="M70" s="11" t="str">
        <f t="shared" si="9"/>
        <v>n.a.</v>
      </c>
      <c r="N70" s="11" t="str">
        <f t="shared" si="10"/>
        <v>n.a.</v>
      </c>
      <c r="O70" s="11">
        <f t="shared" si="11"/>
        <v>1.5772467405086532</v>
      </c>
      <c r="P70" s="11" t="str">
        <f t="shared" si="12"/>
        <v>n.a.</v>
      </c>
      <c r="Q70" s="4"/>
      <c r="R70" s="4"/>
    </row>
    <row r="71" spans="1:18" x14ac:dyDescent="0.25">
      <c r="A71" s="2">
        <v>1915</v>
      </c>
      <c r="B71" s="6">
        <v>69.989655542018653</v>
      </c>
      <c r="C71" s="6">
        <v>0.57005754340038184</v>
      </c>
      <c r="D71" s="6">
        <v>9.4838092739688129</v>
      </c>
      <c r="E71" s="10">
        <f t="shared" si="15"/>
        <v>0</v>
      </c>
      <c r="F71" s="10">
        <f t="shared" si="2"/>
        <v>0</v>
      </c>
      <c r="G71" s="10">
        <f t="shared" si="3"/>
        <v>1</v>
      </c>
      <c r="H71" s="10">
        <f t="shared" si="4"/>
        <v>0</v>
      </c>
      <c r="I71" s="11" t="str">
        <f t="shared" si="5"/>
        <v>n.a.</v>
      </c>
      <c r="J71" s="11" t="str">
        <f t="shared" si="6"/>
        <v>n.a.</v>
      </c>
      <c r="K71" s="11">
        <f t="shared" si="7"/>
        <v>0.57005754340038184</v>
      </c>
      <c r="L71" s="11" t="str">
        <f t="shared" si="8"/>
        <v>n.a.</v>
      </c>
      <c r="M71" s="11" t="str">
        <f t="shared" si="9"/>
        <v>n.a.</v>
      </c>
      <c r="N71" s="11" t="str">
        <f t="shared" si="10"/>
        <v>n.a.</v>
      </c>
      <c r="O71" s="11">
        <f t="shared" si="11"/>
        <v>9.4838092739688129</v>
      </c>
      <c r="P71" s="11" t="str">
        <f t="shared" si="12"/>
        <v>n.a.</v>
      </c>
      <c r="Q71" s="4"/>
      <c r="R71" s="4"/>
    </row>
    <row r="72" spans="1:18" x14ac:dyDescent="0.25">
      <c r="A72" s="2">
        <v>1916</v>
      </c>
      <c r="B72" s="6">
        <v>63.240058606706626</v>
      </c>
      <c r="C72" s="6">
        <v>4.3890090122658432</v>
      </c>
      <c r="D72" s="6">
        <v>10.539555261777611</v>
      </c>
      <c r="E72" s="10">
        <f t="shared" si="15"/>
        <v>0</v>
      </c>
      <c r="F72" s="10">
        <f t="shared" ref="F72:F135" si="16">IF(AND($B72&gt;30,$B72&lt;60),1,0)</f>
        <v>0</v>
      </c>
      <c r="G72" s="10">
        <f t="shared" ref="G72:G135" si="17">IF(AND($B72&gt;60,$B72&lt;90),1,0)</f>
        <v>1</v>
      </c>
      <c r="H72" s="10">
        <f t="shared" ref="H72:H135" si="18">IF($B72&gt;90,1,0)</f>
        <v>0</v>
      </c>
      <c r="I72" s="11" t="str">
        <f t="shared" ref="I72:I114" si="19">IF(E72=1,$C72,"n.a.")</f>
        <v>n.a.</v>
      </c>
      <c r="J72" s="11" t="str">
        <f t="shared" ref="J72:J114" si="20">IF(F72=1,$C72,"n.a.")</f>
        <v>n.a.</v>
      </c>
      <c r="K72" s="11">
        <f t="shared" ref="K72:K114" si="21">IF(G72=1,$C72,"n.a.")</f>
        <v>4.3890090122658432</v>
      </c>
      <c r="L72" s="11" t="str">
        <f t="shared" ref="L72:L114" si="22">IF(H72=1,$C72,"n.a.")</f>
        <v>n.a.</v>
      </c>
      <c r="M72" s="11" t="str">
        <f t="shared" ref="M72:M114" si="23">IF(E72=1,$D72,"n.a.")</f>
        <v>n.a.</v>
      </c>
      <c r="N72" s="11" t="str">
        <f t="shared" ref="N72:N114" si="24">IF(F72=1,$D72,"n.a.")</f>
        <v>n.a.</v>
      </c>
      <c r="O72" s="11">
        <f t="shared" ref="O72:O114" si="25">IF(G72=1,$D72,"n.a.")</f>
        <v>10.539555261777611</v>
      </c>
      <c r="P72" s="11" t="str">
        <f t="shared" ref="P72:P114" si="26">IF(H72=1,$D72,"n.a.")</f>
        <v>n.a.</v>
      </c>
      <c r="Q72" s="4"/>
      <c r="R72" s="4"/>
    </row>
    <row r="73" spans="1:18" x14ac:dyDescent="0.25">
      <c r="A73" s="2">
        <v>1917</v>
      </c>
      <c r="B73" s="6">
        <v>59.723570809681682</v>
      </c>
      <c r="C73" s="6">
        <v>-1.3918024871970247</v>
      </c>
      <c r="D73" s="6">
        <v>10.371288290225777</v>
      </c>
      <c r="E73" s="10">
        <f t="shared" si="15"/>
        <v>0</v>
      </c>
      <c r="F73" s="10">
        <f t="shared" si="16"/>
        <v>1</v>
      </c>
      <c r="G73" s="10">
        <f t="shared" si="17"/>
        <v>0</v>
      </c>
      <c r="H73" s="10">
        <f t="shared" si="18"/>
        <v>0</v>
      </c>
      <c r="I73" s="11" t="str">
        <f t="shared" si="19"/>
        <v>n.a.</v>
      </c>
      <c r="J73" s="11">
        <f t="shared" si="20"/>
        <v>-1.3918024871970247</v>
      </c>
      <c r="K73" s="11" t="str">
        <f t="shared" si="21"/>
        <v>n.a.</v>
      </c>
      <c r="L73" s="11" t="str">
        <f t="shared" si="22"/>
        <v>n.a.</v>
      </c>
      <c r="M73" s="11" t="str">
        <f t="shared" si="23"/>
        <v>n.a.</v>
      </c>
      <c r="N73" s="11">
        <f t="shared" si="24"/>
        <v>10.371288290225777</v>
      </c>
      <c r="O73" s="11" t="str">
        <f t="shared" si="25"/>
        <v>n.a.</v>
      </c>
      <c r="P73" s="11" t="str">
        <f t="shared" si="26"/>
        <v>n.a.</v>
      </c>
      <c r="Q73" s="4"/>
      <c r="R73" s="4"/>
    </row>
    <row r="74" spans="1:18" x14ac:dyDescent="0.25">
      <c r="A74" s="2">
        <v>1918</v>
      </c>
      <c r="B74" s="6">
        <v>50.730350135802951</v>
      </c>
      <c r="C74" s="6">
        <v>-1.0950824726345898</v>
      </c>
      <c r="D74" s="6">
        <v>22.642755119865974</v>
      </c>
      <c r="E74" s="10">
        <f t="shared" si="15"/>
        <v>0</v>
      </c>
      <c r="F74" s="10">
        <f t="shared" si="16"/>
        <v>1</v>
      </c>
      <c r="G74" s="10">
        <f t="shared" si="17"/>
        <v>0</v>
      </c>
      <c r="H74" s="10">
        <f t="shared" si="18"/>
        <v>0</v>
      </c>
      <c r="I74" s="11" t="str">
        <f t="shared" si="19"/>
        <v>n.a.</v>
      </c>
      <c r="J74" s="11">
        <f t="shared" si="20"/>
        <v>-1.0950824726345898</v>
      </c>
      <c r="K74" s="11" t="str">
        <f t="shared" si="21"/>
        <v>n.a.</v>
      </c>
      <c r="L74" s="11" t="str">
        <f t="shared" si="22"/>
        <v>n.a.</v>
      </c>
      <c r="M74" s="11" t="str">
        <f t="shared" si="23"/>
        <v>n.a.</v>
      </c>
      <c r="N74" s="11">
        <f t="shared" si="24"/>
        <v>22.642755119865974</v>
      </c>
      <c r="O74" s="11" t="str">
        <f t="shared" si="25"/>
        <v>n.a.</v>
      </c>
      <c r="P74" s="11" t="str">
        <f t="shared" si="26"/>
        <v>n.a.</v>
      </c>
      <c r="Q74" s="4"/>
      <c r="R74" s="4"/>
    </row>
    <row r="75" spans="1:18" x14ac:dyDescent="0.25">
      <c r="A75" s="2">
        <v>1919</v>
      </c>
      <c r="B75" s="6">
        <v>48.705378208110595</v>
      </c>
      <c r="C75" s="6">
        <v>1.1146216440890644</v>
      </c>
      <c r="D75" s="6">
        <v>6.6162137705824797</v>
      </c>
      <c r="E75" s="10">
        <f t="shared" si="15"/>
        <v>0</v>
      </c>
      <c r="F75" s="10">
        <f t="shared" si="16"/>
        <v>1</v>
      </c>
      <c r="G75" s="10">
        <f t="shared" si="17"/>
        <v>0</v>
      </c>
      <c r="H75" s="10">
        <f t="shared" si="18"/>
        <v>0</v>
      </c>
      <c r="I75" s="11" t="str">
        <f t="shared" si="19"/>
        <v>n.a.</v>
      </c>
      <c r="J75" s="11">
        <f t="shared" si="20"/>
        <v>1.1146216440890644</v>
      </c>
      <c r="K75" s="11" t="str">
        <f t="shared" si="21"/>
        <v>n.a.</v>
      </c>
      <c r="L75" s="11" t="str">
        <f t="shared" si="22"/>
        <v>n.a.</v>
      </c>
      <c r="M75" s="11" t="str">
        <f t="shared" si="23"/>
        <v>n.a.</v>
      </c>
      <c r="N75" s="11">
        <f t="shared" si="24"/>
        <v>6.6162137705824797</v>
      </c>
      <c r="O75" s="11" t="str">
        <f t="shared" si="25"/>
        <v>n.a.</v>
      </c>
      <c r="P75" s="11" t="str">
        <f t="shared" si="26"/>
        <v>n.a.</v>
      </c>
      <c r="Q75" s="4"/>
      <c r="R75" s="4"/>
    </row>
    <row r="76" spans="1:18" x14ac:dyDescent="0.25">
      <c r="A76" s="2">
        <v>1920</v>
      </c>
      <c r="B76" s="6">
        <v>44.423255509185928</v>
      </c>
      <c r="C76" s="6">
        <v>7.7307100946851781</v>
      </c>
      <c r="D76" s="6">
        <v>9.9033311499475261</v>
      </c>
      <c r="E76" s="10">
        <f t="shared" si="15"/>
        <v>0</v>
      </c>
      <c r="F76" s="10">
        <f t="shared" si="16"/>
        <v>1</v>
      </c>
      <c r="G76" s="10">
        <f t="shared" si="17"/>
        <v>0</v>
      </c>
      <c r="H76" s="10">
        <f t="shared" si="18"/>
        <v>0</v>
      </c>
      <c r="I76" s="11" t="str">
        <f t="shared" si="19"/>
        <v>n.a.</v>
      </c>
      <c r="J76" s="11">
        <f t="shared" si="20"/>
        <v>7.7307100946851781</v>
      </c>
      <c r="K76" s="11" t="str">
        <f t="shared" si="21"/>
        <v>n.a.</v>
      </c>
      <c r="L76" s="11" t="str">
        <f t="shared" si="22"/>
        <v>n.a.</v>
      </c>
      <c r="M76" s="11" t="str">
        <f t="shared" si="23"/>
        <v>n.a.</v>
      </c>
      <c r="N76" s="11">
        <f t="shared" si="24"/>
        <v>9.9033311499475261</v>
      </c>
      <c r="O76" s="11" t="str">
        <f t="shared" si="25"/>
        <v>n.a.</v>
      </c>
      <c r="P76" s="11" t="str">
        <f t="shared" si="26"/>
        <v>n.a.</v>
      </c>
      <c r="Q76" s="4"/>
      <c r="R76" s="4"/>
    </row>
    <row r="77" spans="1:18" x14ac:dyDescent="0.25">
      <c r="A77" s="2">
        <v>1921</v>
      </c>
      <c r="B77" s="6">
        <v>51.066261362386875</v>
      </c>
      <c r="C77" s="6">
        <v>3.2139458653877684</v>
      </c>
      <c r="D77" s="6">
        <v>-10.759597420749877</v>
      </c>
      <c r="E77" s="10">
        <f t="shared" si="15"/>
        <v>0</v>
      </c>
      <c r="F77" s="10">
        <f t="shared" si="16"/>
        <v>1</v>
      </c>
      <c r="G77" s="10">
        <f t="shared" si="17"/>
        <v>0</v>
      </c>
      <c r="H77" s="10">
        <f t="shared" si="18"/>
        <v>0</v>
      </c>
      <c r="I77" s="11" t="str">
        <f t="shared" si="19"/>
        <v>n.a.</v>
      </c>
      <c r="J77" s="11">
        <f t="shared" si="20"/>
        <v>3.2139458653877684</v>
      </c>
      <c r="K77" s="11" t="str">
        <f t="shared" si="21"/>
        <v>n.a.</v>
      </c>
      <c r="L77" s="11" t="str">
        <f t="shared" si="22"/>
        <v>n.a.</v>
      </c>
      <c r="M77" s="11" t="str">
        <f t="shared" si="23"/>
        <v>n.a.</v>
      </c>
      <c r="N77" s="11">
        <f t="shared" si="24"/>
        <v>-10.759597420749877</v>
      </c>
      <c r="O77" s="11" t="str">
        <f t="shared" si="25"/>
        <v>n.a.</v>
      </c>
      <c r="P77" s="11" t="str">
        <f t="shared" si="26"/>
        <v>n.a.</v>
      </c>
      <c r="Q77" s="4"/>
      <c r="R77" s="4"/>
    </row>
    <row r="78" spans="1:18" x14ac:dyDescent="0.25">
      <c r="A78" s="2">
        <v>1922</v>
      </c>
      <c r="B78" s="6">
        <v>57.196586824797976</v>
      </c>
      <c r="C78" s="6">
        <v>4.3628853594065431</v>
      </c>
      <c r="D78" s="6">
        <v>-2.7418134208737177</v>
      </c>
      <c r="E78" s="10">
        <f t="shared" si="15"/>
        <v>0</v>
      </c>
      <c r="F78" s="10">
        <f t="shared" si="16"/>
        <v>1</v>
      </c>
      <c r="G78" s="10">
        <f t="shared" si="17"/>
        <v>0</v>
      </c>
      <c r="H78" s="10">
        <f t="shared" si="18"/>
        <v>0</v>
      </c>
      <c r="I78" s="11" t="str">
        <f t="shared" si="19"/>
        <v>n.a.</v>
      </c>
      <c r="J78" s="11">
        <f t="shared" si="20"/>
        <v>4.3628853594065431</v>
      </c>
      <c r="K78" s="11" t="str">
        <f t="shared" si="21"/>
        <v>n.a.</v>
      </c>
      <c r="L78" s="11" t="str">
        <f t="shared" si="22"/>
        <v>n.a.</v>
      </c>
      <c r="M78" s="11" t="str">
        <f t="shared" si="23"/>
        <v>n.a.</v>
      </c>
      <c r="N78" s="11">
        <f t="shared" si="24"/>
        <v>-2.7418134208737177</v>
      </c>
      <c r="O78" s="11" t="str">
        <f t="shared" si="25"/>
        <v>n.a.</v>
      </c>
      <c r="P78" s="11" t="str">
        <f t="shared" si="26"/>
        <v>n.a.</v>
      </c>
      <c r="Q78" s="4"/>
      <c r="R78" s="4"/>
    </row>
    <row r="79" spans="1:18" x14ac:dyDescent="0.25">
      <c r="A79" s="2">
        <v>1923</v>
      </c>
      <c r="B79" s="6">
        <v>58.977851335032952</v>
      </c>
      <c r="C79" s="6">
        <v>1.780052405527921</v>
      </c>
      <c r="D79" s="6">
        <v>-1.6121488060678146</v>
      </c>
      <c r="E79" s="10">
        <f t="shared" si="15"/>
        <v>0</v>
      </c>
      <c r="F79" s="10">
        <f t="shared" si="16"/>
        <v>1</v>
      </c>
      <c r="G79" s="10">
        <f t="shared" si="17"/>
        <v>0</v>
      </c>
      <c r="H79" s="10">
        <f t="shared" si="18"/>
        <v>0</v>
      </c>
      <c r="I79" s="11" t="str">
        <f t="shared" si="19"/>
        <v>n.a.</v>
      </c>
      <c r="J79" s="11">
        <f t="shared" si="20"/>
        <v>1.780052405527921</v>
      </c>
      <c r="K79" s="11" t="str">
        <f t="shared" si="21"/>
        <v>n.a.</v>
      </c>
      <c r="L79" s="11" t="str">
        <f t="shared" si="22"/>
        <v>n.a.</v>
      </c>
      <c r="M79" s="11" t="str">
        <f t="shared" si="23"/>
        <v>n.a.</v>
      </c>
      <c r="N79" s="11">
        <f t="shared" si="24"/>
        <v>-1.6121488060678146</v>
      </c>
      <c r="O79" s="11" t="str">
        <f t="shared" si="25"/>
        <v>n.a.</v>
      </c>
      <c r="P79" s="11" t="str">
        <f t="shared" si="26"/>
        <v>n.a.</v>
      </c>
      <c r="Q79" s="4"/>
      <c r="R79" s="4"/>
    </row>
    <row r="80" spans="1:18" x14ac:dyDescent="0.25">
      <c r="A80" s="2">
        <v>1924</v>
      </c>
      <c r="B80" s="6">
        <v>57.319576564444901</v>
      </c>
      <c r="C80" s="6">
        <v>3.5068866285109523</v>
      </c>
      <c r="D80" s="6">
        <v>5.8143682678509556</v>
      </c>
      <c r="E80" s="10">
        <f t="shared" si="15"/>
        <v>0</v>
      </c>
      <c r="F80" s="10">
        <f t="shared" si="16"/>
        <v>1</v>
      </c>
      <c r="G80" s="10">
        <f t="shared" si="17"/>
        <v>0</v>
      </c>
      <c r="H80" s="10">
        <f t="shared" si="18"/>
        <v>0</v>
      </c>
      <c r="I80" s="11" t="str">
        <f t="shared" si="19"/>
        <v>n.a.</v>
      </c>
      <c r="J80" s="11">
        <f t="shared" si="20"/>
        <v>3.5068866285109523</v>
      </c>
      <c r="K80" s="11" t="str">
        <f t="shared" si="21"/>
        <v>n.a.</v>
      </c>
      <c r="L80" s="11" t="str">
        <f t="shared" si="22"/>
        <v>n.a.</v>
      </c>
      <c r="M80" s="11" t="str">
        <f t="shared" si="23"/>
        <v>n.a.</v>
      </c>
      <c r="N80" s="11">
        <f t="shared" si="24"/>
        <v>5.8143682678509556</v>
      </c>
      <c r="O80" s="11" t="str">
        <f t="shared" si="25"/>
        <v>n.a.</v>
      </c>
      <c r="P80" s="11" t="str">
        <f t="shared" si="26"/>
        <v>n.a.</v>
      </c>
      <c r="Q80" s="4"/>
      <c r="R80" s="4"/>
    </row>
    <row r="81" spans="1:18" x14ac:dyDescent="0.25">
      <c r="A81" s="2">
        <v>1925</v>
      </c>
      <c r="B81" s="6">
        <v>56.584296403982613</v>
      </c>
      <c r="C81" s="6">
        <v>5.8305422734415524</v>
      </c>
      <c r="D81" s="6">
        <v>0.29001511750414988</v>
      </c>
      <c r="E81" s="10">
        <f t="shared" si="15"/>
        <v>0</v>
      </c>
      <c r="F81" s="10">
        <f t="shared" si="16"/>
        <v>1</v>
      </c>
      <c r="G81" s="10">
        <f t="shared" si="17"/>
        <v>0</v>
      </c>
      <c r="H81" s="10">
        <f t="shared" si="18"/>
        <v>0</v>
      </c>
      <c r="I81" s="11" t="str">
        <f t="shared" si="19"/>
        <v>n.a.</v>
      </c>
      <c r="J81" s="11">
        <f t="shared" si="20"/>
        <v>5.8305422734415524</v>
      </c>
      <c r="K81" s="11" t="str">
        <f t="shared" si="21"/>
        <v>n.a.</v>
      </c>
      <c r="L81" s="11" t="str">
        <f t="shared" si="22"/>
        <v>n.a.</v>
      </c>
      <c r="M81" s="11" t="str">
        <f t="shared" si="23"/>
        <v>n.a.</v>
      </c>
      <c r="N81" s="11">
        <f t="shared" si="24"/>
        <v>0.29001511750414988</v>
      </c>
      <c r="O81" s="11" t="str">
        <f t="shared" si="25"/>
        <v>n.a.</v>
      </c>
      <c r="P81" s="11" t="str">
        <f t="shared" si="26"/>
        <v>n.a.</v>
      </c>
      <c r="Q81" s="4"/>
      <c r="R81" s="4"/>
    </row>
    <row r="82" spans="1:18" x14ac:dyDescent="0.25">
      <c r="A82" s="2">
        <v>1926</v>
      </c>
      <c r="B82" s="6">
        <v>59.472035158288868</v>
      </c>
      <c r="C82" s="6">
        <v>-0.22817249826362351</v>
      </c>
      <c r="D82" s="6">
        <v>-2.1616480543244165</v>
      </c>
      <c r="E82" s="10">
        <f t="shared" si="15"/>
        <v>0</v>
      </c>
      <c r="F82" s="10">
        <f t="shared" si="16"/>
        <v>1</v>
      </c>
      <c r="G82" s="10">
        <f t="shared" si="17"/>
        <v>0</v>
      </c>
      <c r="H82" s="10">
        <f t="shared" si="18"/>
        <v>0</v>
      </c>
      <c r="I82" s="11" t="str">
        <f t="shared" si="19"/>
        <v>n.a.</v>
      </c>
      <c r="J82" s="11">
        <f t="shared" si="20"/>
        <v>-0.22817249826362351</v>
      </c>
      <c r="K82" s="11" t="str">
        <f t="shared" si="21"/>
        <v>n.a.</v>
      </c>
      <c r="L82" s="11" t="str">
        <f t="shared" si="22"/>
        <v>n.a.</v>
      </c>
      <c r="M82" s="11" t="str">
        <f t="shared" si="23"/>
        <v>n.a.</v>
      </c>
      <c r="N82" s="11">
        <f t="shared" si="24"/>
        <v>-2.1616480543244165</v>
      </c>
      <c r="O82" s="11" t="str">
        <f t="shared" si="25"/>
        <v>n.a.</v>
      </c>
      <c r="P82" s="11" t="str">
        <f t="shared" si="26"/>
        <v>n.a.</v>
      </c>
      <c r="Q82" s="4"/>
      <c r="R82" s="4"/>
    </row>
    <row r="83" spans="1:18" x14ac:dyDescent="0.25">
      <c r="A83" s="2">
        <v>1927</v>
      </c>
      <c r="B83" s="6">
        <v>57.276659682785592</v>
      </c>
      <c r="C83" s="6">
        <v>8.6722171330488216</v>
      </c>
      <c r="D83" s="6">
        <v>-1.3143437752245912</v>
      </c>
      <c r="E83" s="10">
        <f t="shared" si="15"/>
        <v>0</v>
      </c>
      <c r="F83" s="10">
        <f t="shared" si="16"/>
        <v>1</v>
      </c>
      <c r="G83" s="10">
        <f t="shared" si="17"/>
        <v>0</v>
      </c>
      <c r="H83" s="10">
        <f t="shared" si="18"/>
        <v>0</v>
      </c>
      <c r="I83" s="11" t="str">
        <f t="shared" si="19"/>
        <v>n.a.</v>
      </c>
      <c r="J83" s="11">
        <f t="shared" si="20"/>
        <v>8.6722171330488216</v>
      </c>
      <c r="K83" s="11" t="str">
        <f t="shared" si="21"/>
        <v>n.a.</v>
      </c>
      <c r="L83" s="11" t="str">
        <f t="shared" si="22"/>
        <v>n.a.</v>
      </c>
      <c r="M83" s="11" t="str">
        <f t="shared" si="23"/>
        <v>n.a.</v>
      </c>
      <c r="N83" s="11">
        <f t="shared" si="24"/>
        <v>-1.3143437752245912</v>
      </c>
      <c r="O83" s="11" t="str">
        <f t="shared" si="25"/>
        <v>n.a.</v>
      </c>
      <c r="P83" s="11" t="str">
        <f t="shared" si="26"/>
        <v>n.a.</v>
      </c>
      <c r="Q83" s="4"/>
      <c r="R83" s="4"/>
    </row>
    <row r="84" spans="1:18" x14ac:dyDescent="0.25">
      <c r="A84" s="2">
        <v>1928</v>
      </c>
      <c r="B84" s="6">
        <v>60.170078342872714</v>
      </c>
      <c r="C84" s="6">
        <v>0.94963576918294379</v>
      </c>
      <c r="D84" s="6">
        <v>-3.2557247241336018</v>
      </c>
      <c r="E84" s="10">
        <f t="shared" si="15"/>
        <v>0</v>
      </c>
      <c r="F84" s="10">
        <f t="shared" si="16"/>
        <v>0</v>
      </c>
      <c r="G84" s="10">
        <f t="shared" si="17"/>
        <v>1</v>
      </c>
      <c r="H84" s="10">
        <f t="shared" si="18"/>
        <v>0</v>
      </c>
      <c r="I84" s="11" t="str">
        <f t="shared" si="19"/>
        <v>n.a.</v>
      </c>
      <c r="J84" s="11" t="str">
        <f t="shared" si="20"/>
        <v>n.a.</v>
      </c>
      <c r="K84" s="11">
        <f t="shared" si="21"/>
        <v>0.94963576918294379</v>
      </c>
      <c r="L84" s="11" t="str">
        <f t="shared" si="22"/>
        <v>n.a.</v>
      </c>
      <c r="M84" s="11" t="str">
        <f t="shared" si="23"/>
        <v>n.a.</v>
      </c>
      <c r="N84" s="11" t="str">
        <f t="shared" si="24"/>
        <v>n.a.</v>
      </c>
      <c r="O84" s="11">
        <f t="shared" si="25"/>
        <v>-3.2557247241336018</v>
      </c>
      <c r="P84" s="11" t="str">
        <f t="shared" si="26"/>
        <v>n.a.</v>
      </c>
      <c r="Q84" s="4"/>
      <c r="R84" s="4"/>
    </row>
    <row r="85" spans="1:18" x14ac:dyDescent="0.25">
      <c r="A85" s="2">
        <v>1929</v>
      </c>
      <c r="B85" s="6">
        <v>57.050092918767724</v>
      </c>
      <c r="C85" s="6">
        <v>6.5240573421312842</v>
      </c>
      <c r="D85" s="6">
        <v>1.0623683680905938</v>
      </c>
      <c r="E85" s="10">
        <f t="shared" si="15"/>
        <v>0</v>
      </c>
      <c r="F85" s="10">
        <f t="shared" si="16"/>
        <v>1</v>
      </c>
      <c r="G85" s="10">
        <f t="shared" si="17"/>
        <v>0</v>
      </c>
      <c r="H85" s="10">
        <f t="shared" si="18"/>
        <v>0</v>
      </c>
      <c r="I85" s="11" t="str">
        <f t="shared" si="19"/>
        <v>n.a.</v>
      </c>
      <c r="J85" s="11">
        <f t="shared" si="20"/>
        <v>6.5240573421312842</v>
      </c>
      <c r="K85" s="11" t="str">
        <f t="shared" si="21"/>
        <v>n.a.</v>
      </c>
      <c r="L85" s="11" t="str">
        <f t="shared" si="22"/>
        <v>n.a.</v>
      </c>
      <c r="M85" s="11" t="str">
        <f t="shared" si="23"/>
        <v>n.a.</v>
      </c>
      <c r="N85" s="11">
        <f t="shared" si="24"/>
        <v>1.0623683680905938</v>
      </c>
      <c r="O85" s="11" t="str">
        <f t="shared" si="25"/>
        <v>n.a.</v>
      </c>
      <c r="P85" s="11" t="str">
        <f t="shared" si="26"/>
        <v>n.a.</v>
      </c>
      <c r="Q85" s="4"/>
      <c r="R85" s="4"/>
    </row>
    <row r="86" spans="1:18" x14ac:dyDescent="0.25">
      <c r="A86" s="2">
        <v>1930</v>
      </c>
      <c r="B86" s="6">
        <v>58.91992685837053</v>
      </c>
      <c r="C86" s="6">
        <v>-3.8685249091217733</v>
      </c>
      <c r="D86" s="6">
        <v>4.0929459887265374</v>
      </c>
      <c r="E86" s="10">
        <f t="shared" si="15"/>
        <v>0</v>
      </c>
      <c r="F86" s="10">
        <f t="shared" si="16"/>
        <v>1</v>
      </c>
      <c r="G86" s="10">
        <f t="shared" si="17"/>
        <v>0</v>
      </c>
      <c r="H86" s="10">
        <f t="shared" si="18"/>
        <v>0</v>
      </c>
      <c r="I86" s="11" t="str">
        <f t="shared" si="19"/>
        <v>n.a.</v>
      </c>
      <c r="J86" s="11">
        <f t="shared" si="20"/>
        <v>-3.8685249091217733</v>
      </c>
      <c r="K86" s="11" t="str">
        <f t="shared" si="21"/>
        <v>n.a.</v>
      </c>
      <c r="L86" s="11" t="str">
        <f t="shared" si="22"/>
        <v>n.a.</v>
      </c>
      <c r="M86" s="11" t="str">
        <f t="shared" si="23"/>
        <v>n.a.</v>
      </c>
      <c r="N86" s="11">
        <f t="shared" si="24"/>
        <v>4.0929459887265374</v>
      </c>
      <c r="O86" s="11" t="str">
        <f t="shared" si="25"/>
        <v>n.a.</v>
      </c>
      <c r="P86" s="11" t="str">
        <f t="shared" si="26"/>
        <v>n.a.</v>
      </c>
      <c r="Q86" s="4"/>
      <c r="R86" s="4"/>
    </row>
    <row r="87" spans="1:18" x14ac:dyDescent="0.25">
      <c r="A87" s="2">
        <v>1931</v>
      </c>
      <c r="B87" s="6">
        <v>62.517508462470602</v>
      </c>
      <c r="C87" s="6">
        <v>-2.6770830774302978</v>
      </c>
      <c r="D87" s="6">
        <v>0.84541717404948979</v>
      </c>
      <c r="E87" s="10">
        <f t="shared" si="15"/>
        <v>0</v>
      </c>
      <c r="F87" s="10">
        <f t="shared" si="16"/>
        <v>0</v>
      </c>
      <c r="G87" s="10">
        <f t="shared" si="17"/>
        <v>1</v>
      </c>
      <c r="H87" s="10">
        <f t="shared" si="18"/>
        <v>0</v>
      </c>
      <c r="I87" s="11" t="str">
        <f t="shared" si="19"/>
        <v>n.a.</v>
      </c>
      <c r="J87" s="11" t="str">
        <f t="shared" si="20"/>
        <v>n.a.</v>
      </c>
      <c r="K87" s="11">
        <f t="shared" si="21"/>
        <v>-2.6770830774302978</v>
      </c>
      <c r="L87" s="11" t="str">
        <f t="shared" si="22"/>
        <v>n.a.</v>
      </c>
      <c r="M87" s="11" t="str">
        <f t="shared" si="23"/>
        <v>n.a.</v>
      </c>
      <c r="N87" s="11" t="str">
        <f t="shared" si="24"/>
        <v>n.a.</v>
      </c>
      <c r="O87" s="11">
        <f t="shared" si="25"/>
        <v>0.84541717404948979</v>
      </c>
      <c r="P87" s="11" t="str">
        <f t="shared" si="26"/>
        <v>n.a.</v>
      </c>
      <c r="Q87" s="4"/>
      <c r="R87" s="4"/>
    </row>
    <row r="88" spans="1:18" x14ac:dyDescent="0.25">
      <c r="A88" s="2">
        <v>1932</v>
      </c>
      <c r="B88" s="6">
        <v>63.080216275491779</v>
      </c>
      <c r="C88" s="6">
        <v>2.6703461940802198</v>
      </c>
      <c r="D88" s="6">
        <v>-2.545346328102005</v>
      </c>
      <c r="E88" s="10">
        <f t="shared" si="15"/>
        <v>0</v>
      </c>
      <c r="F88" s="10">
        <f t="shared" si="16"/>
        <v>0</v>
      </c>
      <c r="G88" s="10">
        <f t="shared" si="17"/>
        <v>1</v>
      </c>
      <c r="H88" s="10">
        <f t="shared" si="18"/>
        <v>0</v>
      </c>
      <c r="I88" s="11" t="str">
        <f t="shared" si="19"/>
        <v>n.a.</v>
      </c>
      <c r="J88" s="11" t="str">
        <f t="shared" si="20"/>
        <v>n.a.</v>
      </c>
      <c r="K88" s="11">
        <f t="shared" si="21"/>
        <v>2.6703461940802198</v>
      </c>
      <c r="L88" s="11" t="str">
        <f t="shared" si="22"/>
        <v>n.a.</v>
      </c>
      <c r="M88" s="11" t="str">
        <f t="shared" si="23"/>
        <v>n.a.</v>
      </c>
      <c r="N88" s="11" t="str">
        <f t="shared" si="24"/>
        <v>n.a.</v>
      </c>
      <c r="O88" s="11">
        <f t="shared" si="25"/>
        <v>-2.545346328102005</v>
      </c>
      <c r="P88" s="11" t="str">
        <f t="shared" si="26"/>
        <v>n.a.</v>
      </c>
      <c r="Q88" s="4"/>
      <c r="R88" s="4"/>
    </row>
    <row r="89" spans="1:18" x14ac:dyDescent="0.25">
      <c r="A89" s="2">
        <v>1933</v>
      </c>
      <c r="B89" s="6">
        <v>67.583983522750401</v>
      </c>
      <c r="C89" s="6">
        <v>-2.0447715885908324</v>
      </c>
      <c r="D89" s="6">
        <v>-2.5761521402587917</v>
      </c>
      <c r="E89" s="10">
        <f t="shared" si="15"/>
        <v>0</v>
      </c>
      <c r="F89" s="10">
        <f t="shared" si="16"/>
        <v>0</v>
      </c>
      <c r="G89" s="10">
        <f t="shared" si="17"/>
        <v>1</v>
      </c>
      <c r="H89" s="10">
        <f t="shared" si="18"/>
        <v>0</v>
      </c>
      <c r="I89" s="11" t="str">
        <f t="shared" si="19"/>
        <v>n.a.</v>
      </c>
      <c r="J89" s="11" t="str">
        <f t="shared" si="20"/>
        <v>n.a.</v>
      </c>
      <c r="K89" s="11">
        <f t="shared" si="21"/>
        <v>-2.0447715885908324</v>
      </c>
      <c r="L89" s="11" t="str">
        <f t="shared" si="22"/>
        <v>n.a.</v>
      </c>
      <c r="M89" s="11" t="str">
        <f t="shared" si="23"/>
        <v>n.a.</v>
      </c>
      <c r="N89" s="11" t="str">
        <f t="shared" si="24"/>
        <v>n.a.</v>
      </c>
      <c r="O89" s="11">
        <f t="shared" si="25"/>
        <v>-2.5761521402587917</v>
      </c>
      <c r="P89" s="11" t="str">
        <f t="shared" si="26"/>
        <v>n.a.</v>
      </c>
      <c r="Q89" s="4"/>
      <c r="R89" s="4"/>
    </row>
    <row r="90" spans="1:18" x14ac:dyDescent="0.25">
      <c r="A90" s="2">
        <v>1934</v>
      </c>
      <c r="B90" s="6">
        <v>63.070910106085982</v>
      </c>
      <c r="C90" s="6">
        <v>3.567132961213515</v>
      </c>
      <c r="D90" s="6">
        <v>6.3953949751261785</v>
      </c>
      <c r="E90" s="10">
        <f t="shared" si="15"/>
        <v>0</v>
      </c>
      <c r="F90" s="10">
        <f t="shared" si="16"/>
        <v>0</v>
      </c>
      <c r="G90" s="10">
        <f t="shared" si="17"/>
        <v>1</v>
      </c>
      <c r="H90" s="10">
        <f t="shared" si="18"/>
        <v>0</v>
      </c>
      <c r="I90" s="11" t="str">
        <f t="shared" si="19"/>
        <v>n.a.</v>
      </c>
      <c r="J90" s="11" t="str">
        <f t="shared" si="20"/>
        <v>n.a.</v>
      </c>
      <c r="K90" s="11">
        <f t="shared" si="21"/>
        <v>3.567132961213515</v>
      </c>
      <c r="L90" s="11" t="str">
        <f t="shared" si="22"/>
        <v>n.a.</v>
      </c>
      <c r="M90" s="11" t="str">
        <f t="shared" si="23"/>
        <v>n.a.</v>
      </c>
      <c r="N90" s="11" t="str">
        <f t="shared" si="24"/>
        <v>n.a.</v>
      </c>
      <c r="O90" s="11">
        <f t="shared" si="25"/>
        <v>6.3953949751261785</v>
      </c>
      <c r="P90" s="11" t="str">
        <f t="shared" si="26"/>
        <v>n.a.</v>
      </c>
      <c r="Q90" s="4"/>
      <c r="R90" s="4"/>
    </row>
    <row r="91" spans="1:18" x14ac:dyDescent="0.25">
      <c r="A91" s="2">
        <v>1935</v>
      </c>
      <c r="B91" s="6">
        <v>65.856092527012066</v>
      </c>
      <c r="C91" s="6">
        <v>2.2178136014103123</v>
      </c>
      <c r="D91" s="6">
        <v>1.1041843548232455</v>
      </c>
      <c r="E91" s="10">
        <f t="shared" si="15"/>
        <v>0</v>
      </c>
      <c r="F91" s="10">
        <f t="shared" si="16"/>
        <v>0</v>
      </c>
      <c r="G91" s="10">
        <f t="shared" si="17"/>
        <v>1</v>
      </c>
      <c r="H91" s="10">
        <f t="shared" si="18"/>
        <v>0</v>
      </c>
      <c r="I91" s="11" t="str">
        <f t="shared" si="19"/>
        <v>n.a.</v>
      </c>
      <c r="J91" s="11" t="str">
        <f t="shared" si="20"/>
        <v>n.a.</v>
      </c>
      <c r="K91" s="11">
        <f t="shared" si="21"/>
        <v>2.2178136014103123</v>
      </c>
      <c r="L91" s="11" t="str">
        <f t="shared" si="22"/>
        <v>n.a.</v>
      </c>
      <c r="M91" s="11" t="str">
        <f t="shared" si="23"/>
        <v>n.a.</v>
      </c>
      <c r="N91" s="11" t="str">
        <f t="shared" si="24"/>
        <v>n.a.</v>
      </c>
      <c r="O91" s="11">
        <f t="shared" si="25"/>
        <v>1.1041843548232455</v>
      </c>
      <c r="P91" s="11" t="str">
        <f t="shared" si="26"/>
        <v>n.a.</v>
      </c>
      <c r="Q91" s="4"/>
      <c r="R91" s="4"/>
    </row>
    <row r="92" spans="1:18" x14ac:dyDescent="0.25">
      <c r="A92" s="2">
        <v>1936</v>
      </c>
      <c r="B92" s="4"/>
      <c r="C92" s="6">
        <v>-22.57445687587596</v>
      </c>
      <c r="D92" s="6">
        <v>4.8350707226790579</v>
      </c>
      <c r="E92" s="10">
        <f t="shared" si="15"/>
        <v>0</v>
      </c>
      <c r="F92" s="10">
        <f t="shared" si="16"/>
        <v>0</v>
      </c>
      <c r="G92" s="10">
        <f t="shared" si="17"/>
        <v>0</v>
      </c>
      <c r="H92" s="10">
        <f t="shared" si="18"/>
        <v>0</v>
      </c>
      <c r="I92" s="11" t="str">
        <f t="shared" si="19"/>
        <v>n.a.</v>
      </c>
      <c r="J92" s="11" t="str">
        <f t="shared" si="20"/>
        <v>n.a.</v>
      </c>
      <c r="K92" s="11" t="str">
        <f t="shared" si="21"/>
        <v>n.a.</v>
      </c>
      <c r="L92" s="11" t="str">
        <f t="shared" si="22"/>
        <v>n.a.</v>
      </c>
      <c r="M92" s="11" t="str">
        <f t="shared" si="23"/>
        <v>n.a.</v>
      </c>
      <c r="N92" s="11" t="str">
        <f t="shared" si="24"/>
        <v>n.a.</v>
      </c>
      <c r="O92" s="11" t="str">
        <f t="shared" si="25"/>
        <v>n.a.</v>
      </c>
      <c r="P92" s="11" t="str">
        <f t="shared" si="26"/>
        <v>n.a.</v>
      </c>
      <c r="Q92" s="4"/>
      <c r="R92" s="4"/>
    </row>
    <row r="93" spans="1:18" x14ac:dyDescent="0.25">
      <c r="A93" s="2">
        <v>1937</v>
      </c>
      <c r="B93" s="4"/>
      <c r="C93" s="6">
        <v>-8.1421770129768039</v>
      </c>
      <c r="D93" s="6">
        <v>14.09360629972789</v>
      </c>
      <c r="E93" s="10">
        <f t="shared" si="15"/>
        <v>0</v>
      </c>
      <c r="F93" s="10">
        <f t="shared" si="16"/>
        <v>0</v>
      </c>
      <c r="G93" s="10">
        <f t="shared" si="17"/>
        <v>0</v>
      </c>
      <c r="H93" s="10">
        <f t="shared" si="18"/>
        <v>0</v>
      </c>
      <c r="I93" s="11" t="str">
        <f t="shared" si="19"/>
        <v>n.a.</v>
      </c>
      <c r="J93" s="11" t="str">
        <f t="shared" si="20"/>
        <v>n.a.</v>
      </c>
      <c r="K93" s="11" t="str">
        <f t="shared" si="21"/>
        <v>n.a.</v>
      </c>
      <c r="L93" s="11" t="str">
        <f t="shared" si="22"/>
        <v>n.a.</v>
      </c>
      <c r="M93" s="11" t="str">
        <f t="shared" si="23"/>
        <v>n.a.</v>
      </c>
      <c r="N93" s="11" t="str">
        <f t="shared" si="24"/>
        <v>n.a.</v>
      </c>
      <c r="O93" s="11" t="str">
        <f t="shared" si="25"/>
        <v>n.a.</v>
      </c>
      <c r="P93" s="11" t="str">
        <f t="shared" si="26"/>
        <v>n.a.</v>
      </c>
      <c r="Q93" s="4"/>
      <c r="R93" s="4"/>
    </row>
    <row r="94" spans="1:18" x14ac:dyDescent="0.25">
      <c r="A94" s="2">
        <v>1938</v>
      </c>
      <c r="B94" s="4"/>
      <c r="C94" s="6">
        <v>-0.25235677029362691</v>
      </c>
      <c r="D94" s="6">
        <v>13.731344499644571</v>
      </c>
      <c r="E94" s="10">
        <f t="shared" si="15"/>
        <v>0</v>
      </c>
      <c r="F94" s="10">
        <f t="shared" si="16"/>
        <v>0</v>
      </c>
      <c r="G94" s="10">
        <f t="shared" si="17"/>
        <v>0</v>
      </c>
      <c r="H94" s="10">
        <f t="shared" si="18"/>
        <v>0</v>
      </c>
      <c r="I94" s="11" t="str">
        <f t="shared" si="19"/>
        <v>n.a.</v>
      </c>
      <c r="J94" s="11" t="str">
        <f t="shared" si="20"/>
        <v>n.a.</v>
      </c>
      <c r="K94" s="11" t="str">
        <f t="shared" si="21"/>
        <v>n.a.</v>
      </c>
      <c r="L94" s="11" t="str">
        <f t="shared" si="22"/>
        <v>n.a.</v>
      </c>
      <c r="M94" s="11" t="str">
        <f t="shared" si="23"/>
        <v>n.a.</v>
      </c>
      <c r="N94" s="11" t="str">
        <f t="shared" si="24"/>
        <v>n.a.</v>
      </c>
      <c r="O94" s="11" t="str">
        <f t="shared" si="25"/>
        <v>n.a.</v>
      </c>
      <c r="P94" s="11" t="str">
        <f t="shared" si="26"/>
        <v>n.a.</v>
      </c>
      <c r="Q94" s="4"/>
      <c r="R94" s="4"/>
    </row>
    <row r="95" spans="1:18" x14ac:dyDescent="0.25">
      <c r="A95" s="2">
        <v>1939</v>
      </c>
      <c r="B95" s="4"/>
      <c r="C95" s="6">
        <v>7.7117036640446557</v>
      </c>
      <c r="D95" s="6">
        <v>7.0231956870357104</v>
      </c>
      <c r="E95" s="10">
        <f t="shared" si="15"/>
        <v>0</v>
      </c>
      <c r="F95" s="10">
        <f t="shared" si="16"/>
        <v>0</v>
      </c>
      <c r="G95" s="10">
        <f t="shared" si="17"/>
        <v>0</v>
      </c>
      <c r="H95" s="10">
        <f t="shared" si="18"/>
        <v>0</v>
      </c>
      <c r="I95" s="11" t="str">
        <f t="shared" si="19"/>
        <v>n.a.</v>
      </c>
      <c r="J95" s="11" t="str">
        <f t="shared" si="20"/>
        <v>n.a.</v>
      </c>
      <c r="K95" s="11" t="str">
        <f t="shared" si="21"/>
        <v>n.a.</v>
      </c>
      <c r="L95" s="11" t="str">
        <f t="shared" si="22"/>
        <v>n.a.</v>
      </c>
      <c r="M95" s="11" t="str">
        <f t="shared" si="23"/>
        <v>n.a.</v>
      </c>
      <c r="N95" s="11" t="str">
        <f t="shared" si="24"/>
        <v>n.a.</v>
      </c>
      <c r="O95" s="11" t="str">
        <f t="shared" si="25"/>
        <v>n.a.</v>
      </c>
      <c r="P95" s="11" t="str">
        <f t="shared" si="26"/>
        <v>n.a.</v>
      </c>
      <c r="Q95" s="4"/>
      <c r="R95" s="4"/>
    </row>
    <row r="96" spans="1:18" x14ac:dyDescent="0.25">
      <c r="A96" s="2">
        <v>1940</v>
      </c>
      <c r="B96" s="6">
        <v>71.75734380610939</v>
      </c>
      <c r="C96" s="6">
        <v>9.1225072844211432</v>
      </c>
      <c r="D96" s="6">
        <v>14.06602574889877</v>
      </c>
      <c r="E96" s="10">
        <f t="shared" si="15"/>
        <v>0</v>
      </c>
      <c r="F96" s="10">
        <f t="shared" si="16"/>
        <v>0</v>
      </c>
      <c r="G96" s="10">
        <f t="shared" si="17"/>
        <v>1</v>
      </c>
      <c r="H96" s="10">
        <f t="shared" si="18"/>
        <v>0</v>
      </c>
      <c r="I96" s="11" t="str">
        <f t="shared" si="19"/>
        <v>n.a.</v>
      </c>
      <c r="J96" s="11" t="str">
        <f t="shared" si="20"/>
        <v>n.a.</v>
      </c>
      <c r="K96" s="11">
        <f t="shared" si="21"/>
        <v>9.1225072844211432</v>
      </c>
      <c r="L96" s="11" t="str">
        <f t="shared" si="22"/>
        <v>n.a.</v>
      </c>
      <c r="M96" s="11" t="str">
        <f t="shared" si="23"/>
        <v>n.a.</v>
      </c>
      <c r="N96" s="11" t="str">
        <f t="shared" si="24"/>
        <v>n.a.</v>
      </c>
      <c r="O96" s="11">
        <f t="shared" si="25"/>
        <v>14.06602574889877</v>
      </c>
      <c r="P96" s="11" t="str">
        <f t="shared" si="26"/>
        <v>n.a.</v>
      </c>
      <c r="Q96" s="4"/>
      <c r="R96" s="4"/>
    </row>
    <row r="97" spans="1:18" x14ac:dyDescent="0.25">
      <c r="A97" s="2">
        <v>1941</v>
      </c>
      <c r="B97" s="6">
        <v>69.938597238691983</v>
      </c>
      <c r="C97" s="6">
        <v>0.50462604491092744</v>
      </c>
      <c r="D97" s="6">
        <v>9.9525637488077088</v>
      </c>
      <c r="E97" s="10">
        <f t="shared" si="15"/>
        <v>0</v>
      </c>
      <c r="F97" s="10">
        <f t="shared" si="16"/>
        <v>0</v>
      </c>
      <c r="G97" s="10">
        <f t="shared" si="17"/>
        <v>1</v>
      </c>
      <c r="H97" s="10">
        <f t="shared" si="18"/>
        <v>0</v>
      </c>
      <c r="I97" s="11" t="str">
        <f t="shared" si="19"/>
        <v>n.a.</v>
      </c>
      <c r="J97" s="11" t="str">
        <f t="shared" si="20"/>
        <v>n.a.</v>
      </c>
      <c r="K97" s="11">
        <f t="shared" si="21"/>
        <v>0.50462604491092744</v>
      </c>
      <c r="L97" s="11" t="str">
        <f t="shared" si="22"/>
        <v>n.a.</v>
      </c>
      <c r="M97" s="11" t="str">
        <f t="shared" si="23"/>
        <v>n.a.</v>
      </c>
      <c r="N97" s="11" t="str">
        <f t="shared" si="24"/>
        <v>n.a.</v>
      </c>
      <c r="O97" s="11">
        <f t="shared" si="25"/>
        <v>9.9525637488077088</v>
      </c>
      <c r="P97" s="11" t="str">
        <f t="shared" si="26"/>
        <v>n.a.</v>
      </c>
      <c r="Q97" s="4"/>
      <c r="R97" s="4"/>
    </row>
    <row r="98" spans="1:18" x14ac:dyDescent="0.25">
      <c r="A98" s="2">
        <v>1942</v>
      </c>
      <c r="B98" s="6">
        <v>61.029104353989723</v>
      </c>
      <c r="C98" s="6">
        <v>6.0150552052561146</v>
      </c>
      <c r="D98" s="6">
        <v>13.665799092104901</v>
      </c>
      <c r="E98" s="10">
        <f t="shared" si="15"/>
        <v>0</v>
      </c>
      <c r="F98" s="10">
        <f t="shared" si="16"/>
        <v>0</v>
      </c>
      <c r="G98" s="10">
        <f t="shared" si="17"/>
        <v>1</v>
      </c>
      <c r="H98" s="10">
        <f t="shared" si="18"/>
        <v>0</v>
      </c>
      <c r="I98" s="11" t="str">
        <f t="shared" si="19"/>
        <v>n.a.</v>
      </c>
      <c r="J98" s="11" t="str">
        <f t="shared" si="20"/>
        <v>n.a.</v>
      </c>
      <c r="K98" s="11">
        <f t="shared" si="21"/>
        <v>6.0150552052561146</v>
      </c>
      <c r="L98" s="11" t="str">
        <f t="shared" si="22"/>
        <v>n.a.</v>
      </c>
      <c r="M98" s="11" t="str">
        <f t="shared" si="23"/>
        <v>n.a.</v>
      </c>
      <c r="N98" s="11" t="str">
        <f t="shared" si="24"/>
        <v>n.a.</v>
      </c>
      <c r="O98" s="11">
        <f t="shared" si="25"/>
        <v>13.665799092104901</v>
      </c>
      <c r="P98" s="11" t="str">
        <f t="shared" si="26"/>
        <v>n.a.</v>
      </c>
      <c r="Q98" s="4"/>
      <c r="R98" s="4"/>
    </row>
    <row r="99" spans="1:18" x14ac:dyDescent="0.25">
      <c r="A99" s="2">
        <v>1943</v>
      </c>
      <c r="B99" s="6">
        <v>66.02697797499053</v>
      </c>
      <c r="C99" s="6">
        <v>4.6339721548775303</v>
      </c>
      <c r="D99" s="6">
        <v>2.8789377219030854</v>
      </c>
      <c r="E99" s="10">
        <f t="shared" si="15"/>
        <v>0</v>
      </c>
      <c r="F99" s="10">
        <f t="shared" si="16"/>
        <v>0</v>
      </c>
      <c r="G99" s="10">
        <f t="shared" si="17"/>
        <v>1</v>
      </c>
      <c r="H99" s="10">
        <f t="shared" si="18"/>
        <v>0</v>
      </c>
      <c r="I99" s="11" t="str">
        <f t="shared" si="19"/>
        <v>n.a.</v>
      </c>
      <c r="J99" s="11" t="str">
        <f t="shared" si="20"/>
        <v>n.a.</v>
      </c>
      <c r="K99" s="11">
        <f t="shared" si="21"/>
        <v>4.6339721548775303</v>
      </c>
      <c r="L99" s="11" t="str">
        <f t="shared" si="22"/>
        <v>n.a.</v>
      </c>
      <c r="M99" s="11" t="str">
        <f t="shared" si="23"/>
        <v>n.a.</v>
      </c>
      <c r="N99" s="11" t="str">
        <f t="shared" si="24"/>
        <v>n.a.</v>
      </c>
      <c r="O99" s="11">
        <f t="shared" si="25"/>
        <v>2.8789377219030854</v>
      </c>
      <c r="P99" s="11" t="str">
        <f t="shared" si="26"/>
        <v>n.a.</v>
      </c>
      <c r="Q99" s="4"/>
      <c r="R99" s="4"/>
    </row>
    <row r="100" spans="1:18" x14ac:dyDescent="0.25">
      <c r="A100" s="2">
        <v>1944</v>
      </c>
      <c r="B100" s="6">
        <v>65.123263167998971</v>
      </c>
      <c r="C100" s="6">
        <v>4.1350940791191615</v>
      </c>
      <c r="D100" s="6">
        <v>10.906388135179368</v>
      </c>
      <c r="E100" s="10">
        <f t="shared" si="15"/>
        <v>0</v>
      </c>
      <c r="F100" s="10">
        <f t="shared" si="16"/>
        <v>0</v>
      </c>
      <c r="G100" s="10">
        <f t="shared" si="17"/>
        <v>1</v>
      </c>
      <c r="H100" s="10">
        <f t="shared" si="18"/>
        <v>0</v>
      </c>
      <c r="I100" s="11" t="str">
        <f t="shared" si="19"/>
        <v>n.a.</v>
      </c>
      <c r="J100" s="11" t="str">
        <f t="shared" si="20"/>
        <v>n.a.</v>
      </c>
      <c r="K100" s="11">
        <f t="shared" si="21"/>
        <v>4.1350940791191615</v>
      </c>
      <c r="L100" s="11" t="str">
        <f t="shared" si="22"/>
        <v>n.a.</v>
      </c>
      <c r="M100" s="11" t="str">
        <f t="shared" si="23"/>
        <v>n.a.</v>
      </c>
      <c r="N100" s="11" t="str">
        <f t="shared" si="24"/>
        <v>n.a.</v>
      </c>
      <c r="O100" s="11">
        <f t="shared" si="25"/>
        <v>10.906388135179368</v>
      </c>
      <c r="P100" s="11" t="str">
        <f t="shared" si="26"/>
        <v>n.a.</v>
      </c>
      <c r="Q100" s="4"/>
      <c r="R100" s="4"/>
    </row>
    <row r="101" spans="1:18" x14ac:dyDescent="0.25">
      <c r="A101" s="2">
        <v>1945</v>
      </c>
      <c r="B101" s="6">
        <v>69.588611338871132</v>
      </c>
      <c r="C101" s="6">
        <v>-7.5798650822226143</v>
      </c>
      <c r="D101" s="6">
        <v>7.3541890708696878</v>
      </c>
      <c r="E101" s="10">
        <f t="shared" si="15"/>
        <v>0</v>
      </c>
      <c r="F101" s="10">
        <f t="shared" si="16"/>
        <v>0</v>
      </c>
      <c r="G101" s="10">
        <f t="shared" si="17"/>
        <v>1</v>
      </c>
      <c r="H101" s="10">
        <f t="shared" si="18"/>
        <v>0</v>
      </c>
      <c r="I101" s="11" t="str">
        <f t="shared" si="19"/>
        <v>n.a.</v>
      </c>
      <c r="J101" s="11" t="str">
        <f t="shared" si="20"/>
        <v>n.a.</v>
      </c>
      <c r="K101" s="11">
        <f t="shared" si="21"/>
        <v>-7.5798650822226143</v>
      </c>
      <c r="L101" s="11" t="str">
        <f t="shared" si="22"/>
        <v>n.a.</v>
      </c>
      <c r="M101" s="11" t="str">
        <f t="shared" si="23"/>
        <v>n.a.</v>
      </c>
      <c r="N101" s="11" t="str">
        <f t="shared" si="24"/>
        <v>n.a.</v>
      </c>
      <c r="O101" s="11">
        <f t="shared" si="25"/>
        <v>7.3541890708696878</v>
      </c>
      <c r="P101" s="11" t="str">
        <f t="shared" si="26"/>
        <v>n.a.</v>
      </c>
      <c r="Q101" s="4"/>
      <c r="R101" s="4"/>
    </row>
    <row r="102" spans="1:18" x14ac:dyDescent="0.25">
      <c r="A102" s="2">
        <v>1946</v>
      </c>
      <c r="B102" s="6">
        <v>61.199297920378697</v>
      </c>
      <c r="C102" s="6">
        <v>4.1562496602334242</v>
      </c>
      <c r="D102" s="6">
        <v>21.463930846880984</v>
      </c>
      <c r="E102" s="10">
        <f t="shared" ref="E102:E133" si="27">IF(AND(B102&gt;0,B102&lt;30),1,0)</f>
        <v>0</v>
      </c>
      <c r="F102" s="10">
        <f t="shared" si="16"/>
        <v>0</v>
      </c>
      <c r="G102" s="10">
        <f t="shared" si="17"/>
        <v>1</v>
      </c>
      <c r="H102" s="10">
        <f t="shared" si="18"/>
        <v>0</v>
      </c>
      <c r="I102" s="11" t="str">
        <f t="shared" si="19"/>
        <v>n.a.</v>
      </c>
      <c r="J102" s="11" t="str">
        <f t="shared" si="20"/>
        <v>n.a.</v>
      </c>
      <c r="K102" s="11">
        <f t="shared" si="21"/>
        <v>4.1562496602334242</v>
      </c>
      <c r="L102" s="11" t="str">
        <f t="shared" si="22"/>
        <v>n.a.</v>
      </c>
      <c r="M102" s="11" t="str">
        <f t="shared" si="23"/>
        <v>n.a.</v>
      </c>
      <c r="N102" s="11" t="str">
        <f t="shared" si="24"/>
        <v>n.a.</v>
      </c>
      <c r="O102" s="11">
        <f t="shared" si="25"/>
        <v>21.463930846880984</v>
      </c>
      <c r="P102" s="11" t="str">
        <f t="shared" si="26"/>
        <v>n.a.</v>
      </c>
      <c r="Q102" s="4"/>
      <c r="R102" s="4"/>
    </row>
    <row r="103" spans="1:18" x14ac:dyDescent="0.25">
      <c r="A103" s="2">
        <v>1947</v>
      </c>
      <c r="B103" s="6">
        <v>55.108075448846655</v>
      </c>
      <c r="C103" s="6">
        <v>1.9840149105673444</v>
      </c>
      <c r="D103" s="6">
        <v>13.935301517449638</v>
      </c>
      <c r="E103" s="10">
        <f t="shared" si="27"/>
        <v>0</v>
      </c>
      <c r="F103" s="10">
        <f t="shared" si="16"/>
        <v>1</v>
      </c>
      <c r="G103" s="10">
        <f t="shared" si="17"/>
        <v>0</v>
      </c>
      <c r="H103" s="10">
        <f t="shared" si="18"/>
        <v>0</v>
      </c>
      <c r="I103" s="11" t="str">
        <f t="shared" si="19"/>
        <v>n.a.</v>
      </c>
      <c r="J103" s="11">
        <f t="shared" si="20"/>
        <v>1.9840149105673444</v>
      </c>
      <c r="K103" s="11" t="str">
        <f t="shared" si="21"/>
        <v>n.a.</v>
      </c>
      <c r="L103" s="11" t="str">
        <f t="shared" si="22"/>
        <v>n.a.</v>
      </c>
      <c r="M103" s="11" t="str">
        <f t="shared" si="23"/>
        <v>n.a.</v>
      </c>
      <c r="N103" s="11">
        <f t="shared" si="24"/>
        <v>13.935301517449638</v>
      </c>
      <c r="O103" s="11" t="str">
        <f t="shared" si="25"/>
        <v>n.a.</v>
      </c>
      <c r="P103" s="11" t="str">
        <f t="shared" si="26"/>
        <v>n.a.</v>
      </c>
      <c r="Q103" s="4"/>
      <c r="R103" s="4"/>
    </row>
    <row r="104" spans="1:18" x14ac:dyDescent="0.25">
      <c r="A104" s="2">
        <f t="shared" ref="A104:A164" si="28">A103+1</f>
        <v>1948</v>
      </c>
      <c r="B104" s="6">
        <v>55.609531633351736</v>
      </c>
      <c r="C104" s="6">
        <v>0.28195037553506719</v>
      </c>
      <c r="D104" s="6">
        <v>7.6351723723774301</v>
      </c>
      <c r="E104" s="10">
        <f t="shared" si="27"/>
        <v>0</v>
      </c>
      <c r="F104" s="10">
        <f t="shared" si="16"/>
        <v>1</v>
      </c>
      <c r="G104" s="10">
        <f t="shared" si="17"/>
        <v>0</v>
      </c>
      <c r="H104" s="10">
        <f t="shared" si="18"/>
        <v>0</v>
      </c>
      <c r="I104" s="11" t="str">
        <f t="shared" si="19"/>
        <v>n.a.</v>
      </c>
      <c r="J104" s="11">
        <f t="shared" si="20"/>
        <v>0.28195037553506719</v>
      </c>
      <c r="K104" s="11" t="str">
        <f t="shared" si="21"/>
        <v>n.a.</v>
      </c>
      <c r="L104" s="11" t="str">
        <f t="shared" si="22"/>
        <v>n.a.</v>
      </c>
      <c r="M104" s="11" t="str">
        <f t="shared" si="23"/>
        <v>n.a.</v>
      </c>
      <c r="N104" s="11">
        <f t="shared" si="24"/>
        <v>7.6351723723774301</v>
      </c>
      <c r="O104" s="11" t="str">
        <f t="shared" si="25"/>
        <v>n.a.</v>
      </c>
      <c r="P104" s="11" t="str">
        <f t="shared" si="26"/>
        <v>n.a.</v>
      </c>
      <c r="Q104" s="4"/>
      <c r="R104" s="4"/>
    </row>
    <row r="105" spans="1:18" x14ac:dyDescent="0.25">
      <c r="A105" s="2">
        <f t="shared" si="28"/>
        <v>1949</v>
      </c>
      <c r="B105" s="6">
        <v>53.878367411390698</v>
      </c>
      <c r="C105" s="6">
        <v>-1.6794062119074304E-2</v>
      </c>
      <c r="D105" s="6">
        <v>7.2170414823932827</v>
      </c>
      <c r="E105" s="10">
        <f t="shared" si="27"/>
        <v>0</v>
      </c>
      <c r="F105" s="10">
        <f t="shared" si="16"/>
        <v>1</v>
      </c>
      <c r="G105" s="10">
        <f t="shared" si="17"/>
        <v>0</v>
      </c>
      <c r="H105" s="10">
        <f t="shared" si="18"/>
        <v>0</v>
      </c>
      <c r="I105" s="11" t="str">
        <f t="shared" si="19"/>
        <v>n.a.</v>
      </c>
      <c r="J105" s="11">
        <f t="shared" si="20"/>
        <v>-1.6794062119074304E-2</v>
      </c>
      <c r="K105" s="11" t="str">
        <f t="shared" si="21"/>
        <v>n.a.</v>
      </c>
      <c r="L105" s="11" t="str">
        <f t="shared" si="22"/>
        <v>n.a.</v>
      </c>
      <c r="M105" s="11" t="str">
        <f t="shared" si="23"/>
        <v>n.a.</v>
      </c>
      <c r="N105" s="11">
        <f t="shared" si="24"/>
        <v>7.2170414823932827</v>
      </c>
      <c r="O105" s="11" t="str">
        <f t="shared" si="25"/>
        <v>n.a.</v>
      </c>
      <c r="P105" s="11" t="str">
        <f t="shared" si="26"/>
        <v>n.a.</v>
      </c>
      <c r="Q105" s="4"/>
      <c r="R105" s="4"/>
    </row>
    <row r="106" spans="1:18" x14ac:dyDescent="0.25">
      <c r="A106" s="2">
        <f t="shared" si="28"/>
        <v>1950</v>
      </c>
      <c r="B106" s="6">
        <v>46.221943336353853</v>
      </c>
      <c r="C106" s="6">
        <v>2.0570024400829556</v>
      </c>
      <c r="D106" s="6">
        <v>20.905915516973717</v>
      </c>
      <c r="E106" s="10">
        <f t="shared" si="27"/>
        <v>0</v>
      </c>
      <c r="F106" s="10">
        <f t="shared" si="16"/>
        <v>1</v>
      </c>
      <c r="G106" s="10">
        <f t="shared" si="17"/>
        <v>0</v>
      </c>
      <c r="H106" s="10">
        <f t="shared" si="18"/>
        <v>0</v>
      </c>
      <c r="I106" s="11" t="str">
        <f t="shared" si="19"/>
        <v>n.a.</v>
      </c>
      <c r="J106" s="11">
        <f t="shared" si="20"/>
        <v>2.0570024400829556</v>
      </c>
      <c r="K106" s="11" t="str">
        <f t="shared" si="21"/>
        <v>n.a.</v>
      </c>
      <c r="L106" s="11" t="str">
        <f t="shared" si="22"/>
        <v>n.a.</v>
      </c>
      <c r="M106" s="11" t="str">
        <f t="shared" si="23"/>
        <v>n.a.</v>
      </c>
      <c r="N106" s="11">
        <f t="shared" si="24"/>
        <v>20.905915516973717</v>
      </c>
      <c r="O106" s="11" t="str">
        <f t="shared" si="25"/>
        <v>n.a.</v>
      </c>
      <c r="P106" s="11" t="str">
        <f t="shared" si="26"/>
        <v>n.a.</v>
      </c>
      <c r="Q106" s="4"/>
      <c r="R106" s="4"/>
    </row>
    <row r="107" spans="1:18" x14ac:dyDescent="0.25">
      <c r="A107" s="2">
        <f t="shared" si="28"/>
        <v>1951</v>
      </c>
      <c r="B107" s="6">
        <v>39.961650673418056</v>
      </c>
      <c r="C107" s="6">
        <v>9.2057477517047737</v>
      </c>
      <c r="D107" s="6">
        <v>16.556649939232535</v>
      </c>
      <c r="E107" s="10">
        <f t="shared" si="27"/>
        <v>0</v>
      </c>
      <c r="F107" s="10">
        <f t="shared" si="16"/>
        <v>1</v>
      </c>
      <c r="G107" s="10">
        <f t="shared" si="17"/>
        <v>0</v>
      </c>
      <c r="H107" s="10">
        <f t="shared" si="18"/>
        <v>0</v>
      </c>
      <c r="I107" s="11" t="str">
        <f t="shared" si="19"/>
        <v>n.a.</v>
      </c>
      <c r="J107" s="11">
        <f t="shared" si="20"/>
        <v>9.2057477517047737</v>
      </c>
      <c r="K107" s="11" t="str">
        <f t="shared" si="21"/>
        <v>n.a.</v>
      </c>
      <c r="L107" s="11" t="str">
        <f t="shared" si="22"/>
        <v>n.a.</v>
      </c>
      <c r="M107" s="11" t="str">
        <f t="shared" si="23"/>
        <v>n.a.</v>
      </c>
      <c r="N107" s="11">
        <f t="shared" si="24"/>
        <v>16.556649939232535</v>
      </c>
      <c r="O107" s="11" t="str">
        <f t="shared" si="25"/>
        <v>n.a.</v>
      </c>
      <c r="P107" s="11" t="str">
        <f t="shared" si="26"/>
        <v>n.a.</v>
      </c>
      <c r="Q107" s="4"/>
      <c r="R107" s="4"/>
    </row>
    <row r="108" spans="1:18" x14ac:dyDescent="0.25">
      <c r="A108" s="2">
        <f t="shared" si="28"/>
        <v>1952</v>
      </c>
      <c r="B108" s="6">
        <v>38.903837881102888</v>
      </c>
      <c r="C108" s="6">
        <v>8.5653381269070294</v>
      </c>
      <c r="D108" s="6">
        <v>1.2797452091479533</v>
      </c>
      <c r="E108" s="10">
        <f t="shared" si="27"/>
        <v>0</v>
      </c>
      <c r="F108" s="10">
        <f t="shared" si="16"/>
        <v>1</v>
      </c>
      <c r="G108" s="10">
        <f t="shared" si="17"/>
        <v>0</v>
      </c>
      <c r="H108" s="10">
        <f t="shared" si="18"/>
        <v>0</v>
      </c>
      <c r="I108" s="11" t="str">
        <f t="shared" si="19"/>
        <v>n.a.</v>
      </c>
      <c r="J108" s="11">
        <f t="shared" si="20"/>
        <v>8.5653381269070294</v>
      </c>
      <c r="K108" s="11" t="str">
        <f t="shared" si="21"/>
        <v>n.a.</v>
      </c>
      <c r="L108" s="11" t="str">
        <f t="shared" si="22"/>
        <v>n.a.</v>
      </c>
      <c r="M108" s="11" t="str">
        <f t="shared" si="23"/>
        <v>n.a.</v>
      </c>
      <c r="N108" s="11">
        <f t="shared" si="24"/>
        <v>1.2797452091479533</v>
      </c>
      <c r="O108" s="11" t="str">
        <f t="shared" si="25"/>
        <v>n.a.</v>
      </c>
      <c r="P108" s="11" t="str">
        <f t="shared" si="26"/>
        <v>n.a.</v>
      </c>
      <c r="Q108" s="4"/>
      <c r="R108" s="4"/>
    </row>
    <row r="109" spans="1:18" x14ac:dyDescent="0.25">
      <c r="A109" s="2">
        <f t="shared" si="28"/>
        <v>1953</v>
      </c>
      <c r="B109" s="6">
        <v>40.29985316705924</v>
      </c>
      <c r="C109" s="6">
        <v>-2.8725449239130896E-2</v>
      </c>
      <c r="D109" s="6">
        <v>8.1214280717238019</v>
      </c>
      <c r="E109" s="10">
        <f t="shared" si="27"/>
        <v>0</v>
      </c>
      <c r="F109" s="10">
        <f t="shared" si="16"/>
        <v>1</v>
      </c>
      <c r="G109" s="10">
        <f t="shared" si="17"/>
        <v>0</v>
      </c>
      <c r="H109" s="10">
        <f t="shared" si="18"/>
        <v>0</v>
      </c>
      <c r="I109" s="11" t="str">
        <f t="shared" si="19"/>
        <v>n.a.</v>
      </c>
      <c r="J109" s="11">
        <f t="shared" si="20"/>
        <v>-2.8725449239130896E-2</v>
      </c>
      <c r="K109" s="11" t="str">
        <f t="shared" si="21"/>
        <v>n.a.</v>
      </c>
      <c r="L109" s="11" t="str">
        <f t="shared" si="22"/>
        <v>n.a.</v>
      </c>
      <c r="M109" s="11" t="str">
        <f t="shared" si="23"/>
        <v>n.a.</v>
      </c>
      <c r="N109" s="11">
        <f t="shared" si="24"/>
        <v>8.1214280717238019</v>
      </c>
      <c r="O109" s="11" t="str">
        <f t="shared" si="25"/>
        <v>n.a.</v>
      </c>
      <c r="P109" s="11" t="str">
        <f t="shared" si="26"/>
        <v>n.a.</v>
      </c>
      <c r="Q109" s="4"/>
      <c r="R109" s="4"/>
    </row>
    <row r="110" spans="1:18" x14ac:dyDescent="0.25">
      <c r="A110" s="2">
        <f t="shared" si="28"/>
        <v>1954</v>
      </c>
      <c r="B110" s="6">
        <v>37.939348437306762</v>
      </c>
      <c r="C110" s="6">
        <v>7.0976325186183686</v>
      </c>
      <c r="D110" s="6">
        <v>8.0096520646577574</v>
      </c>
      <c r="E110" s="10">
        <f t="shared" si="27"/>
        <v>0</v>
      </c>
      <c r="F110" s="10">
        <f t="shared" si="16"/>
        <v>1</v>
      </c>
      <c r="G110" s="10">
        <f t="shared" si="17"/>
        <v>0</v>
      </c>
      <c r="H110" s="10">
        <f t="shared" si="18"/>
        <v>0</v>
      </c>
      <c r="I110" s="11" t="str">
        <f t="shared" si="19"/>
        <v>n.a.</v>
      </c>
      <c r="J110" s="11">
        <f t="shared" si="20"/>
        <v>7.0976325186183686</v>
      </c>
      <c r="K110" s="11" t="str">
        <f t="shared" si="21"/>
        <v>n.a.</v>
      </c>
      <c r="L110" s="11" t="str">
        <f t="shared" si="22"/>
        <v>n.a.</v>
      </c>
      <c r="M110" s="11" t="str">
        <f t="shared" si="23"/>
        <v>n.a.</v>
      </c>
      <c r="N110" s="11">
        <f t="shared" si="24"/>
        <v>8.0096520646577574</v>
      </c>
      <c r="O110" s="11" t="str">
        <f t="shared" si="25"/>
        <v>n.a.</v>
      </c>
      <c r="P110" s="11" t="str">
        <f t="shared" si="26"/>
        <v>n.a.</v>
      </c>
      <c r="Q110" s="4"/>
      <c r="R110" s="4"/>
    </row>
    <row r="111" spans="1:18" x14ac:dyDescent="0.25">
      <c r="A111" s="2">
        <f t="shared" si="28"/>
        <v>1955</v>
      </c>
      <c r="B111" s="6">
        <v>38.872555164428327</v>
      </c>
      <c r="C111" s="6">
        <v>3.3186167992003801</v>
      </c>
      <c r="D111" s="6">
        <v>4.5535145676522726</v>
      </c>
      <c r="E111" s="10">
        <f t="shared" si="27"/>
        <v>0</v>
      </c>
      <c r="F111" s="10">
        <f t="shared" si="16"/>
        <v>1</v>
      </c>
      <c r="G111" s="10">
        <f t="shared" si="17"/>
        <v>0</v>
      </c>
      <c r="H111" s="10">
        <f t="shared" si="18"/>
        <v>0</v>
      </c>
      <c r="I111" s="11" t="str">
        <f t="shared" si="19"/>
        <v>n.a.</v>
      </c>
      <c r="J111" s="11">
        <f t="shared" si="20"/>
        <v>3.3186167992003801</v>
      </c>
      <c r="K111" s="11" t="str">
        <f t="shared" si="21"/>
        <v>n.a.</v>
      </c>
      <c r="L111" s="11" t="str">
        <f t="shared" si="22"/>
        <v>n.a.</v>
      </c>
      <c r="M111" s="11" t="str">
        <f t="shared" si="23"/>
        <v>n.a.</v>
      </c>
      <c r="N111" s="11">
        <f t="shared" si="24"/>
        <v>4.5535145676522726</v>
      </c>
      <c r="O111" s="11" t="str">
        <f t="shared" si="25"/>
        <v>n.a.</v>
      </c>
      <c r="P111" s="11" t="str">
        <f t="shared" si="26"/>
        <v>n.a.</v>
      </c>
      <c r="Q111" s="4"/>
      <c r="R111" s="4"/>
    </row>
    <row r="112" spans="1:18" x14ac:dyDescent="0.25">
      <c r="A112" s="2">
        <f t="shared" si="28"/>
        <v>1956</v>
      </c>
      <c r="B112" s="6">
        <v>35.290189772521458</v>
      </c>
      <c r="C112" s="6">
        <v>8.1839979227190227</v>
      </c>
      <c r="D112" s="6">
        <v>14.367895501646855</v>
      </c>
      <c r="E112" s="10">
        <f t="shared" si="27"/>
        <v>0</v>
      </c>
      <c r="F112" s="10">
        <f t="shared" si="16"/>
        <v>1</v>
      </c>
      <c r="G112" s="10">
        <f t="shared" si="17"/>
        <v>0</v>
      </c>
      <c r="H112" s="10">
        <f t="shared" si="18"/>
        <v>0</v>
      </c>
      <c r="I112" s="11" t="str">
        <f t="shared" si="19"/>
        <v>n.a.</v>
      </c>
      <c r="J112" s="11">
        <f t="shared" si="20"/>
        <v>8.1839979227190227</v>
      </c>
      <c r="K112" s="11" t="str">
        <f t="shared" si="21"/>
        <v>n.a.</v>
      </c>
      <c r="L112" s="11" t="str">
        <f t="shared" si="22"/>
        <v>n.a.</v>
      </c>
      <c r="M112" s="11" t="str">
        <f t="shared" si="23"/>
        <v>n.a.</v>
      </c>
      <c r="N112" s="11">
        <f t="shared" si="24"/>
        <v>14.367895501646855</v>
      </c>
      <c r="O112" s="11" t="str">
        <f t="shared" si="25"/>
        <v>n.a.</v>
      </c>
      <c r="P112" s="11" t="str">
        <f t="shared" si="26"/>
        <v>n.a.</v>
      </c>
      <c r="Q112" s="4"/>
      <c r="R112" s="4"/>
    </row>
    <row r="113" spans="1:18" x14ac:dyDescent="0.25">
      <c r="A113" s="2">
        <f t="shared" si="28"/>
        <v>1957</v>
      </c>
      <c r="B113" s="6">
        <v>34.051233034056246</v>
      </c>
      <c r="C113" s="6">
        <v>3.2834265151066244</v>
      </c>
      <c r="D113" s="6">
        <v>12.986842697266798</v>
      </c>
      <c r="E113" s="10">
        <f t="shared" si="27"/>
        <v>0</v>
      </c>
      <c r="F113" s="10">
        <f t="shared" si="16"/>
        <v>1</v>
      </c>
      <c r="G113" s="10">
        <f t="shared" si="17"/>
        <v>0</v>
      </c>
      <c r="H113" s="10">
        <f t="shared" si="18"/>
        <v>0</v>
      </c>
      <c r="I113" s="11" t="str">
        <f t="shared" si="19"/>
        <v>n.a.</v>
      </c>
      <c r="J113" s="11">
        <f t="shared" si="20"/>
        <v>3.2834265151066244</v>
      </c>
      <c r="K113" s="11" t="str">
        <f t="shared" si="21"/>
        <v>n.a.</v>
      </c>
      <c r="L113" s="11" t="str">
        <f t="shared" si="22"/>
        <v>n.a.</v>
      </c>
      <c r="M113" s="11" t="str">
        <f t="shared" si="23"/>
        <v>n.a.</v>
      </c>
      <c r="N113" s="11">
        <f t="shared" si="24"/>
        <v>12.986842697266798</v>
      </c>
      <c r="O113" s="11" t="str">
        <f t="shared" si="25"/>
        <v>n.a.</v>
      </c>
      <c r="P113" s="11" t="str">
        <f t="shared" si="26"/>
        <v>n.a.</v>
      </c>
      <c r="Q113" s="4"/>
      <c r="R113" s="4"/>
    </row>
    <row r="114" spans="1:18" x14ac:dyDescent="0.25">
      <c r="A114" s="2">
        <f t="shared" si="28"/>
        <v>1958</v>
      </c>
      <c r="B114" s="6">
        <v>30.015643802647414</v>
      </c>
      <c r="C114" s="12">
        <v>6.2750473755905922</v>
      </c>
      <c r="D114" s="12">
        <v>11.764312639927098</v>
      </c>
      <c r="E114" s="10">
        <f t="shared" si="27"/>
        <v>0</v>
      </c>
      <c r="F114" s="10">
        <f t="shared" si="16"/>
        <v>1</v>
      </c>
      <c r="G114" s="10">
        <f t="shared" si="17"/>
        <v>0</v>
      </c>
      <c r="H114" s="10">
        <f t="shared" si="18"/>
        <v>0</v>
      </c>
      <c r="I114" s="11" t="str">
        <f t="shared" si="19"/>
        <v>n.a.</v>
      </c>
      <c r="J114" s="11">
        <f t="shared" si="20"/>
        <v>6.2750473755905922</v>
      </c>
      <c r="K114" s="11" t="str">
        <f t="shared" si="21"/>
        <v>n.a.</v>
      </c>
      <c r="L114" s="11" t="str">
        <f t="shared" si="22"/>
        <v>n.a.</v>
      </c>
      <c r="M114" s="11" t="str">
        <f t="shared" si="23"/>
        <v>n.a.</v>
      </c>
      <c r="N114" s="11">
        <f t="shared" si="24"/>
        <v>11.764312639927098</v>
      </c>
      <c r="O114" s="11" t="str">
        <f t="shared" si="25"/>
        <v>n.a.</v>
      </c>
      <c r="P114" s="11" t="str">
        <f t="shared" si="26"/>
        <v>n.a.</v>
      </c>
      <c r="Q114" s="4"/>
      <c r="R114" s="4"/>
    </row>
    <row r="115" spans="1:18" x14ac:dyDescent="0.25">
      <c r="A115" s="2">
        <f t="shared" si="28"/>
        <v>1959</v>
      </c>
      <c r="B115" s="6">
        <v>29.387406793703398</v>
      </c>
      <c r="C115" s="4"/>
      <c r="D115" s="6">
        <v>5.1390066685713709</v>
      </c>
      <c r="E115" s="10">
        <f t="shared" si="27"/>
        <v>1</v>
      </c>
      <c r="F115" s="10">
        <f t="shared" si="16"/>
        <v>0</v>
      </c>
      <c r="G115" s="10">
        <f t="shared" si="17"/>
        <v>0</v>
      </c>
      <c r="H115" s="10">
        <f t="shared" si="18"/>
        <v>0</v>
      </c>
      <c r="J115" s="4"/>
      <c r="K115" s="4"/>
      <c r="L115" s="4"/>
      <c r="M115" s="11">
        <f t="shared" ref="M115:M136" si="29">IF(E115=1,$D115,"n.a.")</f>
        <v>5.1390066685713709</v>
      </c>
      <c r="N115" s="11" t="str">
        <f t="shared" ref="N115:N136" si="30">IF(F115=1,$D115,"n.a.")</f>
        <v>n.a.</v>
      </c>
      <c r="O115" s="11" t="str">
        <f t="shared" ref="O115:O136" si="31">IF(G115=1,$D115,"n.a.")</f>
        <v>n.a.</v>
      </c>
      <c r="P115" s="11" t="str">
        <f t="shared" ref="P115:P136" si="32">IF(H115=1,$D115,"n.a.")</f>
        <v>n.a.</v>
      </c>
      <c r="Q115" s="4"/>
      <c r="R115" s="4"/>
    </row>
    <row r="116" spans="1:18" x14ac:dyDescent="0.25">
      <c r="A116" s="2">
        <f t="shared" si="28"/>
        <v>1960</v>
      </c>
      <c r="B116" s="6">
        <v>30.027710649266957</v>
      </c>
      <c r="C116" s="4"/>
      <c r="D116" s="6">
        <v>0.6081253130993105</v>
      </c>
      <c r="E116" s="10">
        <f t="shared" si="27"/>
        <v>0</v>
      </c>
      <c r="F116" s="10">
        <f t="shared" si="16"/>
        <v>1</v>
      </c>
      <c r="G116" s="10">
        <f t="shared" si="17"/>
        <v>0</v>
      </c>
      <c r="H116" s="10">
        <f t="shared" si="18"/>
        <v>0</v>
      </c>
      <c r="J116" s="4"/>
      <c r="K116" s="4"/>
      <c r="L116" s="4"/>
      <c r="M116" s="11" t="str">
        <f t="shared" si="29"/>
        <v>n.a.</v>
      </c>
      <c r="N116" s="11">
        <f t="shared" si="30"/>
        <v>0.6081253130993105</v>
      </c>
      <c r="O116" s="11" t="str">
        <f t="shared" si="31"/>
        <v>n.a.</v>
      </c>
      <c r="P116" s="11" t="str">
        <f t="shared" si="32"/>
        <v>n.a.</v>
      </c>
      <c r="Q116" s="4"/>
      <c r="R116" s="4"/>
    </row>
    <row r="117" spans="1:18" x14ac:dyDescent="0.25">
      <c r="A117" s="2">
        <f t="shared" si="28"/>
        <v>1961</v>
      </c>
      <c r="B117" s="6">
        <v>27.479915134370579</v>
      </c>
      <c r="C117" s="4"/>
      <c r="D117" s="6">
        <v>0.7098973777419999</v>
      </c>
      <c r="E117" s="10">
        <f t="shared" si="27"/>
        <v>1</v>
      </c>
      <c r="F117" s="10">
        <f t="shared" si="16"/>
        <v>0</v>
      </c>
      <c r="G117" s="10">
        <f t="shared" si="17"/>
        <v>0</v>
      </c>
      <c r="H117" s="10">
        <f t="shared" si="18"/>
        <v>0</v>
      </c>
      <c r="J117" s="4"/>
      <c r="K117" s="4"/>
      <c r="L117" s="4"/>
      <c r="M117" s="11">
        <f t="shared" si="29"/>
        <v>0.7098973777419999</v>
      </c>
      <c r="N117" s="11" t="str">
        <f t="shared" si="30"/>
        <v>n.a.</v>
      </c>
      <c r="O117" s="11" t="str">
        <f t="shared" si="31"/>
        <v>n.a.</v>
      </c>
      <c r="P117" s="11" t="str">
        <f t="shared" si="32"/>
        <v>n.a.</v>
      </c>
      <c r="Q117" s="4"/>
      <c r="R117" s="4"/>
    </row>
    <row r="118" spans="1:18" x14ac:dyDescent="0.25">
      <c r="A118" s="2">
        <f t="shared" si="28"/>
        <v>1962</v>
      </c>
      <c r="B118" s="6">
        <v>25.45593635250918</v>
      </c>
      <c r="C118" s="4"/>
      <c r="D118" s="6">
        <v>6.8241847769682566</v>
      </c>
      <c r="E118" s="10">
        <f t="shared" si="27"/>
        <v>1</v>
      </c>
      <c r="F118" s="10">
        <f t="shared" si="16"/>
        <v>0</v>
      </c>
      <c r="G118" s="10">
        <f t="shared" si="17"/>
        <v>0</v>
      </c>
      <c r="H118" s="10">
        <f t="shared" si="18"/>
        <v>0</v>
      </c>
      <c r="J118" s="4"/>
      <c r="K118" s="4"/>
      <c r="L118" s="4"/>
      <c r="M118" s="11">
        <f t="shared" si="29"/>
        <v>6.8241847769682566</v>
      </c>
      <c r="N118" s="11" t="str">
        <f t="shared" si="30"/>
        <v>n.a.</v>
      </c>
      <c r="O118" s="11" t="str">
        <f t="shared" si="31"/>
        <v>n.a.</v>
      </c>
      <c r="P118" s="11" t="str">
        <f t="shared" si="32"/>
        <v>n.a.</v>
      </c>
      <c r="Q118" s="4"/>
      <c r="R118" s="4"/>
    </row>
    <row r="119" spans="1:18" x14ac:dyDescent="0.25">
      <c r="A119" s="2">
        <f t="shared" si="28"/>
        <v>1963</v>
      </c>
      <c r="B119" s="6">
        <v>22.144575814146442</v>
      </c>
      <c r="C119" s="4"/>
      <c r="D119" s="6">
        <v>5.9105834806769471</v>
      </c>
      <c r="E119" s="10">
        <f t="shared" si="27"/>
        <v>1</v>
      </c>
      <c r="F119" s="10">
        <f t="shared" si="16"/>
        <v>0</v>
      </c>
      <c r="G119" s="10">
        <f t="shared" si="17"/>
        <v>0</v>
      </c>
      <c r="H119" s="10">
        <f t="shared" si="18"/>
        <v>0</v>
      </c>
      <c r="J119" s="4"/>
      <c r="K119" s="4"/>
      <c r="L119" s="4"/>
      <c r="M119" s="11">
        <f t="shared" si="29"/>
        <v>5.9105834806769471</v>
      </c>
      <c r="N119" s="11" t="str">
        <f t="shared" si="30"/>
        <v>n.a.</v>
      </c>
      <c r="O119" s="11" t="str">
        <f t="shared" si="31"/>
        <v>n.a.</v>
      </c>
      <c r="P119" s="11" t="str">
        <f t="shared" si="32"/>
        <v>n.a.</v>
      </c>
      <c r="Q119" s="4"/>
      <c r="R119" s="4"/>
    </row>
    <row r="120" spans="1:18" x14ac:dyDescent="0.25">
      <c r="A120" s="2">
        <f t="shared" si="28"/>
        <v>1964</v>
      </c>
      <c r="B120" s="6">
        <v>18.782482116120445</v>
      </c>
      <c r="C120" s="4"/>
      <c r="D120" s="6">
        <v>10.893976925308511</v>
      </c>
      <c r="E120" s="10">
        <f t="shared" si="27"/>
        <v>1</v>
      </c>
      <c r="F120" s="10">
        <f t="shared" si="16"/>
        <v>0</v>
      </c>
      <c r="G120" s="10">
        <f t="shared" si="17"/>
        <v>0</v>
      </c>
      <c r="H120" s="10">
        <f t="shared" si="18"/>
        <v>0</v>
      </c>
      <c r="J120" s="4"/>
      <c r="K120" s="4"/>
      <c r="L120" s="4"/>
      <c r="M120" s="11">
        <f t="shared" si="29"/>
        <v>10.893976925308511</v>
      </c>
      <c r="N120" s="11" t="str">
        <f t="shared" si="30"/>
        <v>n.a.</v>
      </c>
      <c r="O120" s="11" t="str">
        <f t="shared" si="31"/>
        <v>n.a.</v>
      </c>
      <c r="P120" s="11" t="str">
        <f t="shared" si="32"/>
        <v>n.a.</v>
      </c>
      <c r="Q120" s="4"/>
      <c r="R120" s="4"/>
    </row>
    <row r="121" spans="1:18" x14ac:dyDescent="0.25">
      <c r="A121" s="2">
        <f t="shared" si="28"/>
        <v>1965</v>
      </c>
      <c r="B121" s="6">
        <v>17.59915641978839</v>
      </c>
      <c r="C121" s="4"/>
      <c r="D121" s="6">
        <v>9.4</v>
      </c>
      <c r="E121" s="10">
        <f t="shared" si="27"/>
        <v>1</v>
      </c>
      <c r="F121" s="10">
        <f t="shared" si="16"/>
        <v>0</v>
      </c>
      <c r="G121" s="10">
        <f t="shared" si="17"/>
        <v>0</v>
      </c>
      <c r="H121" s="10">
        <f t="shared" si="18"/>
        <v>0</v>
      </c>
      <c r="J121" s="4"/>
      <c r="K121" s="4"/>
      <c r="L121" s="4"/>
      <c r="M121" s="11">
        <f t="shared" si="29"/>
        <v>9.4</v>
      </c>
      <c r="N121" s="11" t="str">
        <f t="shared" si="30"/>
        <v>n.a.</v>
      </c>
      <c r="O121" s="11" t="str">
        <f t="shared" si="31"/>
        <v>n.a.</v>
      </c>
      <c r="P121" s="11" t="str">
        <f t="shared" si="32"/>
        <v>n.a.</v>
      </c>
      <c r="Q121" s="4"/>
      <c r="R121" s="4"/>
    </row>
    <row r="122" spans="1:18" x14ac:dyDescent="0.25">
      <c r="A122" s="2">
        <f t="shared" si="28"/>
        <v>1966</v>
      </c>
      <c r="B122" s="6">
        <v>17.103868017795353</v>
      </c>
      <c r="C122" s="4"/>
      <c r="D122" s="6">
        <v>6.6098204926223945</v>
      </c>
      <c r="E122" s="10">
        <f t="shared" si="27"/>
        <v>1</v>
      </c>
      <c r="F122" s="10">
        <f t="shared" si="16"/>
        <v>0</v>
      </c>
      <c r="G122" s="10">
        <f t="shared" si="17"/>
        <v>0</v>
      </c>
      <c r="H122" s="10">
        <f t="shared" si="18"/>
        <v>0</v>
      </c>
      <c r="J122" s="4"/>
      <c r="K122" s="4"/>
      <c r="L122" s="4"/>
      <c r="M122" s="11">
        <f t="shared" si="29"/>
        <v>6.6098204926223945</v>
      </c>
      <c r="N122" s="11" t="str">
        <f t="shared" si="30"/>
        <v>n.a.</v>
      </c>
      <c r="O122" s="11" t="str">
        <f t="shared" si="31"/>
        <v>n.a.</v>
      </c>
      <c r="P122" s="11" t="str">
        <f t="shared" si="32"/>
        <v>n.a.</v>
      </c>
      <c r="Q122" s="4"/>
      <c r="R122" s="4"/>
    </row>
    <row r="123" spans="1:18" x14ac:dyDescent="0.25">
      <c r="A123" s="2">
        <f t="shared" si="28"/>
        <v>1967</v>
      </c>
      <c r="B123" s="6">
        <v>16.963472329189131</v>
      </c>
      <c r="C123" s="4"/>
      <c r="D123" s="6">
        <v>7.9532980782005209</v>
      </c>
      <c r="E123" s="10">
        <f t="shared" si="27"/>
        <v>1</v>
      </c>
      <c r="F123" s="10">
        <f t="shared" si="16"/>
        <v>0</v>
      </c>
      <c r="G123" s="10">
        <f t="shared" si="17"/>
        <v>0</v>
      </c>
      <c r="H123" s="10">
        <f t="shared" si="18"/>
        <v>0</v>
      </c>
      <c r="J123" s="4"/>
      <c r="K123" s="4"/>
      <c r="L123" s="4"/>
      <c r="M123" s="11">
        <f t="shared" si="29"/>
        <v>7.9532980782005209</v>
      </c>
      <c r="N123" s="11" t="str">
        <f t="shared" si="30"/>
        <v>n.a.</v>
      </c>
      <c r="O123" s="11" t="str">
        <f t="shared" si="31"/>
        <v>n.a.</v>
      </c>
      <c r="P123" s="11" t="str">
        <f t="shared" si="32"/>
        <v>n.a.</v>
      </c>
      <c r="Q123" s="4"/>
      <c r="R123" s="4"/>
    </row>
    <row r="124" spans="1:18" x14ac:dyDescent="0.25">
      <c r="A124" s="2">
        <f t="shared" si="28"/>
        <v>1968</v>
      </c>
      <c r="B124" s="6">
        <v>17.506086188279181</v>
      </c>
      <c r="C124" s="4"/>
      <c r="D124" s="6">
        <v>4.4088745688576276</v>
      </c>
      <c r="E124" s="10">
        <f t="shared" si="27"/>
        <v>1</v>
      </c>
      <c r="F124" s="10">
        <f t="shared" si="16"/>
        <v>0</v>
      </c>
      <c r="G124" s="10">
        <f t="shared" si="17"/>
        <v>0</v>
      </c>
      <c r="H124" s="10">
        <f t="shared" si="18"/>
        <v>0</v>
      </c>
      <c r="J124" s="4"/>
      <c r="K124" s="4"/>
      <c r="L124" s="4"/>
      <c r="M124" s="11">
        <f t="shared" si="29"/>
        <v>4.4088745688576276</v>
      </c>
      <c r="N124" s="11" t="str">
        <f t="shared" si="30"/>
        <v>n.a.</v>
      </c>
      <c r="O124" s="11" t="str">
        <f t="shared" si="31"/>
        <v>n.a.</v>
      </c>
      <c r="P124" s="11" t="str">
        <f t="shared" si="32"/>
        <v>n.a.</v>
      </c>
      <c r="Q124" s="4"/>
      <c r="R124" s="4"/>
    </row>
    <row r="125" spans="1:18" x14ac:dyDescent="0.25">
      <c r="A125" s="2">
        <f t="shared" si="28"/>
        <v>1969</v>
      </c>
      <c r="B125" s="6">
        <v>17.936814846784635</v>
      </c>
      <c r="C125" s="4"/>
      <c r="D125" s="6">
        <v>2.5300581176678514</v>
      </c>
      <c r="E125" s="10">
        <f t="shared" si="27"/>
        <v>1</v>
      </c>
      <c r="F125" s="10">
        <f t="shared" si="16"/>
        <v>0</v>
      </c>
      <c r="G125" s="10">
        <f t="shared" si="17"/>
        <v>0</v>
      </c>
      <c r="H125" s="10">
        <f t="shared" si="18"/>
        <v>0</v>
      </c>
      <c r="J125" s="4"/>
      <c r="K125" s="4"/>
      <c r="L125" s="4"/>
      <c r="M125" s="11">
        <f t="shared" si="29"/>
        <v>2.5300581176678514</v>
      </c>
      <c r="N125" s="11" t="str">
        <f t="shared" si="30"/>
        <v>n.a.</v>
      </c>
      <c r="O125" s="11" t="str">
        <f t="shared" si="31"/>
        <v>n.a.</v>
      </c>
      <c r="P125" s="11" t="str">
        <f t="shared" si="32"/>
        <v>n.a.</v>
      </c>
      <c r="Q125" s="4"/>
      <c r="R125" s="4"/>
    </row>
    <row r="126" spans="1:18" x14ac:dyDescent="0.25">
      <c r="A126" s="2">
        <f t="shared" si="28"/>
        <v>1970</v>
      </c>
      <c r="B126" s="6">
        <v>17.98258621345196</v>
      </c>
      <c r="C126" s="4"/>
      <c r="D126" s="6">
        <v>6.513686327858232</v>
      </c>
      <c r="E126" s="10">
        <f t="shared" si="27"/>
        <v>1</v>
      </c>
      <c r="F126" s="10">
        <f t="shared" si="16"/>
        <v>0</v>
      </c>
      <c r="G126" s="10">
        <f t="shared" si="17"/>
        <v>0</v>
      </c>
      <c r="H126" s="10">
        <f t="shared" si="18"/>
        <v>0</v>
      </c>
      <c r="J126" s="4"/>
      <c r="K126" s="4"/>
      <c r="L126" s="4"/>
      <c r="M126" s="11">
        <f t="shared" si="29"/>
        <v>6.513686327858232</v>
      </c>
      <c r="N126" s="11" t="str">
        <f t="shared" si="30"/>
        <v>n.a.</v>
      </c>
      <c r="O126" s="11" t="str">
        <f t="shared" si="31"/>
        <v>n.a.</v>
      </c>
      <c r="P126" s="11" t="str">
        <f t="shared" si="32"/>
        <v>n.a.</v>
      </c>
      <c r="Q126" s="4"/>
      <c r="R126" s="4"/>
    </row>
    <row r="127" spans="1:18" x14ac:dyDescent="0.25">
      <c r="A127" s="2">
        <f t="shared" si="28"/>
        <v>1971</v>
      </c>
      <c r="B127" s="6">
        <v>16.910680592991913</v>
      </c>
      <c r="C127" s="4"/>
      <c r="D127" s="6">
        <v>9.1080475597654491</v>
      </c>
      <c r="E127" s="10">
        <f t="shared" si="27"/>
        <v>1</v>
      </c>
      <c r="F127" s="10">
        <f t="shared" si="16"/>
        <v>0</v>
      </c>
      <c r="G127" s="10">
        <f t="shared" si="17"/>
        <v>0</v>
      </c>
      <c r="H127" s="10">
        <f t="shared" si="18"/>
        <v>0</v>
      </c>
      <c r="J127" s="4"/>
      <c r="K127" s="4"/>
      <c r="L127" s="4"/>
      <c r="M127" s="11">
        <f t="shared" si="29"/>
        <v>9.1080475597654491</v>
      </c>
      <c r="N127" s="11" t="str">
        <f t="shared" si="30"/>
        <v>n.a.</v>
      </c>
      <c r="O127" s="11" t="str">
        <f t="shared" si="31"/>
        <v>n.a.</v>
      </c>
      <c r="P127" s="11" t="str">
        <f t="shared" si="32"/>
        <v>n.a.</v>
      </c>
      <c r="Q127" s="4"/>
      <c r="R127" s="4"/>
    </row>
    <row r="128" spans="1:18" x14ac:dyDescent="0.25">
      <c r="A128" s="2">
        <f t="shared" si="28"/>
        <v>1972</v>
      </c>
      <c r="B128" s="6">
        <v>16.591479344299945</v>
      </c>
      <c r="C128" s="4"/>
      <c r="D128" s="6">
        <v>8.1500956367623747</v>
      </c>
      <c r="E128" s="10">
        <f t="shared" si="27"/>
        <v>1</v>
      </c>
      <c r="F128" s="10">
        <f t="shared" si="16"/>
        <v>0</v>
      </c>
      <c r="G128" s="10">
        <f t="shared" si="17"/>
        <v>0</v>
      </c>
      <c r="H128" s="10">
        <f t="shared" si="18"/>
        <v>0</v>
      </c>
      <c r="J128" s="4"/>
      <c r="K128" s="4"/>
      <c r="L128" s="4"/>
      <c r="M128" s="11">
        <f t="shared" si="29"/>
        <v>8.1500956367623747</v>
      </c>
      <c r="N128" s="11" t="str">
        <f t="shared" si="30"/>
        <v>n.a.</v>
      </c>
      <c r="O128" s="11" t="str">
        <f t="shared" si="31"/>
        <v>n.a.</v>
      </c>
      <c r="P128" s="11" t="str">
        <f t="shared" si="32"/>
        <v>n.a.</v>
      </c>
      <c r="Q128" s="4"/>
      <c r="R128" s="4"/>
    </row>
    <row r="129" spans="1:18" x14ac:dyDescent="0.25">
      <c r="A129" s="2">
        <f t="shared" si="28"/>
        <v>1973</v>
      </c>
      <c r="B129" s="6">
        <v>15.477864304255673</v>
      </c>
      <c r="C129" s="4"/>
      <c r="D129" s="6">
        <v>11.578257687158198</v>
      </c>
      <c r="E129" s="10">
        <f t="shared" si="27"/>
        <v>1</v>
      </c>
      <c r="F129" s="10">
        <f t="shared" si="16"/>
        <v>0</v>
      </c>
      <c r="G129" s="10">
        <f t="shared" si="17"/>
        <v>0</v>
      </c>
      <c r="H129" s="10">
        <f t="shared" si="18"/>
        <v>0</v>
      </c>
      <c r="J129" s="4"/>
      <c r="K129" s="4"/>
      <c r="L129" s="4"/>
      <c r="M129" s="11">
        <f t="shared" si="29"/>
        <v>11.578257687158198</v>
      </c>
      <c r="N129" s="11" t="str">
        <f t="shared" si="30"/>
        <v>n.a.</v>
      </c>
      <c r="O129" s="11" t="str">
        <f t="shared" si="31"/>
        <v>n.a.</v>
      </c>
      <c r="P129" s="11" t="str">
        <f t="shared" si="32"/>
        <v>n.a.</v>
      </c>
      <c r="Q129" s="4"/>
      <c r="R129" s="4"/>
    </row>
    <row r="130" spans="1:18" x14ac:dyDescent="0.25">
      <c r="A130" s="2">
        <f t="shared" si="28"/>
        <v>1974</v>
      </c>
      <c r="B130" s="6">
        <v>13.100425813225486</v>
      </c>
      <c r="C130" s="4"/>
      <c r="D130" s="6">
        <v>15.782330624553003</v>
      </c>
      <c r="E130" s="10">
        <f t="shared" si="27"/>
        <v>1</v>
      </c>
      <c r="F130" s="10">
        <f t="shared" si="16"/>
        <v>0</v>
      </c>
      <c r="G130" s="10">
        <f t="shared" si="17"/>
        <v>0</v>
      </c>
      <c r="H130" s="10">
        <f t="shared" si="18"/>
        <v>0</v>
      </c>
      <c r="J130" s="4"/>
      <c r="K130" s="4"/>
      <c r="L130" s="4"/>
      <c r="M130" s="11">
        <f t="shared" si="29"/>
        <v>15.782330624553003</v>
      </c>
      <c r="N130" s="11" t="str">
        <f t="shared" si="30"/>
        <v>n.a.</v>
      </c>
      <c r="O130" s="11" t="str">
        <f t="shared" si="31"/>
        <v>n.a.</v>
      </c>
      <c r="P130" s="11" t="str">
        <f t="shared" si="32"/>
        <v>n.a.</v>
      </c>
      <c r="Q130" s="4"/>
      <c r="R130" s="4"/>
    </row>
    <row r="131" spans="1:18" x14ac:dyDescent="0.25">
      <c r="A131" s="2">
        <f t="shared" si="28"/>
        <v>1975</v>
      </c>
      <c r="B131" s="6">
        <v>11.579895669454334</v>
      </c>
      <c r="C131" s="4"/>
      <c r="D131" s="6">
        <v>15.378465495637812</v>
      </c>
      <c r="E131" s="10">
        <f t="shared" si="27"/>
        <v>1</v>
      </c>
      <c r="F131" s="10">
        <f t="shared" si="16"/>
        <v>0</v>
      </c>
      <c r="G131" s="10">
        <f t="shared" si="17"/>
        <v>0</v>
      </c>
      <c r="H131" s="10">
        <f t="shared" si="18"/>
        <v>0</v>
      </c>
      <c r="J131" s="4"/>
      <c r="K131" s="4"/>
      <c r="L131" s="4"/>
      <c r="M131" s="11">
        <f t="shared" si="29"/>
        <v>15.378465495637812</v>
      </c>
      <c r="N131" s="11" t="str">
        <f t="shared" si="30"/>
        <v>n.a.</v>
      </c>
      <c r="O131" s="11" t="str">
        <f t="shared" si="31"/>
        <v>n.a.</v>
      </c>
      <c r="P131" s="11" t="str">
        <f t="shared" si="32"/>
        <v>n.a.</v>
      </c>
      <c r="Q131" s="4"/>
      <c r="R131" s="4"/>
    </row>
    <row r="132" spans="1:18" x14ac:dyDescent="0.25">
      <c r="A132" s="2">
        <f t="shared" si="28"/>
        <v>1976</v>
      </c>
      <c r="B132" s="6">
        <v>8.0069632708106848</v>
      </c>
      <c r="C132" s="4"/>
      <c r="D132" s="6">
        <v>18.032664611151429</v>
      </c>
      <c r="E132" s="10">
        <f t="shared" si="27"/>
        <v>1</v>
      </c>
      <c r="F132" s="10">
        <f t="shared" si="16"/>
        <v>0</v>
      </c>
      <c r="G132" s="10">
        <f t="shared" si="17"/>
        <v>0</v>
      </c>
      <c r="H132" s="10">
        <f t="shared" si="18"/>
        <v>0</v>
      </c>
      <c r="J132" s="4"/>
      <c r="K132" s="4"/>
      <c r="L132" s="4"/>
      <c r="M132" s="11">
        <f t="shared" si="29"/>
        <v>18.032664611151429</v>
      </c>
      <c r="N132" s="11" t="str">
        <f t="shared" si="30"/>
        <v>n.a.</v>
      </c>
      <c r="O132" s="11" t="str">
        <f t="shared" si="31"/>
        <v>n.a.</v>
      </c>
      <c r="P132" s="11" t="str">
        <f t="shared" si="32"/>
        <v>n.a.</v>
      </c>
      <c r="Q132" s="4"/>
      <c r="R132" s="4"/>
    </row>
    <row r="133" spans="1:18" x14ac:dyDescent="0.25">
      <c r="A133" s="2">
        <f t="shared" si="28"/>
        <v>1977</v>
      </c>
      <c r="B133" s="6">
        <v>8.5575561026931464</v>
      </c>
      <c r="C133" s="4"/>
      <c r="D133" s="6">
        <v>25.348927332150257</v>
      </c>
      <c r="E133" s="10">
        <f t="shared" si="27"/>
        <v>1</v>
      </c>
      <c r="F133" s="10">
        <f t="shared" si="16"/>
        <v>0</v>
      </c>
      <c r="G133" s="10">
        <f t="shared" si="17"/>
        <v>0</v>
      </c>
      <c r="H133" s="10">
        <f t="shared" si="18"/>
        <v>0</v>
      </c>
      <c r="J133" s="4"/>
      <c r="K133" s="4"/>
      <c r="L133" s="4"/>
      <c r="M133" s="11">
        <f t="shared" si="29"/>
        <v>25.348927332150257</v>
      </c>
      <c r="N133" s="11" t="str">
        <f t="shared" si="30"/>
        <v>n.a.</v>
      </c>
      <c r="O133" s="11" t="str">
        <f t="shared" si="31"/>
        <v>n.a.</v>
      </c>
      <c r="P133" s="11" t="str">
        <f t="shared" si="32"/>
        <v>n.a.</v>
      </c>
      <c r="Q133" s="4"/>
      <c r="R133" s="4"/>
    </row>
    <row r="134" spans="1:18" x14ac:dyDescent="0.25">
      <c r="A134" s="2">
        <f t="shared" si="28"/>
        <v>1978</v>
      </c>
      <c r="B134" s="6">
        <v>9.7588348929533524</v>
      </c>
      <c r="C134" s="4"/>
      <c r="D134" s="6">
        <v>18.623739860908017</v>
      </c>
      <c r="E134" s="10">
        <f t="shared" ref="E134:E165" si="33">IF(AND(B134&gt;0,B134&lt;30),1,0)</f>
        <v>1</v>
      </c>
      <c r="F134" s="10">
        <f t="shared" si="16"/>
        <v>0</v>
      </c>
      <c r="G134" s="10">
        <f t="shared" si="17"/>
        <v>0</v>
      </c>
      <c r="H134" s="10">
        <f t="shared" si="18"/>
        <v>0</v>
      </c>
      <c r="J134" s="4"/>
      <c r="K134" s="4"/>
      <c r="L134" s="4"/>
      <c r="M134" s="11">
        <f t="shared" si="29"/>
        <v>18.623739860908017</v>
      </c>
      <c r="N134" s="11" t="str">
        <f t="shared" si="30"/>
        <v>n.a.</v>
      </c>
      <c r="O134" s="11" t="str">
        <f t="shared" si="31"/>
        <v>n.a.</v>
      </c>
      <c r="P134" s="11" t="str">
        <f t="shared" si="32"/>
        <v>n.a.</v>
      </c>
      <c r="Q134" s="4"/>
      <c r="R134" s="4"/>
    </row>
    <row r="135" spans="1:18" x14ac:dyDescent="0.25">
      <c r="A135" s="2">
        <f t="shared" si="28"/>
        <v>1979</v>
      </c>
      <c r="B135" s="6">
        <v>9.7104246519308557</v>
      </c>
      <c r="C135" s="4"/>
      <c r="D135" s="6">
        <v>15.642602526656907</v>
      </c>
      <c r="E135" s="10">
        <f t="shared" si="33"/>
        <v>1</v>
      </c>
      <c r="F135" s="10">
        <f t="shared" si="16"/>
        <v>0</v>
      </c>
      <c r="G135" s="10">
        <f t="shared" si="17"/>
        <v>0</v>
      </c>
      <c r="H135" s="10">
        <f t="shared" si="18"/>
        <v>0</v>
      </c>
      <c r="J135" s="4"/>
      <c r="K135" s="4"/>
      <c r="L135" s="4"/>
      <c r="M135" s="11">
        <f t="shared" si="29"/>
        <v>15.642602526656907</v>
      </c>
      <c r="N135" s="11" t="str">
        <f t="shared" si="30"/>
        <v>n.a.</v>
      </c>
      <c r="O135" s="11" t="str">
        <f t="shared" si="31"/>
        <v>n.a.</v>
      </c>
      <c r="P135" s="11" t="str">
        <f t="shared" si="32"/>
        <v>n.a.</v>
      </c>
      <c r="Q135" s="4"/>
      <c r="R135" s="4"/>
    </row>
    <row r="136" spans="1:18" x14ac:dyDescent="0.25">
      <c r="A136" s="2">
        <f t="shared" si="28"/>
        <v>1980</v>
      </c>
      <c r="B136" s="6">
        <v>9.7553538219070131</v>
      </c>
      <c r="C136" s="4"/>
      <c r="D136" s="110">
        <v>15.535797847449725</v>
      </c>
      <c r="E136" s="10">
        <f t="shared" si="33"/>
        <v>1</v>
      </c>
      <c r="F136" s="10">
        <f t="shared" ref="F136:F165" si="34">IF(AND($B136&gt;30,$B136&lt;60),1,0)</f>
        <v>0</v>
      </c>
      <c r="G136" s="10">
        <f t="shared" ref="G136:G165" si="35">IF(AND($B136&gt;60,$B136&lt;90),1,0)</f>
        <v>0</v>
      </c>
      <c r="H136" s="10">
        <f t="shared" ref="H136:H165" si="36">IF($B136&gt;90,1,0)</f>
        <v>0</v>
      </c>
      <c r="J136" s="4"/>
      <c r="K136" s="4"/>
      <c r="L136" s="4"/>
      <c r="M136" s="11">
        <f t="shared" si="29"/>
        <v>15.535797847449725</v>
      </c>
      <c r="N136" s="11" t="str">
        <f t="shared" si="30"/>
        <v>n.a.</v>
      </c>
      <c r="O136" s="11" t="str">
        <f t="shared" si="31"/>
        <v>n.a.</v>
      </c>
      <c r="P136" s="11" t="str">
        <f t="shared" si="32"/>
        <v>n.a.</v>
      </c>
      <c r="Q136" s="4"/>
      <c r="R136" s="4"/>
    </row>
    <row r="137" spans="1:18" x14ac:dyDescent="0.25">
      <c r="A137" s="2">
        <f t="shared" si="28"/>
        <v>1981</v>
      </c>
      <c r="B137" s="6">
        <v>10.399658382824747</v>
      </c>
      <c r="C137" s="12">
        <v>-0.40798650681497239</v>
      </c>
      <c r="D137" s="12">
        <v>14.439375033372915</v>
      </c>
      <c r="E137" s="10">
        <f t="shared" si="33"/>
        <v>1</v>
      </c>
      <c r="F137" s="10">
        <f t="shared" si="34"/>
        <v>0</v>
      </c>
      <c r="G137" s="10">
        <f t="shared" si="35"/>
        <v>0</v>
      </c>
      <c r="H137" s="10">
        <f t="shared" si="36"/>
        <v>0</v>
      </c>
      <c r="I137" s="11">
        <f t="shared" ref="I137:I165" si="37">IF(E137=1,$C137,"n.a.")</f>
        <v>-0.40798650681497239</v>
      </c>
      <c r="J137" s="11" t="str">
        <f t="shared" ref="J137:J165" si="38">IF(F137=1,$C137,"n.a.")</f>
        <v>n.a.</v>
      </c>
      <c r="K137" s="11" t="str">
        <f t="shared" ref="K137:K165" si="39">IF(G137=1,$C137,"n.a.")</f>
        <v>n.a.</v>
      </c>
      <c r="L137" s="11" t="str">
        <f t="shared" ref="L137:L165" si="40">IF(H137=1,$C137,"n.a.")</f>
        <v>n.a.</v>
      </c>
      <c r="M137" s="11">
        <f t="shared" ref="M137:M165" si="41">IF(E137=1,$D137,"n.a.")</f>
        <v>14.439375033372915</v>
      </c>
      <c r="N137" s="11" t="str">
        <f t="shared" ref="N137:N165" si="42">IF(F137=1,$D137,"n.a.")</f>
        <v>n.a.</v>
      </c>
      <c r="O137" s="11" t="str">
        <f t="shared" ref="O137:O165" si="43">IF(G137=1,$D137,"n.a.")</f>
        <v>n.a.</v>
      </c>
      <c r="P137" s="11" t="str">
        <f t="shared" ref="P137:P165" si="44">IF(H137=1,$D137,"n.a.")</f>
        <v>n.a.</v>
      </c>
      <c r="Q137" s="4"/>
      <c r="R137" s="4"/>
    </row>
    <row r="138" spans="1:18" x14ac:dyDescent="0.25">
      <c r="A138" s="2">
        <f t="shared" si="28"/>
        <v>1982</v>
      </c>
      <c r="B138" s="6">
        <v>11.583411507191995</v>
      </c>
      <c r="C138" s="6">
        <v>1.2387818155068508</v>
      </c>
      <c r="D138" s="6">
        <v>13.480394904061367</v>
      </c>
      <c r="E138" s="10">
        <f t="shared" si="33"/>
        <v>1</v>
      </c>
      <c r="F138" s="10">
        <f t="shared" si="34"/>
        <v>0</v>
      </c>
      <c r="G138" s="10">
        <f t="shared" si="35"/>
        <v>0</v>
      </c>
      <c r="H138" s="10">
        <f t="shared" si="36"/>
        <v>0</v>
      </c>
      <c r="I138" s="11">
        <f t="shared" si="37"/>
        <v>1.2387818155068508</v>
      </c>
      <c r="J138" s="11" t="str">
        <f t="shared" si="38"/>
        <v>n.a.</v>
      </c>
      <c r="K138" s="11" t="str">
        <f t="shared" si="39"/>
        <v>n.a.</v>
      </c>
      <c r="L138" s="11" t="str">
        <f t="shared" si="40"/>
        <v>n.a.</v>
      </c>
      <c r="M138" s="11">
        <f t="shared" si="41"/>
        <v>13.480394904061367</v>
      </c>
      <c r="N138" s="11" t="str">
        <f t="shared" si="42"/>
        <v>n.a.</v>
      </c>
      <c r="O138" s="11" t="str">
        <f t="shared" si="43"/>
        <v>n.a.</v>
      </c>
      <c r="P138" s="11" t="str">
        <f t="shared" si="44"/>
        <v>n.a.</v>
      </c>
      <c r="Q138" s="4"/>
      <c r="R138" s="4"/>
    </row>
    <row r="139" spans="1:18" x14ac:dyDescent="0.25">
      <c r="A139" s="2">
        <f t="shared" si="28"/>
        <v>1983</v>
      </c>
      <c r="B139" s="6">
        <v>12.997639991418151</v>
      </c>
      <c r="C139" s="6">
        <v>1.6524895528557737</v>
      </c>
      <c r="D139" s="6">
        <v>12.294284187597281</v>
      </c>
      <c r="E139" s="10">
        <f t="shared" si="33"/>
        <v>1</v>
      </c>
      <c r="F139" s="10">
        <f t="shared" si="34"/>
        <v>0</v>
      </c>
      <c r="G139" s="10">
        <f t="shared" si="35"/>
        <v>0</v>
      </c>
      <c r="H139" s="10">
        <f t="shared" si="36"/>
        <v>0</v>
      </c>
      <c r="I139" s="11">
        <f t="shared" si="37"/>
        <v>1.6524895528557737</v>
      </c>
      <c r="J139" s="11" t="str">
        <f t="shared" si="38"/>
        <v>n.a.</v>
      </c>
      <c r="K139" s="11" t="str">
        <f t="shared" si="39"/>
        <v>n.a.</v>
      </c>
      <c r="L139" s="11" t="str">
        <f t="shared" si="40"/>
        <v>n.a.</v>
      </c>
      <c r="M139" s="11">
        <f t="shared" si="41"/>
        <v>12.294284187597281</v>
      </c>
      <c r="N139" s="11" t="str">
        <f t="shared" si="42"/>
        <v>n.a.</v>
      </c>
      <c r="O139" s="11" t="str">
        <f t="shared" si="43"/>
        <v>n.a.</v>
      </c>
      <c r="P139" s="11" t="str">
        <f t="shared" si="44"/>
        <v>n.a.</v>
      </c>
      <c r="Q139" s="4"/>
      <c r="R139" s="4"/>
    </row>
    <row r="140" spans="1:18" x14ac:dyDescent="0.25">
      <c r="A140" s="2">
        <f t="shared" si="28"/>
        <v>1984</v>
      </c>
      <c r="B140" s="6">
        <v>17.7343610374894</v>
      </c>
      <c r="C140" s="6">
        <v>1.6980598593898444</v>
      </c>
      <c r="D140" s="6">
        <v>10.188609355102084</v>
      </c>
      <c r="E140" s="10">
        <f t="shared" si="33"/>
        <v>1</v>
      </c>
      <c r="F140" s="10">
        <f t="shared" si="34"/>
        <v>0</v>
      </c>
      <c r="G140" s="10">
        <f t="shared" si="35"/>
        <v>0</v>
      </c>
      <c r="H140" s="10">
        <f t="shared" si="36"/>
        <v>0</v>
      </c>
      <c r="I140" s="11">
        <f t="shared" si="37"/>
        <v>1.6980598593898444</v>
      </c>
      <c r="J140" s="11" t="str">
        <f t="shared" si="38"/>
        <v>n.a.</v>
      </c>
      <c r="K140" s="11" t="str">
        <f t="shared" si="39"/>
        <v>n.a.</v>
      </c>
      <c r="L140" s="11" t="str">
        <f t="shared" si="40"/>
        <v>n.a.</v>
      </c>
      <c r="M140" s="11">
        <f t="shared" si="41"/>
        <v>10.188609355102084</v>
      </c>
      <c r="N140" s="11" t="str">
        <f t="shared" si="42"/>
        <v>n.a.</v>
      </c>
      <c r="O140" s="11" t="str">
        <f t="shared" si="43"/>
        <v>n.a.</v>
      </c>
      <c r="P140" s="11" t="str">
        <f t="shared" si="44"/>
        <v>n.a.</v>
      </c>
      <c r="Q140" s="4"/>
      <c r="R140" s="4"/>
    </row>
    <row r="141" spans="1:18" x14ac:dyDescent="0.25">
      <c r="A141" s="2">
        <f t="shared" si="28"/>
        <v>1985</v>
      </c>
      <c r="B141" s="6">
        <v>30.388137542092149</v>
      </c>
      <c r="C141" s="6">
        <v>2.3616439040847759</v>
      </c>
      <c r="D141" s="6">
        <v>8.8827096307605213</v>
      </c>
      <c r="E141" s="10">
        <f t="shared" si="33"/>
        <v>0</v>
      </c>
      <c r="F141" s="10">
        <f t="shared" si="34"/>
        <v>1</v>
      </c>
      <c r="G141" s="10">
        <f t="shared" si="35"/>
        <v>0</v>
      </c>
      <c r="H141" s="10">
        <f t="shared" si="36"/>
        <v>0</v>
      </c>
      <c r="I141" s="11" t="str">
        <f t="shared" si="37"/>
        <v>n.a.</v>
      </c>
      <c r="J141" s="11">
        <f t="shared" si="38"/>
        <v>2.3616439040847759</v>
      </c>
      <c r="K141" s="11" t="str">
        <f t="shared" si="39"/>
        <v>n.a.</v>
      </c>
      <c r="L141" s="11" t="str">
        <f t="shared" si="40"/>
        <v>n.a.</v>
      </c>
      <c r="M141" s="11" t="str">
        <f t="shared" si="41"/>
        <v>n.a.</v>
      </c>
      <c r="N141" s="11">
        <f t="shared" si="42"/>
        <v>8.8827096307605213</v>
      </c>
      <c r="O141" s="11" t="str">
        <f t="shared" si="43"/>
        <v>n.a.</v>
      </c>
      <c r="P141" s="11" t="str">
        <f t="shared" si="44"/>
        <v>n.a.</v>
      </c>
      <c r="Q141" s="4"/>
      <c r="R141" s="4"/>
    </row>
    <row r="142" spans="1:18" x14ac:dyDescent="0.25">
      <c r="A142" s="2">
        <f t="shared" si="28"/>
        <v>1986</v>
      </c>
      <c r="B142" s="6">
        <v>35.235126022287055</v>
      </c>
      <c r="C142" s="6">
        <v>3.4320487310636194</v>
      </c>
      <c r="D142" s="6">
        <v>10.250562725625256</v>
      </c>
      <c r="E142" s="10">
        <f t="shared" si="33"/>
        <v>0</v>
      </c>
      <c r="F142" s="10">
        <f t="shared" si="34"/>
        <v>1</v>
      </c>
      <c r="G142" s="10">
        <f t="shared" si="35"/>
        <v>0</v>
      </c>
      <c r="H142" s="10">
        <f t="shared" si="36"/>
        <v>0</v>
      </c>
      <c r="I142" s="11" t="str">
        <f t="shared" si="37"/>
        <v>n.a.</v>
      </c>
      <c r="J142" s="11">
        <f t="shared" si="38"/>
        <v>3.4320487310636194</v>
      </c>
      <c r="K142" s="11" t="str">
        <f t="shared" si="39"/>
        <v>n.a.</v>
      </c>
      <c r="L142" s="11" t="str">
        <f t="shared" si="40"/>
        <v>n.a.</v>
      </c>
      <c r="M142" s="11" t="str">
        <f t="shared" si="41"/>
        <v>n.a.</v>
      </c>
      <c r="N142" s="11">
        <f t="shared" si="42"/>
        <v>10.250562725625256</v>
      </c>
      <c r="O142" s="11" t="str">
        <f t="shared" si="43"/>
        <v>n.a.</v>
      </c>
      <c r="P142" s="11" t="str">
        <f t="shared" si="44"/>
        <v>n.a.</v>
      </c>
      <c r="Q142" s="4"/>
      <c r="R142" s="4"/>
    </row>
    <row r="143" spans="1:18" x14ac:dyDescent="0.25">
      <c r="A143" s="2">
        <f t="shared" si="28"/>
        <v>1987</v>
      </c>
      <c r="B143" s="6">
        <v>36.250367558608893</v>
      </c>
      <c r="C143" s="6">
        <v>5.7089831878721409</v>
      </c>
      <c r="D143" s="6">
        <v>5.5916379988913301</v>
      </c>
      <c r="E143" s="10">
        <f t="shared" si="33"/>
        <v>0</v>
      </c>
      <c r="F143" s="10">
        <f t="shared" si="34"/>
        <v>1</v>
      </c>
      <c r="G143" s="10">
        <f t="shared" si="35"/>
        <v>0</v>
      </c>
      <c r="H143" s="10">
        <f t="shared" si="36"/>
        <v>0</v>
      </c>
      <c r="I143" s="11" t="str">
        <f t="shared" si="37"/>
        <v>n.a.</v>
      </c>
      <c r="J143" s="11">
        <f t="shared" si="38"/>
        <v>5.7089831878721409</v>
      </c>
      <c r="K143" s="11" t="str">
        <f t="shared" si="39"/>
        <v>n.a.</v>
      </c>
      <c r="L143" s="11" t="str">
        <f t="shared" si="40"/>
        <v>n.a.</v>
      </c>
      <c r="M143" s="11" t="str">
        <f t="shared" si="41"/>
        <v>n.a.</v>
      </c>
      <c r="N143" s="11">
        <f t="shared" si="42"/>
        <v>5.5916379988913301</v>
      </c>
      <c r="O143" s="11" t="str">
        <f t="shared" si="43"/>
        <v>n.a.</v>
      </c>
      <c r="P143" s="11" t="str">
        <f t="shared" si="44"/>
        <v>n.a.</v>
      </c>
      <c r="Q143" s="4"/>
      <c r="R143" s="4"/>
    </row>
    <row r="144" spans="1:18" x14ac:dyDescent="0.25">
      <c r="A144" s="2">
        <f t="shared" si="28"/>
        <v>1988</v>
      </c>
      <c r="B144" s="6">
        <v>36.683698215048906</v>
      </c>
      <c r="C144" s="6">
        <v>5.2845471723918402</v>
      </c>
      <c r="D144" s="6">
        <v>5.3633634131374341</v>
      </c>
      <c r="E144" s="10">
        <f t="shared" si="33"/>
        <v>0</v>
      </c>
      <c r="F144" s="10">
        <f t="shared" si="34"/>
        <v>1</v>
      </c>
      <c r="G144" s="10">
        <f t="shared" si="35"/>
        <v>0</v>
      </c>
      <c r="H144" s="10">
        <f t="shared" si="36"/>
        <v>0</v>
      </c>
      <c r="I144" s="11" t="str">
        <f t="shared" si="37"/>
        <v>n.a.</v>
      </c>
      <c r="J144" s="11">
        <f t="shared" si="38"/>
        <v>5.2845471723918402</v>
      </c>
      <c r="K144" s="11" t="str">
        <f t="shared" si="39"/>
        <v>n.a.</v>
      </c>
      <c r="L144" s="11" t="str">
        <f t="shared" si="40"/>
        <v>n.a.</v>
      </c>
      <c r="M144" s="11" t="str">
        <f t="shared" si="41"/>
        <v>n.a.</v>
      </c>
      <c r="N144" s="11">
        <f t="shared" si="42"/>
        <v>5.3633634131374341</v>
      </c>
      <c r="O144" s="11" t="str">
        <f t="shared" si="43"/>
        <v>n.a.</v>
      </c>
      <c r="P144" s="11" t="str">
        <f t="shared" si="44"/>
        <v>n.a.</v>
      </c>
      <c r="Q144" s="4"/>
      <c r="R144" s="4"/>
    </row>
    <row r="145" spans="1:18" x14ac:dyDescent="0.25">
      <c r="A145" s="2">
        <f t="shared" si="28"/>
        <v>1989</v>
      </c>
      <c r="B145" s="6">
        <v>33.067137491188113</v>
      </c>
      <c r="C145" s="6">
        <v>5.003923606324423</v>
      </c>
      <c r="D145" s="6">
        <v>6.8074215510673941</v>
      </c>
      <c r="E145" s="10">
        <f t="shared" si="33"/>
        <v>0</v>
      </c>
      <c r="F145" s="10">
        <f t="shared" si="34"/>
        <v>1</v>
      </c>
      <c r="G145" s="10">
        <f t="shared" si="35"/>
        <v>0</v>
      </c>
      <c r="H145" s="10">
        <f t="shared" si="36"/>
        <v>0</v>
      </c>
      <c r="I145" s="11" t="str">
        <f t="shared" si="37"/>
        <v>n.a.</v>
      </c>
      <c r="J145" s="11">
        <f t="shared" si="38"/>
        <v>5.003923606324423</v>
      </c>
      <c r="K145" s="11" t="str">
        <f t="shared" si="39"/>
        <v>n.a.</v>
      </c>
      <c r="L145" s="11" t="str">
        <f t="shared" si="40"/>
        <v>n.a.</v>
      </c>
      <c r="M145" s="11" t="str">
        <f t="shared" si="41"/>
        <v>n.a.</v>
      </c>
      <c r="N145" s="11">
        <f t="shared" si="42"/>
        <v>6.8074215510673941</v>
      </c>
      <c r="O145" s="11" t="str">
        <f t="shared" si="43"/>
        <v>n.a.</v>
      </c>
      <c r="P145" s="11" t="str">
        <f t="shared" si="44"/>
        <v>n.a.</v>
      </c>
      <c r="Q145" s="4"/>
      <c r="R145" s="4"/>
    </row>
    <row r="146" spans="1:18" x14ac:dyDescent="0.25">
      <c r="A146" s="2">
        <f t="shared" si="28"/>
        <v>1990</v>
      </c>
      <c r="B146" s="6">
        <v>34.481664092092174</v>
      </c>
      <c r="C146" s="6">
        <v>3.8464548739014282</v>
      </c>
      <c r="D146" s="6">
        <v>7.3551006901053206</v>
      </c>
      <c r="E146" s="10">
        <f t="shared" si="33"/>
        <v>0</v>
      </c>
      <c r="F146" s="10">
        <f t="shared" si="34"/>
        <v>1</v>
      </c>
      <c r="G146" s="10">
        <f t="shared" si="35"/>
        <v>0</v>
      </c>
      <c r="H146" s="10">
        <f t="shared" si="36"/>
        <v>0</v>
      </c>
      <c r="I146" s="11" t="str">
        <f t="shared" si="37"/>
        <v>n.a.</v>
      </c>
      <c r="J146" s="11">
        <f t="shared" si="38"/>
        <v>3.8464548739014282</v>
      </c>
      <c r="K146" s="11" t="str">
        <f t="shared" si="39"/>
        <v>n.a.</v>
      </c>
      <c r="L146" s="11" t="str">
        <f t="shared" si="40"/>
        <v>n.a.</v>
      </c>
      <c r="M146" s="11" t="str">
        <f t="shared" si="41"/>
        <v>n.a.</v>
      </c>
      <c r="N146" s="11">
        <f t="shared" si="42"/>
        <v>7.3551006901053206</v>
      </c>
      <c r="O146" s="11" t="str">
        <f t="shared" si="43"/>
        <v>n.a.</v>
      </c>
      <c r="P146" s="11" t="str">
        <f t="shared" si="44"/>
        <v>n.a.</v>
      </c>
      <c r="Q146" s="4"/>
      <c r="R146" s="4"/>
    </row>
    <row r="147" spans="1:18" x14ac:dyDescent="0.25">
      <c r="A147" s="2">
        <f t="shared" si="28"/>
        <v>1991</v>
      </c>
      <c r="B147" s="6">
        <v>35.989719929478014</v>
      </c>
      <c r="C147" s="6">
        <v>2.5255644106449093</v>
      </c>
      <c r="D147" s="6">
        <v>7.0580371646306928</v>
      </c>
      <c r="E147" s="10">
        <f t="shared" si="33"/>
        <v>0</v>
      </c>
      <c r="F147" s="10">
        <f t="shared" si="34"/>
        <v>1</v>
      </c>
      <c r="G147" s="10">
        <f t="shared" si="35"/>
        <v>0</v>
      </c>
      <c r="H147" s="10">
        <f t="shared" si="36"/>
        <v>0</v>
      </c>
      <c r="I147" s="11" t="str">
        <f t="shared" si="37"/>
        <v>n.a.</v>
      </c>
      <c r="J147" s="11">
        <f t="shared" si="38"/>
        <v>2.5255644106449093</v>
      </c>
      <c r="K147" s="11" t="str">
        <f t="shared" si="39"/>
        <v>n.a.</v>
      </c>
      <c r="L147" s="11" t="str">
        <f t="shared" si="40"/>
        <v>n.a.</v>
      </c>
      <c r="M147" s="11" t="str">
        <f t="shared" si="41"/>
        <v>n.a.</v>
      </c>
      <c r="N147" s="11">
        <f t="shared" si="42"/>
        <v>7.0580371646306928</v>
      </c>
      <c r="O147" s="11" t="str">
        <f t="shared" si="43"/>
        <v>n.a.</v>
      </c>
      <c r="P147" s="11" t="str">
        <f t="shared" si="44"/>
        <v>n.a.</v>
      </c>
      <c r="Q147" s="4"/>
      <c r="R147" s="4"/>
    </row>
    <row r="148" spans="1:18" x14ac:dyDescent="0.25">
      <c r="A148" s="2">
        <f t="shared" si="28"/>
        <v>1992</v>
      </c>
      <c r="B148" s="6">
        <v>36.114649266543097</v>
      </c>
      <c r="C148" s="6">
        <v>0.85060066113036292</v>
      </c>
      <c r="D148" s="6">
        <v>6.771460707743393</v>
      </c>
      <c r="E148" s="10">
        <f t="shared" si="33"/>
        <v>0</v>
      </c>
      <c r="F148" s="10">
        <f t="shared" si="34"/>
        <v>1</v>
      </c>
      <c r="G148" s="10">
        <f t="shared" si="35"/>
        <v>0</v>
      </c>
      <c r="H148" s="10">
        <f t="shared" si="36"/>
        <v>0</v>
      </c>
      <c r="I148" s="11" t="str">
        <f t="shared" si="37"/>
        <v>n.a.</v>
      </c>
      <c r="J148" s="11">
        <f t="shared" si="38"/>
        <v>0.85060066113036292</v>
      </c>
      <c r="K148" s="11" t="str">
        <f t="shared" si="39"/>
        <v>n.a.</v>
      </c>
      <c r="L148" s="11" t="str">
        <f t="shared" si="40"/>
        <v>n.a.</v>
      </c>
      <c r="M148" s="11" t="str">
        <f t="shared" si="41"/>
        <v>n.a.</v>
      </c>
      <c r="N148" s="11">
        <f t="shared" si="42"/>
        <v>6.771460707743393</v>
      </c>
      <c r="O148" s="11" t="str">
        <f t="shared" si="43"/>
        <v>n.a.</v>
      </c>
      <c r="P148" s="11" t="str">
        <f t="shared" si="44"/>
        <v>n.a.</v>
      </c>
      <c r="Q148" s="4"/>
      <c r="R148" s="4"/>
    </row>
    <row r="149" spans="1:18" x14ac:dyDescent="0.25">
      <c r="A149" s="2">
        <f t="shared" si="28"/>
        <v>1993</v>
      </c>
      <c r="B149" s="6">
        <v>39.405957117194845</v>
      </c>
      <c r="C149" s="6">
        <v>-1.3136949227466554</v>
      </c>
      <c r="D149" s="6">
        <v>5.6138335666225281</v>
      </c>
      <c r="E149" s="10">
        <f t="shared" si="33"/>
        <v>0</v>
      </c>
      <c r="F149" s="10">
        <f t="shared" si="34"/>
        <v>1</v>
      </c>
      <c r="G149" s="10">
        <f t="shared" si="35"/>
        <v>0</v>
      </c>
      <c r="H149" s="10">
        <f t="shared" si="36"/>
        <v>0</v>
      </c>
      <c r="I149" s="11" t="str">
        <f t="shared" si="37"/>
        <v>n.a.</v>
      </c>
      <c r="J149" s="11">
        <f t="shared" si="38"/>
        <v>-1.3136949227466554</v>
      </c>
      <c r="K149" s="11" t="str">
        <f t="shared" si="39"/>
        <v>n.a.</v>
      </c>
      <c r="L149" s="11" t="str">
        <f t="shared" si="40"/>
        <v>n.a.</v>
      </c>
      <c r="M149" s="11" t="str">
        <f t="shared" si="41"/>
        <v>n.a.</v>
      </c>
      <c r="N149" s="11">
        <f t="shared" si="42"/>
        <v>5.6138335666225281</v>
      </c>
      <c r="O149" s="11" t="str">
        <f t="shared" si="43"/>
        <v>n.a.</v>
      </c>
      <c r="P149" s="11" t="str">
        <f t="shared" si="44"/>
        <v>n.a.</v>
      </c>
      <c r="Q149" s="4"/>
      <c r="R149" s="4"/>
    </row>
    <row r="150" spans="1:18" x14ac:dyDescent="0.25">
      <c r="A150" s="2">
        <f t="shared" si="28"/>
        <v>1994</v>
      </c>
      <c r="B150" s="6">
        <v>48.687800220562657</v>
      </c>
      <c r="C150" s="6">
        <v>2.3345135357944358</v>
      </c>
      <c r="D150" s="6">
        <v>3.5977751696605997</v>
      </c>
      <c r="E150" s="10">
        <f t="shared" si="33"/>
        <v>0</v>
      </c>
      <c r="F150" s="10">
        <f t="shared" si="34"/>
        <v>1</v>
      </c>
      <c r="G150" s="10">
        <f t="shared" si="35"/>
        <v>0</v>
      </c>
      <c r="H150" s="10">
        <f t="shared" si="36"/>
        <v>0</v>
      </c>
      <c r="I150" s="11" t="str">
        <f t="shared" si="37"/>
        <v>n.a.</v>
      </c>
      <c r="J150" s="11">
        <f t="shared" si="38"/>
        <v>2.3345135357944358</v>
      </c>
      <c r="K150" s="11" t="str">
        <f t="shared" si="39"/>
        <v>n.a.</v>
      </c>
      <c r="L150" s="11" t="str">
        <f t="shared" si="40"/>
        <v>n.a.</v>
      </c>
      <c r="M150" s="11" t="str">
        <f t="shared" si="41"/>
        <v>n.a.</v>
      </c>
      <c r="N150" s="11">
        <f t="shared" si="42"/>
        <v>3.5977751696605997</v>
      </c>
      <c r="O150" s="11" t="str">
        <f t="shared" si="43"/>
        <v>n.a.</v>
      </c>
      <c r="P150" s="11" t="str">
        <f t="shared" si="44"/>
        <v>n.a.</v>
      </c>
      <c r="Q150" s="4"/>
      <c r="R150" s="4"/>
    </row>
    <row r="151" spans="1:18" x14ac:dyDescent="0.25">
      <c r="A151" s="2">
        <f t="shared" si="28"/>
        <v>1995</v>
      </c>
      <c r="B151" s="6">
        <v>48.767550031111952</v>
      </c>
      <c r="C151" s="6">
        <v>4.1222351571594817</v>
      </c>
      <c r="D151" s="6">
        <v>3.4047737132786526</v>
      </c>
      <c r="E151" s="10">
        <f t="shared" si="33"/>
        <v>0</v>
      </c>
      <c r="F151" s="10">
        <f t="shared" si="34"/>
        <v>1</v>
      </c>
      <c r="G151" s="10">
        <f t="shared" si="35"/>
        <v>0</v>
      </c>
      <c r="H151" s="10">
        <f t="shared" si="36"/>
        <v>0</v>
      </c>
      <c r="I151" s="11" t="str">
        <f t="shared" si="37"/>
        <v>n.a.</v>
      </c>
      <c r="J151" s="11">
        <f t="shared" si="38"/>
        <v>4.1222351571594817</v>
      </c>
      <c r="K151" s="11" t="str">
        <f t="shared" si="39"/>
        <v>n.a.</v>
      </c>
      <c r="L151" s="11" t="str">
        <f t="shared" si="40"/>
        <v>n.a.</v>
      </c>
      <c r="M151" s="11" t="str">
        <f t="shared" si="41"/>
        <v>n.a.</v>
      </c>
      <c r="N151" s="11">
        <f t="shared" si="42"/>
        <v>3.4047737132786526</v>
      </c>
      <c r="O151" s="11" t="str">
        <f t="shared" si="43"/>
        <v>n.a.</v>
      </c>
      <c r="P151" s="11" t="str">
        <f t="shared" si="44"/>
        <v>n.a.</v>
      </c>
      <c r="Q151" s="4"/>
      <c r="R151" s="4"/>
    </row>
    <row r="152" spans="1:18" x14ac:dyDescent="0.25">
      <c r="A152" s="2">
        <f t="shared" si="28"/>
        <v>1996</v>
      </c>
      <c r="B152" s="6">
        <v>52.162404176411798</v>
      </c>
      <c r="C152" s="6">
        <v>2.4212609429679954</v>
      </c>
      <c r="D152" s="6">
        <v>3.4543362596144878</v>
      </c>
      <c r="E152" s="10">
        <f t="shared" si="33"/>
        <v>0</v>
      </c>
      <c r="F152" s="10">
        <f t="shared" si="34"/>
        <v>1</v>
      </c>
      <c r="G152" s="10">
        <f t="shared" si="35"/>
        <v>0</v>
      </c>
      <c r="H152" s="10">
        <f t="shared" si="36"/>
        <v>0</v>
      </c>
      <c r="I152" s="11" t="str">
        <f t="shared" si="37"/>
        <v>n.a.</v>
      </c>
      <c r="J152" s="11">
        <f t="shared" si="38"/>
        <v>2.4212609429679954</v>
      </c>
      <c r="K152" s="11" t="str">
        <f t="shared" si="39"/>
        <v>n.a.</v>
      </c>
      <c r="L152" s="11" t="str">
        <f t="shared" si="40"/>
        <v>n.a.</v>
      </c>
      <c r="M152" s="11" t="str">
        <f t="shared" si="41"/>
        <v>n.a.</v>
      </c>
      <c r="N152" s="11">
        <f t="shared" si="42"/>
        <v>3.4543362596144878</v>
      </c>
      <c r="O152" s="11" t="str">
        <f t="shared" si="43"/>
        <v>n.a.</v>
      </c>
      <c r="P152" s="11" t="str">
        <f t="shared" si="44"/>
        <v>n.a.</v>
      </c>
      <c r="Q152" s="4"/>
      <c r="R152" s="4"/>
    </row>
    <row r="153" spans="1:18" x14ac:dyDescent="0.25">
      <c r="A153" s="2">
        <f t="shared" si="28"/>
        <v>1997</v>
      </c>
      <c r="B153" s="6">
        <v>55.774437238059569</v>
      </c>
      <c r="C153" s="6">
        <v>3.8654420096368547</v>
      </c>
      <c r="D153" s="6">
        <v>2.3872588337800593</v>
      </c>
      <c r="E153" s="10">
        <f t="shared" si="33"/>
        <v>0</v>
      </c>
      <c r="F153" s="10">
        <f t="shared" si="34"/>
        <v>1</v>
      </c>
      <c r="G153" s="10">
        <f t="shared" si="35"/>
        <v>0</v>
      </c>
      <c r="H153" s="10">
        <f t="shared" si="36"/>
        <v>0</v>
      </c>
      <c r="I153" s="11" t="str">
        <f t="shared" si="37"/>
        <v>n.a.</v>
      </c>
      <c r="J153" s="11">
        <f t="shared" si="38"/>
        <v>3.8654420096368547</v>
      </c>
      <c r="K153" s="11" t="str">
        <f t="shared" si="39"/>
        <v>n.a.</v>
      </c>
      <c r="L153" s="11" t="str">
        <f t="shared" si="40"/>
        <v>n.a.</v>
      </c>
      <c r="M153" s="11" t="str">
        <f t="shared" si="41"/>
        <v>n.a.</v>
      </c>
      <c r="N153" s="11">
        <f t="shared" si="42"/>
        <v>2.3872588337800593</v>
      </c>
      <c r="O153" s="11" t="str">
        <f t="shared" si="43"/>
        <v>n.a.</v>
      </c>
      <c r="P153" s="11" t="str">
        <f t="shared" si="44"/>
        <v>n.a.</v>
      </c>
      <c r="Q153" s="4"/>
      <c r="R153" s="4"/>
    </row>
    <row r="154" spans="1:18" x14ac:dyDescent="0.25">
      <c r="A154" s="2">
        <f t="shared" si="28"/>
        <v>1998</v>
      </c>
      <c r="B154" s="6">
        <v>55.715238663321479</v>
      </c>
      <c r="C154" s="6">
        <v>4.4688462977521271</v>
      </c>
      <c r="D154" s="6">
        <v>2.4793962783677737</v>
      </c>
      <c r="E154" s="10">
        <f t="shared" si="33"/>
        <v>0</v>
      </c>
      <c r="F154" s="10">
        <f t="shared" si="34"/>
        <v>1</v>
      </c>
      <c r="G154" s="10">
        <f t="shared" si="35"/>
        <v>0</v>
      </c>
      <c r="H154" s="10">
        <f t="shared" si="36"/>
        <v>0</v>
      </c>
      <c r="I154" s="11" t="str">
        <f t="shared" si="37"/>
        <v>n.a.</v>
      </c>
      <c r="J154" s="11">
        <f t="shared" si="38"/>
        <v>4.4688462977521271</v>
      </c>
      <c r="K154" s="11" t="str">
        <f t="shared" si="39"/>
        <v>n.a.</v>
      </c>
      <c r="L154" s="11" t="str">
        <f t="shared" si="40"/>
        <v>n.a.</v>
      </c>
      <c r="M154" s="11" t="str">
        <f t="shared" si="41"/>
        <v>n.a.</v>
      </c>
      <c r="N154" s="11">
        <f t="shared" si="42"/>
        <v>2.4793962783677737</v>
      </c>
      <c r="O154" s="11" t="str">
        <f t="shared" si="43"/>
        <v>n.a.</v>
      </c>
      <c r="P154" s="11" t="str">
        <f t="shared" si="44"/>
        <v>n.a.</v>
      </c>
      <c r="Q154" s="4"/>
      <c r="R154" s="4"/>
    </row>
    <row r="155" spans="1:18" x14ac:dyDescent="0.25">
      <c r="A155" s="2">
        <f t="shared" si="28"/>
        <v>1999</v>
      </c>
      <c r="B155" s="6">
        <v>50.821806318562892</v>
      </c>
      <c r="C155" s="6">
        <v>4.7452907255159937</v>
      </c>
      <c r="D155" s="6">
        <v>2.6276162103145762</v>
      </c>
      <c r="E155" s="10">
        <f t="shared" si="33"/>
        <v>0</v>
      </c>
      <c r="F155" s="10">
        <f t="shared" si="34"/>
        <v>1</v>
      </c>
      <c r="G155" s="10">
        <f t="shared" si="35"/>
        <v>0</v>
      </c>
      <c r="H155" s="10">
        <f t="shared" si="36"/>
        <v>0</v>
      </c>
      <c r="I155" s="11" t="str">
        <f t="shared" si="37"/>
        <v>n.a.</v>
      </c>
      <c r="J155" s="11">
        <f t="shared" si="38"/>
        <v>4.7452907255159937</v>
      </c>
      <c r="K155" s="11" t="str">
        <f t="shared" si="39"/>
        <v>n.a.</v>
      </c>
      <c r="L155" s="11" t="str">
        <f t="shared" si="40"/>
        <v>n.a.</v>
      </c>
      <c r="M155" s="11" t="str">
        <f t="shared" si="41"/>
        <v>n.a.</v>
      </c>
      <c r="N155" s="11">
        <f t="shared" si="42"/>
        <v>2.6276162103145762</v>
      </c>
      <c r="O155" s="11" t="str">
        <f t="shared" si="43"/>
        <v>n.a.</v>
      </c>
      <c r="P155" s="11" t="str">
        <f t="shared" si="44"/>
        <v>n.a.</v>
      </c>
      <c r="Q155" s="4"/>
      <c r="R155" s="4"/>
    </row>
    <row r="156" spans="1:18" x14ac:dyDescent="0.25">
      <c r="A156" s="2">
        <f t="shared" si="28"/>
        <v>2000</v>
      </c>
      <c r="B156" s="6">
        <v>48.44009564261269</v>
      </c>
      <c r="C156" s="6">
        <v>5.052806282199529</v>
      </c>
      <c r="D156" s="6">
        <v>3.4497849405765724</v>
      </c>
      <c r="E156" s="10">
        <f t="shared" si="33"/>
        <v>0</v>
      </c>
      <c r="F156" s="10">
        <f t="shared" si="34"/>
        <v>1</v>
      </c>
      <c r="G156" s="10">
        <f t="shared" si="35"/>
        <v>0</v>
      </c>
      <c r="H156" s="10">
        <f t="shared" si="36"/>
        <v>0</v>
      </c>
      <c r="I156" s="11" t="str">
        <f t="shared" si="37"/>
        <v>n.a.</v>
      </c>
      <c r="J156" s="11">
        <f t="shared" si="38"/>
        <v>5.052806282199529</v>
      </c>
      <c r="K156" s="11" t="str">
        <f t="shared" si="39"/>
        <v>n.a.</v>
      </c>
      <c r="L156" s="11" t="str">
        <f t="shared" si="40"/>
        <v>n.a.</v>
      </c>
      <c r="M156" s="11" t="str">
        <f t="shared" si="41"/>
        <v>n.a.</v>
      </c>
      <c r="N156" s="11">
        <f t="shared" si="42"/>
        <v>3.4497849405765724</v>
      </c>
      <c r="O156" s="11" t="str">
        <f t="shared" si="43"/>
        <v>n.a.</v>
      </c>
      <c r="P156" s="11" t="str">
        <f t="shared" si="44"/>
        <v>n.a.</v>
      </c>
      <c r="Q156" s="4"/>
      <c r="R156" s="4"/>
    </row>
    <row r="157" spans="1:18" x14ac:dyDescent="0.25">
      <c r="A157" s="2">
        <f t="shared" si="28"/>
        <v>2001</v>
      </c>
      <c r="B157" s="6">
        <v>45.090630224570205</v>
      </c>
      <c r="C157" s="6">
        <v>3.6450009691233687</v>
      </c>
      <c r="D157" s="6">
        <v>4.2009172271413098</v>
      </c>
      <c r="E157" s="10">
        <f t="shared" si="33"/>
        <v>0</v>
      </c>
      <c r="F157" s="10">
        <f t="shared" si="34"/>
        <v>1</v>
      </c>
      <c r="G157" s="10">
        <f t="shared" si="35"/>
        <v>0</v>
      </c>
      <c r="H157" s="10">
        <f t="shared" si="36"/>
        <v>0</v>
      </c>
      <c r="I157" s="11" t="str">
        <f t="shared" si="37"/>
        <v>n.a.</v>
      </c>
      <c r="J157" s="11">
        <f t="shared" si="38"/>
        <v>3.6450009691233687</v>
      </c>
      <c r="K157" s="11" t="str">
        <f t="shared" si="39"/>
        <v>n.a.</v>
      </c>
      <c r="L157" s="11" t="str">
        <f t="shared" si="40"/>
        <v>n.a.</v>
      </c>
      <c r="M157" s="11" t="str">
        <f t="shared" si="41"/>
        <v>n.a.</v>
      </c>
      <c r="N157" s="11">
        <f t="shared" si="42"/>
        <v>4.2009172271413098</v>
      </c>
      <c r="O157" s="11" t="str">
        <f t="shared" si="43"/>
        <v>n.a.</v>
      </c>
      <c r="P157" s="11" t="str">
        <f t="shared" si="44"/>
        <v>n.a.</v>
      </c>
      <c r="Q157" s="4"/>
      <c r="R157" s="4"/>
    </row>
    <row r="158" spans="1:18" x14ac:dyDescent="0.25">
      <c r="A158" s="2">
        <f t="shared" si="28"/>
        <v>2002</v>
      </c>
      <c r="B158" s="6">
        <v>42.780915132349435</v>
      </c>
      <c r="C158" s="6">
        <v>2.7038566035072931</v>
      </c>
      <c r="D158" s="6">
        <v>4.3089965047081513</v>
      </c>
      <c r="E158" s="10">
        <f t="shared" si="33"/>
        <v>0</v>
      </c>
      <c r="F158" s="10">
        <f t="shared" si="34"/>
        <v>1</v>
      </c>
      <c r="G158" s="10">
        <f t="shared" si="35"/>
        <v>0</v>
      </c>
      <c r="H158" s="10">
        <f t="shared" si="36"/>
        <v>0</v>
      </c>
      <c r="I158" s="11" t="str">
        <f t="shared" si="37"/>
        <v>n.a.</v>
      </c>
      <c r="J158" s="11">
        <f t="shared" si="38"/>
        <v>2.7038566035072931</v>
      </c>
      <c r="K158" s="11" t="str">
        <f t="shared" si="39"/>
        <v>n.a.</v>
      </c>
      <c r="L158" s="11" t="str">
        <f t="shared" si="40"/>
        <v>n.a.</v>
      </c>
      <c r="M158" s="11" t="str">
        <f t="shared" si="41"/>
        <v>n.a.</v>
      </c>
      <c r="N158" s="11">
        <f t="shared" si="42"/>
        <v>4.3089965047081513</v>
      </c>
      <c r="O158" s="11" t="str">
        <f t="shared" si="43"/>
        <v>n.a.</v>
      </c>
      <c r="P158" s="11" t="str">
        <f t="shared" si="44"/>
        <v>n.a.</v>
      </c>
      <c r="Q158" s="4"/>
      <c r="R158" s="4"/>
    </row>
    <row r="159" spans="1:18" x14ac:dyDescent="0.25">
      <c r="A159" s="2">
        <f t="shared" si="28"/>
        <v>2003</v>
      </c>
      <c r="B159" s="6">
        <v>39.484423236334329</v>
      </c>
      <c r="C159" s="6">
        <v>3.0976765278813323</v>
      </c>
      <c r="D159" s="6">
        <v>4.1413656596923643</v>
      </c>
      <c r="E159" s="10">
        <f t="shared" si="33"/>
        <v>0</v>
      </c>
      <c r="F159" s="10">
        <f t="shared" si="34"/>
        <v>1</v>
      </c>
      <c r="G159" s="10">
        <f t="shared" si="35"/>
        <v>0</v>
      </c>
      <c r="H159" s="10">
        <f t="shared" si="36"/>
        <v>0</v>
      </c>
      <c r="I159" s="11" t="str">
        <f t="shared" si="37"/>
        <v>n.a.</v>
      </c>
      <c r="J159" s="11">
        <f t="shared" si="38"/>
        <v>3.0976765278813323</v>
      </c>
      <c r="K159" s="11" t="str">
        <f t="shared" si="39"/>
        <v>n.a.</v>
      </c>
      <c r="L159" s="11" t="str">
        <f t="shared" si="40"/>
        <v>n.a.</v>
      </c>
      <c r="M159" s="11" t="str">
        <f t="shared" si="41"/>
        <v>n.a.</v>
      </c>
      <c r="N159" s="11">
        <f t="shared" si="42"/>
        <v>4.1413656596923643</v>
      </c>
      <c r="O159" s="11" t="str">
        <f t="shared" si="43"/>
        <v>n.a.</v>
      </c>
      <c r="P159" s="11" t="str">
        <f t="shared" si="44"/>
        <v>n.a.</v>
      </c>
      <c r="Q159" s="4"/>
      <c r="R159" s="4"/>
    </row>
    <row r="160" spans="1:18" x14ac:dyDescent="0.25">
      <c r="A160" s="2">
        <f t="shared" si="28"/>
        <v>2004</v>
      </c>
      <c r="B160" s="6">
        <v>37.947450900192855</v>
      </c>
      <c r="C160" s="6">
        <v>3.2665254865631654</v>
      </c>
      <c r="D160" s="6">
        <v>4.0245245248492489</v>
      </c>
      <c r="E160" s="10">
        <f t="shared" si="33"/>
        <v>0</v>
      </c>
      <c r="F160" s="10">
        <f t="shared" si="34"/>
        <v>1</v>
      </c>
      <c r="G160" s="10">
        <f t="shared" si="35"/>
        <v>0</v>
      </c>
      <c r="H160" s="10">
        <f t="shared" si="36"/>
        <v>0</v>
      </c>
      <c r="I160" s="11" t="str">
        <f t="shared" si="37"/>
        <v>n.a.</v>
      </c>
      <c r="J160" s="11">
        <f t="shared" si="38"/>
        <v>3.2665254865631654</v>
      </c>
      <c r="K160" s="11" t="str">
        <f t="shared" si="39"/>
        <v>n.a.</v>
      </c>
      <c r="L160" s="11" t="str">
        <f t="shared" si="40"/>
        <v>n.a.</v>
      </c>
      <c r="M160" s="11" t="str">
        <f t="shared" si="41"/>
        <v>n.a.</v>
      </c>
      <c r="N160" s="11">
        <f t="shared" si="42"/>
        <v>4.0245245248492489</v>
      </c>
      <c r="O160" s="11" t="str">
        <f t="shared" si="43"/>
        <v>n.a.</v>
      </c>
      <c r="P160" s="11" t="str">
        <f t="shared" si="44"/>
        <v>n.a.</v>
      </c>
      <c r="Q160" s="4"/>
      <c r="R160" s="4"/>
    </row>
    <row r="161" spans="1:18" x14ac:dyDescent="0.25">
      <c r="A161" s="2">
        <f t="shared" si="28"/>
        <v>2005</v>
      </c>
      <c r="B161" s="6">
        <v>35.119367247951125</v>
      </c>
      <c r="C161" s="6">
        <v>3.6154531256050504</v>
      </c>
      <c r="D161" s="6">
        <v>4.2851044852703302</v>
      </c>
      <c r="E161" s="10">
        <f t="shared" si="33"/>
        <v>0</v>
      </c>
      <c r="F161" s="10">
        <f t="shared" si="34"/>
        <v>1</v>
      </c>
      <c r="G161" s="10">
        <f t="shared" si="35"/>
        <v>0</v>
      </c>
      <c r="H161" s="10">
        <f t="shared" si="36"/>
        <v>0</v>
      </c>
      <c r="I161" s="11" t="str">
        <f t="shared" si="37"/>
        <v>n.a.</v>
      </c>
      <c r="J161" s="11">
        <f t="shared" si="38"/>
        <v>3.6154531256050504</v>
      </c>
      <c r="K161" s="11" t="str">
        <f t="shared" si="39"/>
        <v>n.a.</v>
      </c>
      <c r="L161" s="11" t="str">
        <f t="shared" si="40"/>
        <v>n.a.</v>
      </c>
      <c r="M161" s="11" t="str">
        <f t="shared" si="41"/>
        <v>n.a.</v>
      </c>
      <c r="N161" s="11">
        <f t="shared" si="42"/>
        <v>4.2851044852703302</v>
      </c>
      <c r="O161" s="11" t="str">
        <f t="shared" si="43"/>
        <v>n.a.</v>
      </c>
      <c r="P161" s="11" t="str">
        <f t="shared" si="44"/>
        <v>n.a.</v>
      </c>
      <c r="Q161" s="4"/>
      <c r="R161" s="4"/>
    </row>
    <row r="162" spans="1:18" x14ac:dyDescent="0.25">
      <c r="A162" s="2">
        <f t="shared" si="28"/>
        <v>2006</v>
      </c>
      <c r="B162" s="6">
        <v>31.744598103799309</v>
      </c>
      <c r="C162" s="6">
        <v>4.0173343797493599</v>
      </c>
      <c r="D162" s="6">
        <v>4.1238481437097851</v>
      </c>
      <c r="E162" s="10">
        <f t="shared" si="33"/>
        <v>0</v>
      </c>
      <c r="F162" s="10">
        <f t="shared" si="34"/>
        <v>1</v>
      </c>
      <c r="G162" s="10">
        <f t="shared" si="35"/>
        <v>0</v>
      </c>
      <c r="H162" s="10">
        <f t="shared" si="36"/>
        <v>0</v>
      </c>
      <c r="I162" s="11" t="str">
        <f t="shared" si="37"/>
        <v>n.a.</v>
      </c>
      <c r="J162" s="11">
        <f t="shared" si="38"/>
        <v>4.0173343797493599</v>
      </c>
      <c r="K162" s="11" t="str">
        <f t="shared" si="39"/>
        <v>n.a.</v>
      </c>
      <c r="L162" s="11" t="str">
        <f t="shared" si="40"/>
        <v>n.a.</v>
      </c>
      <c r="M162" s="11" t="str">
        <f t="shared" si="41"/>
        <v>n.a.</v>
      </c>
      <c r="N162" s="11">
        <f t="shared" si="42"/>
        <v>4.1238481437097851</v>
      </c>
      <c r="O162" s="11" t="str">
        <f t="shared" si="43"/>
        <v>n.a.</v>
      </c>
      <c r="P162" s="11" t="str">
        <f t="shared" si="44"/>
        <v>n.a.</v>
      </c>
      <c r="Q162" s="4"/>
      <c r="R162" s="4"/>
    </row>
    <row r="163" spans="1:18" x14ac:dyDescent="0.25">
      <c r="A163" s="2">
        <f t="shared" si="28"/>
        <v>2007</v>
      </c>
      <c r="B163" s="6">
        <v>29.178231835323398</v>
      </c>
      <c r="C163" s="6">
        <v>3.5653174967926304</v>
      </c>
      <c r="D163" s="6">
        <v>3.2719156159631169</v>
      </c>
      <c r="E163" s="10">
        <f t="shared" si="33"/>
        <v>1</v>
      </c>
      <c r="F163" s="10">
        <f t="shared" si="34"/>
        <v>0</v>
      </c>
      <c r="G163" s="10">
        <f t="shared" si="35"/>
        <v>0</v>
      </c>
      <c r="H163" s="10">
        <f t="shared" si="36"/>
        <v>0</v>
      </c>
      <c r="I163" s="11">
        <f t="shared" si="37"/>
        <v>3.5653174967926304</v>
      </c>
      <c r="J163" s="11" t="str">
        <f t="shared" si="38"/>
        <v>n.a.</v>
      </c>
      <c r="K163" s="11" t="str">
        <f t="shared" si="39"/>
        <v>n.a.</v>
      </c>
      <c r="L163" s="11" t="str">
        <f t="shared" si="40"/>
        <v>n.a.</v>
      </c>
      <c r="M163" s="11">
        <f t="shared" si="41"/>
        <v>3.2719156159631169</v>
      </c>
      <c r="N163" s="11" t="str">
        <f t="shared" si="42"/>
        <v>n.a.</v>
      </c>
      <c r="O163" s="11" t="str">
        <f t="shared" si="43"/>
        <v>n.a.</v>
      </c>
      <c r="P163" s="11" t="str">
        <f t="shared" si="44"/>
        <v>n.a.</v>
      </c>
      <c r="Q163" s="4"/>
      <c r="R163" s="4"/>
    </row>
    <row r="164" spans="1:18" x14ac:dyDescent="0.25">
      <c r="A164" s="2">
        <f t="shared" si="28"/>
        <v>2008</v>
      </c>
      <c r="B164" s="6">
        <v>32.928341754708313</v>
      </c>
      <c r="C164" s="6">
        <v>0.85572999405902905</v>
      </c>
      <c r="D164" s="6">
        <v>2.520533348745202</v>
      </c>
      <c r="E164" s="10">
        <f t="shared" si="33"/>
        <v>0</v>
      </c>
      <c r="F164" s="10">
        <f t="shared" si="34"/>
        <v>1</v>
      </c>
      <c r="G164" s="10">
        <f t="shared" si="35"/>
        <v>0</v>
      </c>
      <c r="H164" s="10">
        <f t="shared" si="36"/>
        <v>0</v>
      </c>
      <c r="I164" s="11" t="str">
        <f t="shared" si="37"/>
        <v>n.a.</v>
      </c>
      <c r="J164" s="11">
        <f t="shared" si="38"/>
        <v>0.85572999405902905</v>
      </c>
      <c r="K164" s="11" t="str">
        <f t="shared" si="39"/>
        <v>n.a.</v>
      </c>
      <c r="L164" s="11" t="str">
        <f t="shared" si="40"/>
        <v>n.a.</v>
      </c>
      <c r="M164" s="11" t="str">
        <f t="shared" si="41"/>
        <v>n.a.</v>
      </c>
      <c r="N164" s="11">
        <f t="shared" si="42"/>
        <v>2.520533348745202</v>
      </c>
      <c r="O164" s="11" t="str">
        <f t="shared" si="43"/>
        <v>n.a.</v>
      </c>
      <c r="P164" s="11" t="str">
        <f t="shared" si="44"/>
        <v>n.a.</v>
      </c>
      <c r="Q164" s="4"/>
      <c r="R164" s="4"/>
    </row>
    <row r="165" spans="1:18" x14ac:dyDescent="0.25">
      <c r="A165" s="2">
        <v>2009</v>
      </c>
      <c r="B165" s="6">
        <v>42.542680365122415</v>
      </c>
      <c r="C165" s="6">
        <v>-3.7672327428922792</v>
      </c>
      <c r="D165" s="6">
        <v>-1.6579727241061715E-2</v>
      </c>
      <c r="E165" s="10">
        <f t="shared" si="33"/>
        <v>0</v>
      </c>
      <c r="F165" s="10">
        <f t="shared" si="34"/>
        <v>1</v>
      </c>
      <c r="G165" s="10">
        <f t="shared" si="35"/>
        <v>0</v>
      </c>
      <c r="H165" s="10">
        <f t="shared" si="36"/>
        <v>0</v>
      </c>
      <c r="I165" s="11" t="str">
        <f t="shared" si="37"/>
        <v>n.a.</v>
      </c>
      <c r="J165" s="11">
        <f t="shared" si="38"/>
        <v>-3.7672327428922792</v>
      </c>
      <c r="K165" s="11" t="str">
        <f t="shared" si="39"/>
        <v>n.a.</v>
      </c>
      <c r="L165" s="11" t="str">
        <f t="shared" si="40"/>
        <v>n.a.</v>
      </c>
      <c r="M165" s="11" t="str">
        <f t="shared" si="41"/>
        <v>n.a.</v>
      </c>
      <c r="N165" s="11">
        <f t="shared" si="42"/>
        <v>-1.6579727241061715E-2</v>
      </c>
      <c r="O165" s="11" t="str">
        <f t="shared" si="43"/>
        <v>n.a.</v>
      </c>
      <c r="P165" s="11" t="str">
        <f t="shared" si="44"/>
        <v>n.a.</v>
      </c>
      <c r="Q165" s="4"/>
      <c r="R165" s="4"/>
    </row>
    <row r="166" spans="1:18" x14ac:dyDescent="0.25">
      <c r="A166" s="2" t="s">
        <v>3</v>
      </c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</row>
    <row r="167" spans="1:18" x14ac:dyDescent="0.25">
      <c r="A167" s="124" t="s">
        <v>116</v>
      </c>
      <c r="B167" s="125" t="s">
        <v>101</v>
      </c>
      <c r="D167" s="4"/>
      <c r="E167" s="10">
        <f>SUM(E7:E165)</f>
        <v>26</v>
      </c>
      <c r="F167" s="10">
        <f>SUM(F7:F165)</f>
        <v>53</v>
      </c>
      <c r="G167" s="10">
        <f>SUM(G7:G165)</f>
        <v>47</v>
      </c>
      <c r="H167" s="10">
        <f>SUM(H7:H165)</f>
        <v>29</v>
      </c>
      <c r="I167" s="11">
        <f t="shared" ref="I167:P167" si="45">AVERAGE(I7:I165)</f>
        <v>1.5493324435460254</v>
      </c>
      <c r="J167" s="11">
        <f t="shared" si="45"/>
        <v>3.1870638774150426</v>
      </c>
      <c r="K167" s="11">
        <f t="shared" si="45"/>
        <v>1.2938632325498529</v>
      </c>
      <c r="L167" s="11">
        <f t="shared" si="45"/>
        <v>2.1782827649179106</v>
      </c>
      <c r="M167" s="11">
        <f t="shared" si="45"/>
        <v>10.528803657413986</v>
      </c>
      <c r="N167" s="11">
        <f t="shared" si="45"/>
        <v>5.4553540367914577</v>
      </c>
      <c r="O167" s="11">
        <f t="shared" si="45"/>
        <v>2.312639178004722</v>
      </c>
      <c r="P167" s="11">
        <f t="shared" si="45"/>
        <v>0.47441506462904054</v>
      </c>
      <c r="Q167" s="4"/>
      <c r="R167" s="4"/>
    </row>
    <row r="168" spans="1:18" x14ac:dyDescent="0.25">
      <c r="A168" s="124" t="s">
        <v>117</v>
      </c>
      <c r="B168" s="125" t="s">
        <v>101</v>
      </c>
      <c r="D168" s="4"/>
      <c r="E168" s="4"/>
      <c r="F168" s="4"/>
      <c r="G168" s="4"/>
      <c r="H168" s="4"/>
      <c r="I168" s="11">
        <f t="shared" ref="I168:P168" si="46">MEDIAN(I7:I165)</f>
        <v>1.6524895528557737</v>
      </c>
      <c r="J168" s="11">
        <f t="shared" si="46"/>
        <v>3.3010216571535023</v>
      </c>
      <c r="K168" s="11">
        <f t="shared" si="46"/>
        <v>0.78343713058108833</v>
      </c>
      <c r="L168" s="11">
        <f t="shared" si="46"/>
        <v>2.4262762133281379</v>
      </c>
      <c r="M168" s="11">
        <f t="shared" si="46"/>
        <v>9.7943046775510432</v>
      </c>
      <c r="N168" s="11">
        <f t="shared" si="46"/>
        <v>4.2851044852703302</v>
      </c>
      <c r="O168" s="11">
        <f t="shared" si="46"/>
        <v>1.3935337183911267</v>
      </c>
      <c r="P168" s="11">
        <f t="shared" si="46"/>
        <v>0.3824115539230899</v>
      </c>
      <c r="Q168" s="4"/>
      <c r="R168" s="4"/>
    </row>
    <row r="169" spans="1:18" x14ac:dyDescent="0.25">
      <c r="A169" s="124" t="s">
        <v>114</v>
      </c>
      <c r="B169" s="125" t="s">
        <v>24</v>
      </c>
      <c r="D169" s="4"/>
      <c r="E169" s="10">
        <f>SUM(E102:E165)</f>
        <v>26</v>
      </c>
      <c r="F169" s="10">
        <f>SUM(F102:F165)</f>
        <v>37</v>
      </c>
      <c r="G169" s="10">
        <f>SUM(G102:G165)</f>
        <v>1</v>
      </c>
      <c r="H169" s="10">
        <f>SUM(H102:H165)</f>
        <v>0</v>
      </c>
      <c r="I169" s="11">
        <f>AVERAGE(I102:I165)</f>
        <v>1.5493324435460254</v>
      </c>
      <c r="J169" s="11">
        <f t="shared" ref="J169:O169" si="47">AVERAGE(J102:J165)</f>
        <v>3.3986685039989863</v>
      </c>
      <c r="K169" s="11">
        <f t="shared" si="47"/>
        <v>4.1562496602334242</v>
      </c>
      <c r="L169" s="11" t="s">
        <v>2</v>
      </c>
      <c r="M169" s="11">
        <f t="shared" si="47"/>
        <v>10.528803657413986</v>
      </c>
      <c r="N169" s="11">
        <f t="shared" si="47"/>
        <v>6.503388538232441</v>
      </c>
      <c r="O169" s="11">
        <f t="shared" si="47"/>
        <v>21.463930846880984</v>
      </c>
      <c r="P169" s="11" t="s">
        <v>2</v>
      </c>
      <c r="Q169" s="4"/>
      <c r="R169" s="4"/>
    </row>
    <row r="170" spans="1:18" x14ac:dyDescent="0.25">
      <c r="A170" s="124" t="s">
        <v>115</v>
      </c>
      <c r="B170" s="125" t="s">
        <v>24</v>
      </c>
      <c r="D170" s="4"/>
      <c r="E170" s="4"/>
      <c r="F170" s="4"/>
      <c r="G170" s="4"/>
      <c r="H170" s="4"/>
      <c r="I170" s="11">
        <f>MEDIAN(I102:I165)</f>
        <v>1.6524895528557737</v>
      </c>
      <c r="J170" s="11">
        <f t="shared" ref="J170:O170" si="48">MEDIAN(J102:J165)</f>
        <v>3.3753327651319998</v>
      </c>
      <c r="K170" s="11">
        <f t="shared" si="48"/>
        <v>4.1562496602334242</v>
      </c>
      <c r="L170" s="11" t="s">
        <v>2</v>
      </c>
      <c r="M170" s="11">
        <f t="shared" si="48"/>
        <v>9.7943046775510432</v>
      </c>
      <c r="N170" s="11">
        <f t="shared" si="48"/>
        <v>5.3633634131374341</v>
      </c>
      <c r="O170" s="11">
        <f t="shared" si="48"/>
        <v>21.463930846880984</v>
      </c>
      <c r="P170" s="11" t="s">
        <v>2</v>
      </c>
      <c r="Q170" s="4"/>
      <c r="R170" s="4"/>
    </row>
    <row r="171" spans="1:18" x14ac:dyDescent="0.25">
      <c r="D171" s="4"/>
      <c r="R171" s="4"/>
    </row>
    <row r="172" spans="1:18" x14ac:dyDescent="0.25">
      <c r="A172" s="4"/>
      <c r="B172" s="4"/>
      <c r="C172" s="4"/>
      <c r="D172" s="4"/>
      <c r="R172" s="4"/>
    </row>
    <row r="173" spans="1:18" x14ac:dyDescent="0.25">
      <c r="A173" s="4"/>
      <c r="B173" s="4"/>
      <c r="C173" s="4"/>
      <c r="D173" s="4"/>
      <c r="R173" s="4"/>
    </row>
    <row r="174" spans="1:18" x14ac:dyDescent="0.25">
      <c r="A174" s="4"/>
      <c r="B174" s="4"/>
      <c r="C174" s="4"/>
      <c r="D174" s="4"/>
      <c r="R174" s="4"/>
    </row>
    <row r="175" spans="1:18" x14ac:dyDescent="0.25">
      <c r="A175" s="4"/>
      <c r="B175" s="4"/>
      <c r="C175" s="4"/>
      <c r="D175" s="4"/>
      <c r="R175" s="4"/>
    </row>
    <row r="176" spans="1:18" x14ac:dyDescent="0.25">
      <c r="A176" s="4"/>
      <c r="B176" s="4"/>
      <c r="C176" s="4"/>
      <c r="D176" s="4"/>
      <c r="R176" s="4"/>
    </row>
    <row r="177" spans="1:18" x14ac:dyDescent="0.25">
      <c r="A177" s="4"/>
      <c r="B177" s="4"/>
      <c r="C177" s="4"/>
      <c r="D177" s="4"/>
      <c r="R177" s="4"/>
    </row>
    <row r="178" spans="1:18" x14ac:dyDescent="0.25">
      <c r="A178" s="4"/>
      <c r="B178" s="4"/>
      <c r="C178" s="4"/>
      <c r="D178" s="4"/>
      <c r="R178" s="4"/>
    </row>
    <row r="179" spans="1:18" x14ac:dyDescent="0.25">
      <c r="A179" s="4"/>
      <c r="B179" s="4"/>
      <c r="C179" s="4"/>
      <c r="D179" s="4"/>
      <c r="R179" s="4"/>
    </row>
    <row r="180" spans="1:18" x14ac:dyDescent="0.25">
      <c r="A180" s="4"/>
      <c r="B180" s="4"/>
      <c r="C180" s="4"/>
      <c r="D180" s="4"/>
      <c r="R180" s="4"/>
    </row>
    <row r="181" spans="1:18" x14ac:dyDescent="0.25">
      <c r="A181" s="4"/>
      <c r="B181" s="4"/>
      <c r="C181" s="4"/>
      <c r="D181" s="4"/>
      <c r="R181" s="4"/>
    </row>
    <row r="182" spans="1:18" x14ac:dyDescent="0.25">
      <c r="A182" s="4"/>
      <c r="B182" s="4"/>
      <c r="C182" s="4"/>
      <c r="D182" s="4"/>
      <c r="R182" s="4"/>
    </row>
    <row r="183" spans="1:18" x14ac:dyDescent="0.25">
      <c r="A183" s="4"/>
      <c r="B183" s="4"/>
      <c r="C183" s="4"/>
      <c r="D183" s="4"/>
      <c r="R183" s="4"/>
    </row>
    <row r="184" spans="1:18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</row>
    <row r="185" spans="1:18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</row>
    <row r="186" spans="1:18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</row>
    <row r="187" spans="1:18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</row>
    <row r="188" spans="1:18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</row>
    <row r="189" spans="1:18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</row>
    <row r="190" spans="1:18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</row>
    <row r="191" spans="1:18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</row>
    <row r="192" spans="1:18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</row>
    <row r="193" spans="1:18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</row>
    <row r="194" spans="1:18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</row>
    <row r="195" spans="1:18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</row>
    <row r="196" spans="1:18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</row>
    <row r="197" spans="1:18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</row>
    <row r="198" spans="1:18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</row>
    <row r="199" spans="1:18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</row>
    <row r="200" spans="1:18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</row>
    <row r="201" spans="1:18" x14ac:dyDescent="0.25">
      <c r="A201" s="1"/>
    </row>
    <row r="202" spans="1:18" x14ac:dyDescent="0.25">
      <c r="A202" s="1"/>
    </row>
    <row r="203" spans="1:18" x14ac:dyDescent="0.25">
      <c r="A203" s="1"/>
    </row>
    <row r="204" spans="1:18" x14ac:dyDescent="0.25">
      <c r="A204" s="1"/>
    </row>
    <row r="205" spans="1:18" x14ac:dyDescent="0.25">
      <c r="A205" s="1"/>
    </row>
    <row r="206" spans="1:18" x14ac:dyDescent="0.25">
      <c r="A206" s="1"/>
    </row>
    <row r="207" spans="1:18" x14ac:dyDescent="0.25">
      <c r="A207" s="1"/>
    </row>
    <row r="208" spans="1:18" x14ac:dyDescent="0.25">
      <c r="A208" s="1"/>
    </row>
  </sheetData>
  <mergeCells count="5">
    <mergeCell ref="I1:L1"/>
    <mergeCell ref="M1:P1"/>
    <mergeCell ref="E2:H2"/>
    <mergeCell ref="I2:L2"/>
    <mergeCell ref="M2:P2"/>
  </mergeCells>
  <phoneticPr fontId="11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253"/>
  <sheetViews>
    <sheetView workbookViewId="0">
      <pane xSplit="1" ySplit="6" topLeftCell="B125" activePane="bottomRight" state="frozen"/>
      <selection pane="topRight" activeCell="B1" sqref="B1"/>
      <selection pane="bottomLeft" activeCell="A7" sqref="A7"/>
      <selection pane="bottomRight" activeCell="I138" sqref="I138"/>
    </sheetView>
  </sheetViews>
  <sheetFormatPr defaultRowHeight="15" x14ac:dyDescent="0.25"/>
  <cols>
    <col min="1" max="1" width="13" customWidth="1"/>
  </cols>
  <sheetData>
    <row r="1" spans="1:75" x14ac:dyDescent="0.25">
      <c r="A1" s="45" t="s">
        <v>55</v>
      </c>
      <c r="B1" s="24"/>
      <c r="C1" s="24"/>
      <c r="D1" s="24"/>
      <c r="E1" s="24"/>
      <c r="F1" s="24"/>
      <c r="G1" s="24"/>
      <c r="H1" s="24"/>
      <c r="I1" s="143" t="s">
        <v>9</v>
      </c>
      <c r="J1" s="144"/>
      <c r="K1" s="144"/>
      <c r="L1" s="144"/>
      <c r="M1" s="143" t="s">
        <v>7</v>
      </c>
      <c r="N1" s="144"/>
      <c r="O1" s="144"/>
      <c r="P1" s="144"/>
      <c r="Q1" s="24"/>
      <c r="R1" s="24"/>
      <c r="S1" s="24"/>
      <c r="T1" s="24"/>
      <c r="U1" s="24"/>
    </row>
    <row r="2" spans="1:75" x14ac:dyDescent="0.25">
      <c r="A2" s="24"/>
      <c r="B2" s="24"/>
      <c r="C2" s="24"/>
      <c r="D2" s="24"/>
      <c r="E2" s="143" t="s">
        <v>4</v>
      </c>
      <c r="F2" s="144"/>
      <c r="G2" s="144"/>
      <c r="H2" s="144"/>
      <c r="I2" s="143" t="s">
        <v>4</v>
      </c>
      <c r="J2" s="144"/>
      <c r="K2" s="144"/>
      <c r="L2" s="144"/>
      <c r="M2" s="143" t="s">
        <v>4</v>
      </c>
      <c r="N2" s="144"/>
      <c r="O2" s="144"/>
      <c r="P2" s="144"/>
      <c r="Q2" s="24"/>
      <c r="R2" s="24"/>
      <c r="S2" s="24"/>
      <c r="T2" s="24"/>
      <c r="U2" s="24"/>
    </row>
    <row r="3" spans="1:75" x14ac:dyDescent="0.25">
      <c r="A3" s="24"/>
      <c r="B3" s="24" t="s">
        <v>4</v>
      </c>
      <c r="C3" s="24" t="s">
        <v>1</v>
      </c>
      <c r="D3" s="24" t="s">
        <v>7</v>
      </c>
      <c r="E3" s="26" t="s">
        <v>10</v>
      </c>
      <c r="F3" s="26" t="s">
        <v>11</v>
      </c>
      <c r="G3" s="26" t="s">
        <v>12</v>
      </c>
      <c r="H3" s="26" t="s">
        <v>13</v>
      </c>
      <c r="I3" s="26" t="s">
        <v>10</v>
      </c>
      <c r="J3" s="26" t="s">
        <v>11</v>
      </c>
      <c r="K3" s="26" t="s">
        <v>12</v>
      </c>
      <c r="L3" s="26" t="s">
        <v>13</v>
      </c>
      <c r="M3" s="26" t="s">
        <v>10</v>
      </c>
      <c r="N3" s="26" t="s">
        <v>11</v>
      </c>
      <c r="O3" s="26" t="s">
        <v>12</v>
      </c>
      <c r="P3" s="26" t="s">
        <v>13</v>
      </c>
      <c r="Q3" s="24"/>
      <c r="R3" s="24"/>
      <c r="S3" s="24"/>
      <c r="T3" s="24"/>
      <c r="U3" s="24"/>
    </row>
    <row r="4" spans="1:75" x14ac:dyDescent="0.25">
      <c r="A4" s="24"/>
      <c r="B4" s="24"/>
      <c r="C4" s="24" t="s">
        <v>0</v>
      </c>
      <c r="D4" s="24" t="s">
        <v>3</v>
      </c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</row>
    <row r="5" spans="1:75" x14ac:dyDescent="0.25">
      <c r="A5" s="24"/>
      <c r="B5" s="24"/>
      <c r="C5" s="24" t="s">
        <v>5</v>
      </c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</row>
    <row r="6" spans="1:75" x14ac:dyDescent="0.25">
      <c r="A6" s="24"/>
      <c r="B6" s="24"/>
      <c r="C6" s="24" t="s">
        <v>3</v>
      </c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</row>
    <row r="7" spans="1:75" x14ac:dyDescent="0.25">
      <c r="A7" s="27">
        <v>1880</v>
      </c>
      <c r="B7" s="25">
        <v>69.920318725099605</v>
      </c>
      <c r="C7" s="25">
        <v>-0.38777372262773779</v>
      </c>
      <c r="D7" s="25">
        <v>-4.4729152618565919</v>
      </c>
      <c r="E7" s="24">
        <f t="shared" ref="E7:E38" si="0">IF(AND(B7&gt;0,B7&lt;30),1,0)</f>
        <v>0</v>
      </c>
      <c r="F7" s="24">
        <f>IF(AND($B7&gt;30,$B7&lt;60),1,0)</f>
        <v>0</v>
      </c>
      <c r="G7" s="24">
        <f>IF(AND($B7&gt;60,$B7&lt;90),1,0)</f>
        <v>1</v>
      </c>
      <c r="H7" s="24">
        <f>IF($B7&gt;90,1,0)</f>
        <v>0</v>
      </c>
      <c r="I7" s="25" t="str">
        <f>IF(E7=1,$C7,"n.a.")</f>
        <v>n.a.</v>
      </c>
      <c r="J7" s="25" t="str">
        <f>IF(F7=1,$C7,"n.a.")</f>
        <v>n.a.</v>
      </c>
      <c r="K7" s="25">
        <f>IF(G7=1,$C7,"n.a.")</f>
        <v>-0.38777372262773779</v>
      </c>
      <c r="L7" s="25" t="str">
        <f>IF(H7=1,$C7,"n.a.")</f>
        <v>n.a.</v>
      </c>
      <c r="M7" s="25" t="str">
        <f>IF(E7=1,$D7,"n.a.")</f>
        <v>n.a.</v>
      </c>
      <c r="N7" s="25" t="str">
        <f>IF(F7=1,$D7,"n.a.")</f>
        <v>n.a.</v>
      </c>
      <c r="O7" s="25">
        <f>IF(G7=1,$D7,"n.a.")</f>
        <v>-4.4729152618565919</v>
      </c>
      <c r="P7" s="25" t="str">
        <f>IF(H7=1,$D7,"n.a.")</f>
        <v>n.a.</v>
      </c>
      <c r="Q7" s="24"/>
      <c r="R7" s="24"/>
      <c r="S7" s="24"/>
      <c r="T7" s="24"/>
      <c r="U7" s="2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4"/>
      <c r="AO7" s="34"/>
      <c r="AP7" s="34"/>
      <c r="AQ7" s="34"/>
      <c r="AR7" s="34"/>
      <c r="AS7" s="34"/>
      <c r="AT7" s="34"/>
      <c r="AU7" s="34"/>
      <c r="AV7" s="34"/>
      <c r="AW7" s="34"/>
      <c r="AX7" s="34"/>
      <c r="AY7" s="34"/>
      <c r="AZ7" s="34"/>
      <c r="BA7" s="34"/>
      <c r="BB7" s="34"/>
      <c r="BC7" s="34"/>
      <c r="BD7" s="34"/>
      <c r="BE7" s="34"/>
      <c r="BF7" s="34"/>
      <c r="BG7" s="34"/>
      <c r="BH7" s="34"/>
      <c r="BI7" s="34"/>
      <c r="BJ7" s="34"/>
      <c r="BK7" s="34"/>
      <c r="BL7" s="34"/>
      <c r="BM7" s="34"/>
      <c r="BN7" s="34"/>
      <c r="BO7" s="34"/>
      <c r="BP7" s="34"/>
      <c r="BQ7" s="34"/>
      <c r="BR7" s="34"/>
      <c r="BS7" s="34"/>
      <c r="BT7" s="34"/>
      <c r="BU7" s="34"/>
      <c r="BV7" s="34"/>
      <c r="BW7" s="34"/>
    </row>
    <row r="8" spans="1:75" x14ac:dyDescent="0.25">
      <c r="A8" s="27">
        <f t="shared" ref="A8:A21" si="1">A7+1</f>
        <v>1881</v>
      </c>
      <c r="B8" s="25">
        <v>69.274809160305338</v>
      </c>
      <c r="C8" s="25">
        <v>3.3432562399816845</v>
      </c>
      <c r="D8" s="25">
        <v>6.153366366466904</v>
      </c>
      <c r="E8" s="24">
        <f t="shared" si="0"/>
        <v>0</v>
      </c>
      <c r="F8" s="24">
        <f t="shared" ref="F8:F71" si="2">IF(AND($B8&gt;30,$B8&lt;60),1,0)</f>
        <v>0</v>
      </c>
      <c r="G8" s="24">
        <f t="shared" ref="G8:G71" si="3">IF(AND($B8&gt;60,$B8&lt;90),1,0)</f>
        <v>1</v>
      </c>
      <c r="H8" s="24">
        <f t="shared" ref="H8:H71" si="4">IF($B8&gt;90,1,0)</f>
        <v>0</v>
      </c>
      <c r="I8" s="25" t="str">
        <f t="shared" ref="I8:L71" si="5">IF(E8=1,$C8,"n.a.")</f>
        <v>n.a.</v>
      </c>
      <c r="J8" s="25" t="str">
        <f t="shared" si="5"/>
        <v>n.a.</v>
      </c>
      <c r="K8" s="25">
        <f t="shared" si="5"/>
        <v>3.3432562399816845</v>
      </c>
      <c r="L8" s="25" t="str">
        <f t="shared" si="5"/>
        <v>n.a.</v>
      </c>
      <c r="M8" s="25" t="str">
        <f t="shared" ref="M8:P71" si="6">IF(E8=1,$D8,"n.a.")</f>
        <v>n.a.</v>
      </c>
      <c r="N8" s="25" t="str">
        <f t="shared" si="6"/>
        <v>n.a.</v>
      </c>
      <c r="O8" s="25">
        <f t="shared" si="6"/>
        <v>6.153366366466904</v>
      </c>
      <c r="P8" s="25" t="str">
        <f t="shared" si="6"/>
        <v>n.a.</v>
      </c>
      <c r="Q8" s="24"/>
      <c r="R8" s="24"/>
      <c r="S8" s="24"/>
      <c r="T8" s="24"/>
      <c r="U8" s="2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34"/>
      <c r="AI8" s="34"/>
      <c r="AJ8" s="34"/>
      <c r="AK8" s="34"/>
      <c r="AL8" s="34"/>
      <c r="AM8" s="34"/>
      <c r="AN8" s="34"/>
      <c r="AO8" s="34"/>
      <c r="AP8" s="34"/>
      <c r="AQ8" s="34"/>
      <c r="AR8" s="34"/>
      <c r="AS8" s="34"/>
      <c r="AT8" s="34"/>
      <c r="AU8" s="34"/>
      <c r="AV8" s="34"/>
      <c r="AW8" s="34"/>
      <c r="AX8" s="34"/>
      <c r="AY8" s="34"/>
      <c r="AZ8" s="34"/>
      <c r="BA8" s="34"/>
      <c r="BB8" s="34"/>
      <c r="BC8" s="34"/>
      <c r="BD8" s="34"/>
      <c r="BE8" s="34"/>
      <c r="BF8" s="34"/>
      <c r="BG8" s="34"/>
      <c r="BH8" s="34"/>
      <c r="BI8" s="34"/>
      <c r="BJ8" s="34"/>
      <c r="BK8" s="34"/>
      <c r="BL8" s="34"/>
      <c r="BM8" s="34"/>
      <c r="BN8" s="34"/>
      <c r="BO8" s="34"/>
      <c r="BP8" s="34"/>
      <c r="BQ8" s="34"/>
      <c r="BR8" s="34"/>
      <c r="BS8" s="34"/>
      <c r="BT8" s="34"/>
      <c r="BU8" s="34"/>
      <c r="BV8" s="34"/>
      <c r="BW8" s="34"/>
    </row>
    <row r="9" spans="1:75" x14ac:dyDescent="0.25">
      <c r="A9" s="27">
        <f t="shared" si="1"/>
        <v>1882</v>
      </c>
      <c r="B9" s="25">
        <v>71.028037383177576</v>
      </c>
      <c r="C9" s="25">
        <v>3.1464657655661421</v>
      </c>
      <c r="D9" s="25">
        <v>-1.9396069825345363</v>
      </c>
      <c r="E9" s="24">
        <f t="shared" si="0"/>
        <v>0</v>
      </c>
      <c r="F9" s="24">
        <f t="shared" si="2"/>
        <v>0</v>
      </c>
      <c r="G9" s="24">
        <f t="shared" si="3"/>
        <v>1</v>
      </c>
      <c r="H9" s="24">
        <f t="shared" si="4"/>
        <v>0</v>
      </c>
      <c r="I9" s="25" t="str">
        <f t="shared" si="5"/>
        <v>n.a.</v>
      </c>
      <c r="J9" s="25" t="str">
        <f t="shared" si="5"/>
        <v>n.a.</v>
      </c>
      <c r="K9" s="25">
        <f t="shared" si="5"/>
        <v>3.1464657655661421</v>
      </c>
      <c r="L9" s="25" t="str">
        <f t="shared" si="5"/>
        <v>n.a.</v>
      </c>
      <c r="M9" s="25" t="str">
        <f t="shared" si="6"/>
        <v>n.a.</v>
      </c>
      <c r="N9" s="25" t="str">
        <f t="shared" si="6"/>
        <v>n.a.</v>
      </c>
      <c r="O9" s="25">
        <f t="shared" si="6"/>
        <v>-1.9396069825345363</v>
      </c>
      <c r="P9" s="25" t="str">
        <f t="shared" si="6"/>
        <v>n.a.</v>
      </c>
      <c r="Q9" s="24"/>
      <c r="R9" s="24"/>
      <c r="S9" s="24"/>
      <c r="T9" s="24"/>
      <c r="U9" s="2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4"/>
      <c r="AG9" s="34"/>
      <c r="AH9" s="34"/>
      <c r="AI9" s="34"/>
      <c r="AJ9" s="34"/>
      <c r="AK9" s="34"/>
      <c r="AL9" s="34"/>
      <c r="AM9" s="34"/>
      <c r="AN9" s="34"/>
      <c r="AO9" s="34"/>
      <c r="AP9" s="34"/>
      <c r="AQ9" s="34"/>
      <c r="AR9" s="34"/>
      <c r="AS9" s="34"/>
      <c r="AT9" s="34"/>
      <c r="AU9" s="34"/>
      <c r="AV9" s="34"/>
      <c r="AW9" s="34"/>
      <c r="AX9" s="34"/>
      <c r="AY9" s="34"/>
      <c r="AZ9" s="34"/>
      <c r="BA9" s="34"/>
      <c r="BB9" s="34"/>
      <c r="BC9" s="34"/>
      <c r="BD9" s="34"/>
      <c r="BE9" s="34"/>
      <c r="BF9" s="34"/>
      <c r="BG9" s="34"/>
      <c r="BH9" s="34"/>
      <c r="BI9" s="34"/>
      <c r="BJ9" s="34"/>
      <c r="BK9" s="34"/>
      <c r="BL9" s="34"/>
      <c r="BM9" s="34"/>
      <c r="BN9" s="34"/>
      <c r="BO9" s="34"/>
      <c r="BP9" s="34"/>
      <c r="BQ9" s="34"/>
      <c r="BR9" s="34"/>
      <c r="BS9" s="34"/>
      <c r="BT9" s="34"/>
      <c r="BU9" s="34"/>
      <c r="BV9" s="34"/>
      <c r="BW9" s="34"/>
    </row>
    <row r="10" spans="1:75" x14ac:dyDescent="0.25">
      <c r="A10" s="27">
        <f t="shared" si="1"/>
        <v>1883</v>
      </c>
      <c r="B10" s="25">
        <v>75.751879699248121</v>
      </c>
      <c r="C10" s="25">
        <v>2.4704618689581181</v>
      </c>
      <c r="D10" s="25">
        <v>-9.5561416759354394</v>
      </c>
      <c r="E10" s="24">
        <f t="shared" si="0"/>
        <v>0</v>
      </c>
      <c r="F10" s="24">
        <f t="shared" si="2"/>
        <v>0</v>
      </c>
      <c r="G10" s="24">
        <f t="shared" si="3"/>
        <v>1</v>
      </c>
      <c r="H10" s="24">
        <f t="shared" si="4"/>
        <v>0</v>
      </c>
      <c r="I10" s="25" t="str">
        <f t="shared" si="5"/>
        <v>n.a.</v>
      </c>
      <c r="J10" s="25" t="str">
        <f t="shared" si="5"/>
        <v>n.a.</v>
      </c>
      <c r="K10" s="25">
        <f t="shared" si="5"/>
        <v>2.4704618689581181</v>
      </c>
      <c r="L10" s="25" t="str">
        <f t="shared" si="5"/>
        <v>n.a.</v>
      </c>
      <c r="M10" s="25" t="str">
        <f t="shared" si="6"/>
        <v>n.a.</v>
      </c>
      <c r="N10" s="25" t="str">
        <f t="shared" si="6"/>
        <v>n.a.</v>
      </c>
      <c r="O10" s="25">
        <f t="shared" si="6"/>
        <v>-9.5561416759354394</v>
      </c>
      <c r="P10" s="25" t="str">
        <f t="shared" si="6"/>
        <v>n.a.</v>
      </c>
      <c r="Q10" s="24"/>
      <c r="R10" s="24"/>
      <c r="S10" s="24"/>
      <c r="T10" s="24"/>
      <c r="U10" s="2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I10" s="34"/>
      <c r="AJ10" s="34"/>
      <c r="AK10" s="34"/>
      <c r="AL10" s="34"/>
      <c r="AM10" s="34"/>
      <c r="AN10" s="34"/>
      <c r="AO10" s="34"/>
      <c r="AP10" s="34"/>
      <c r="AQ10" s="34"/>
      <c r="AR10" s="34"/>
      <c r="AS10" s="34"/>
      <c r="AT10" s="34"/>
      <c r="AU10" s="34"/>
      <c r="AV10" s="34"/>
      <c r="AW10" s="34"/>
      <c r="AX10" s="34"/>
      <c r="AY10" s="34"/>
      <c r="AZ10" s="34"/>
      <c r="BA10" s="34"/>
      <c r="BB10" s="34"/>
      <c r="BC10" s="34"/>
      <c r="BD10" s="34"/>
      <c r="BE10" s="34"/>
      <c r="BF10" s="34"/>
      <c r="BG10" s="34"/>
      <c r="BH10" s="34"/>
      <c r="BI10" s="34"/>
      <c r="BJ10" s="34"/>
      <c r="BK10" s="34"/>
      <c r="BL10" s="34"/>
      <c r="BM10" s="34"/>
      <c r="BN10" s="34"/>
      <c r="BO10" s="34"/>
      <c r="BP10" s="34"/>
      <c r="BQ10" s="34"/>
      <c r="BR10" s="34"/>
      <c r="BS10" s="34"/>
      <c r="BT10" s="34"/>
      <c r="BU10" s="34"/>
      <c r="BV10" s="34"/>
      <c r="BW10" s="34"/>
    </row>
    <row r="11" spans="1:75" x14ac:dyDescent="0.25">
      <c r="A11" s="27">
        <f t="shared" si="1"/>
        <v>1884</v>
      </c>
      <c r="B11" s="25">
        <v>72.710951526032318</v>
      </c>
      <c r="C11" s="25">
        <v>3.4381551362683505</v>
      </c>
      <c r="D11" s="25">
        <v>-6.8829674936065377</v>
      </c>
      <c r="E11" s="24">
        <f t="shared" si="0"/>
        <v>0</v>
      </c>
      <c r="F11" s="24">
        <f t="shared" si="2"/>
        <v>0</v>
      </c>
      <c r="G11" s="24">
        <f t="shared" si="3"/>
        <v>1</v>
      </c>
      <c r="H11" s="24">
        <f t="shared" si="4"/>
        <v>0</v>
      </c>
      <c r="I11" s="25" t="str">
        <f t="shared" si="5"/>
        <v>n.a.</v>
      </c>
      <c r="J11" s="25" t="str">
        <f t="shared" si="5"/>
        <v>n.a.</v>
      </c>
      <c r="K11" s="25">
        <f t="shared" si="5"/>
        <v>3.4381551362683505</v>
      </c>
      <c r="L11" s="25" t="str">
        <f t="shared" si="5"/>
        <v>n.a.</v>
      </c>
      <c r="M11" s="25" t="str">
        <f t="shared" si="6"/>
        <v>n.a.</v>
      </c>
      <c r="N11" s="25" t="str">
        <f t="shared" si="6"/>
        <v>n.a.</v>
      </c>
      <c r="O11" s="25">
        <f t="shared" si="6"/>
        <v>-6.8829674936065377</v>
      </c>
      <c r="P11" s="25" t="str">
        <f t="shared" si="6"/>
        <v>n.a.</v>
      </c>
      <c r="Q11" s="24"/>
      <c r="R11" s="24"/>
      <c r="S11" s="24"/>
      <c r="T11" s="24"/>
      <c r="U11" s="2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34"/>
      <c r="AI11" s="34"/>
      <c r="AJ11" s="34"/>
      <c r="AK11" s="34"/>
      <c r="AL11" s="34"/>
      <c r="AM11" s="34"/>
      <c r="AN11" s="34"/>
      <c r="AO11" s="34"/>
      <c r="AP11" s="34"/>
      <c r="AQ11" s="34"/>
      <c r="AR11" s="34"/>
      <c r="AS11" s="34"/>
      <c r="AT11" s="34"/>
      <c r="AU11" s="34"/>
      <c r="AV11" s="34"/>
      <c r="AW11" s="34"/>
      <c r="AX11" s="34"/>
      <c r="AY11" s="34"/>
      <c r="AZ11" s="34"/>
      <c r="BA11" s="34"/>
      <c r="BB11" s="34"/>
      <c r="BC11" s="34"/>
      <c r="BD11" s="34"/>
      <c r="BE11" s="34"/>
      <c r="BF11" s="34"/>
      <c r="BG11" s="34"/>
      <c r="BH11" s="34"/>
      <c r="BI11" s="34"/>
      <c r="BJ11" s="34"/>
      <c r="BK11" s="34"/>
      <c r="BL11" s="34"/>
      <c r="BM11" s="34"/>
      <c r="BN11" s="34"/>
      <c r="BO11" s="34"/>
      <c r="BP11" s="34"/>
      <c r="BQ11" s="34"/>
      <c r="BR11" s="34"/>
      <c r="BS11" s="34"/>
      <c r="BT11" s="34"/>
      <c r="BU11" s="34"/>
      <c r="BV11" s="34"/>
      <c r="BW11" s="34"/>
    </row>
    <row r="12" spans="1:75" x14ac:dyDescent="0.25">
      <c r="A12" s="27">
        <f t="shared" si="1"/>
        <v>1885</v>
      </c>
      <c r="B12" s="25">
        <v>71.799307958477513</v>
      </c>
      <c r="C12" s="25">
        <v>2.6347790839075902</v>
      </c>
      <c r="D12" s="25">
        <v>-3.6022448138453216</v>
      </c>
      <c r="E12" s="24">
        <f t="shared" si="0"/>
        <v>0</v>
      </c>
      <c r="F12" s="24">
        <f t="shared" si="2"/>
        <v>0</v>
      </c>
      <c r="G12" s="24">
        <f t="shared" si="3"/>
        <v>1</v>
      </c>
      <c r="H12" s="24">
        <f t="shared" si="4"/>
        <v>0</v>
      </c>
      <c r="I12" s="25" t="str">
        <f t="shared" si="5"/>
        <v>n.a.</v>
      </c>
      <c r="J12" s="25" t="str">
        <f t="shared" si="5"/>
        <v>n.a.</v>
      </c>
      <c r="K12" s="25">
        <f t="shared" si="5"/>
        <v>2.6347790839075902</v>
      </c>
      <c r="L12" s="25" t="str">
        <f t="shared" si="5"/>
        <v>n.a.</v>
      </c>
      <c r="M12" s="25" t="str">
        <f t="shared" si="6"/>
        <v>n.a.</v>
      </c>
      <c r="N12" s="25" t="str">
        <f t="shared" si="6"/>
        <v>n.a.</v>
      </c>
      <c r="O12" s="25">
        <f t="shared" si="6"/>
        <v>-3.6022448138453216</v>
      </c>
      <c r="P12" s="25" t="str">
        <f t="shared" si="6"/>
        <v>n.a.</v>
      </c>
      <c r="Q12" s="24"/>
      <c r="R12" s="24"/>
      <c r="S12" s="24"/>
      <c r="T12" s="24"/>
      <c r="U12" s="2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K12" s="34"/>
      <c r="AL12" s="34"/>
      <c r="AM12" s="34"/>
      <c r="AN12" s="34"/>
      <c r="AO12" s="34"/>
      <c r="AP12" s="34"/>
      <c r="AQ12" s="34"/>
      <c r="AR12" s="34"/>
      <c r="AS12" s="34"/>
      <c r="AT12" s="34"/>
      <c r="AU12" s="34"/>
      <c r="AV12" s="34"/>
      <c r="AW12" s="34"/>
      <c r="AX12" s="34"/>
      <c r="AY12" s="34"/>
      <c r="AZ12" s="34"/>
      <c r="BA12" s="34"/>
      <c r="BB12" s="34"/>
      <c r="BC12" s="34"/>
      <c r="BD12" s="34"/>
      <c r="BE12" s="34"/>
      <c r="BF12" s="34"/>
      <c r="BG12" s="34"/>
      <c r="BH12" s="34"/>
      <c r="BI12" s="34"/>
      <c r="BJ12" s="34"/>
      <c r="BK12" s="34"/>
      <c r="BL12" s="34"/>
      <c r="BM12" s="34"/>
      <c r="BN12" s="34"/>
      <c r="BO12" s="34"/>
      <c r="BP12" s="34"/>
      <c r="BQ12" s="34"/>
      <c r="BR12" s="34"/>
      <c r="BS12" s="34"/>
      <c r="BT12" s="34"/>
      <c r="BU12" s="34"/>
      <c r="BV12" s="34"/>
      <c r="BW12" s="34"/>
    </row>
    <row r="13" spans="1:75" x14ac:dyDescent="0.25">
      <c r="A13" s="27">
        <f t="shared" si="1"/>
        <v>1886</v>
      </c>
      <c r="B13" s="25">
        <v>68.58552631578948</v>
      </c>
      <c r="C13" s="25">
        <v>5.5094786729857903</v>
      </c>
      <c r="D13" s="25">
        <v>0.17990387621940784</v>
      </c>
      <c r="E13" s="24">
        <f t="shared" si="0"/>
        <v>0</v>
      </c>
      <c r="F13" s="24">
        <f t="shared" si="2"/>
        <v>0</v>
      </c>
      <c r="G13" s="24">
        <f t="shared" si="3"/>
        <v>1</v>
      </c>
      <c r="H13" s="24">
        <f t="shared" si="4"/>
        <v>0</v>
      </c>
      <c r="I13" s="25" t="str">
        <f t="shared" si="5"/>
        <v>n.a.</v>
      </c>
      <c r="J13" s="25" t="str">
        <f t="shared" si="5"/>
        <v>n.a.</v>
      </c>
      <c r="K13" s="25">
        <f t="shared" si="5"/>
        <v>5.5094786729857903</v>
      </c>
      <c r="L13" s="25" t="str">
        <f t="shared" si="5"/>
        <v>n.a.</v>
      </c>
      <c r="M13" s="25" t="str">
        <f t="shared" si="6"/>
        <v>n.a.</v>
      </c>
      <c r="N13" s="25" t="str">
        <f t="shared" si="6"/>
        <v>n.a.</v>
      </c>
      <c r="O13" s="25">
        <f t="shared" si="6"/>
        <v>0.17990387621940784</v>
      </c>
      <c r="P13" s="25" t="str">
        <f t="shared" si="6"/>
        <v>n.a.</v>
      </c>
      <c r="Q13" s="24"/>
      <c r="R13" s="24"/>
      <c r="S13" s="24"/>
      <c r="T13" s="24"/>
      <c r="U13" s="24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4"/>
      <c r="AI13" s="34"/>
      <c r="AJ13" s="34"/>
      <c r="AK13" s="34"/>
      <c r="AL13" s="34"/>
      <c r="AM13" s="34"/>
      <c r="AN13" s="34"/>
      <c r="AO13" s="34"/>
      <c r="AP13" s="34"/>
      <c r="AQ13" s="34"/>
      <c r="AR13" s="34"/>
      <c r="AS13" s="34"/>
      <c r="AT13" s="34"/>
      <c r="AU13" s="34"/>
      <c r="AV13" s="34"/>
      <c r="AW13" s="34"/>
      <c r="AX13" s="34"/>
      <c r="AY13" s="34"/>
      <c r="AZ13" s="34"/>
      <c r="BA13" s="34"/>
      <c r="BB13" s="34"/>
      <c r="BC13" s="34"/>
      <c r="BD13" s="34"/>
      <c r="BE13" s="34"/>
      <c r="BF13" s="34"/>
      <c r="BG13" s="34"/>
      <c r="BH13" s="34"/>
      <c r="BI13" s="34"/>
      <c r="BJ13" s="34"/>
      <c r="BK13" s="34"/>
      <c r="BL13" s="34"/>
      <c r="BM13" s="34"/>
      <c r="BN13" s="34"/>
      <c r="BO13" s="34"/>
      <c r="BP13" s="34"/>
      <c r="BQ13" s="34"/>
      <c r="BR13" s="34"/>
      <c r="BS13" s="34"/>
      <c r="BT13" s="34"/>
      <c r="BU13" s="34"/>
      <c r="BV13" s="34"/>
      <c r="BW13" s="34"/>
    </row>
    <row r="14" spans="1:75" x14ac:dyDescent="0.25">
      <c r="A14" s="27">
        <f t="shared" si="1"/>
        <v>1887</v>
      </c>
      <c r="B14" s="25">
        <v>68.860353130016051</v>
      </c>
      <c r="C14" s="25">
        <v>2.1336327905671082</v>
      </c>
      <c r="D14" s="25">
        <v>2.3150578636665817</v>
      </c>
      <c r="E14" s="24">
        <f t="shared" si="0"/>
        <v>0</v>
      </c>
      <c r="F14" s="24">
        <f t="shared" si="2"/>
        <v>0</v>
      </c>
      <c r="G14" s="24">
        <f t="shared" si="3"/>
        <v>1</v>
      </c>
      <c r="H14" s="24">
        <f t="shared" si="4"/>
        <v>0</v>
      </c>
      <c r="I14" s="25" t="str">
        <f t="shared" si="5"/>
        <v>n.a.</v>
      </c>
      <c r="J14" s="25" t="str">
        <f t="shared" si="5"/>
        <v>n.a.</v>
      </c>
      <c r="K14" s="25">
        <f t="shared" si="5"/>
        <v>2.1336327905671082</v>
      </c>
      <c r="L14" s="25" t="str">
        <f t="shared" si="5"/>
        <v>n.a.</v>
      </c>
      <c r="M14" s="25" t="str">
        <f t="shared" si="6"/>
        <v>n.a.</v>
      </c>
      <c r="N14" s="25" t="str">
        <f t="shared" si="6"/>
        <v>n.a.</v>
      </c>
      <c r="O14" s="25">
        <f t="shared" si="6"/>
        <v>2.3150578636665817</v>
      </c>
      <c r="P14" s="25" t="str">
        <f t="shared" si="6"/>
        <v>n.a.</v>
      </c>
      <c r="Q14" s="24"/>
      <c r="R14" s="24"/>
      <c r="S14" s="24"/>
      <c r="T14" s="24"/>
      <c r="U14" s="2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4"/>
      <c r="AL14" s="34"/>
      <c r="AM14" s="34"/>
      <c r="AN14" s="34"/>
      <c r="AO14" s="34"/>
      <c r="AP14" s="34"/>
      <c r="AQ14" s="34"/>
      <c r="AR14" s="34"/>
      <c r="AS14" s="34"/>
      <c r="AT14" s="34"/>
      <c r="AU14" s="34"/>
      <c r="AV14" s="34"/>
      <c r="AW14" s="34"/>
      <c r="AX14" s="34"/>
      <c r="AY14" s="34"/>
      <c r="AZ14" s="34"/>
      <c r="BA14" s="34"/>
      <c r="BB14" s="34"/>
      <c r="BC14" s="34"/>
      <c r="BD14" s="34"/>
      <c r="BE14" s="34"/>
      <c r="BF14" s="34"/>
      <c r="BG14" s="34"/>
      <c r="BH14" s="34"/>
      <c r="BI14" s="34"/>
      <c r="BJ14" s="34"/>
      <c r="BK14" s="34"/>
      <c r="BL14" s="34"/>
      <c r="BM14" s="34"/>
      <c r="BN14" s="34"/>
      <c r="BO14" s="34"/>
      <c r="BP14" s="34"/>
      <c r="BQ14" s="34"/>
      <c r="BR14" s="34"/>
      <c r="BS14" s="34"/>
      <c r="BT14" s="34"/>
      <c r="BU14" s="34"/>
      <c r="BV14" s="34"/>
      <c r="BW14" s="34"/>
    </row>
    <row r="15" spans="1:75" x14ac:dyDescent="0.25">
      <c r="A15" s="27">
        <f t="shared" si="1"/>
        <v>1888</v>
      </c>
      <c r="B15" s="25">
        <v>66.012084592145015</v>
      </c>
      <c r="C15" s="25">
        <v>1.209455744914778</v>
      </c>
      <c r="D15" s="25">
        <v>4.1939939057475213</v>
      </c>
      <c r="E15" s="24">
        <f t="shared" si="0"/>
        <v>0</v>
      </c>
      <c r="F15" s="24">
        <f t="shared" si="2"/>
        <v>0</v>
      </c>
      <c r="G15" s="24">
        <f t="shared" si="3"/>
        <v>1</v>
      </c>
      <c r="H15" s="24">
        <f t="shared" si="4"/>
        <v>0</v>
      </c>
      <c r="I15" s="25" t="str">
        <f t="shared" si="5"/>
        <v>n.a.</v>
      </c>
      <c r="J15" s="25" t="str">
        <f t="shared" si="5"/>
        <v>n.a.</v>
      </c>
      <c r="K15" s="25">
        <f t="shared" si="5"/>
        <v>1.209455744914778</v>
      </c>
      <c r="L15" s="25" t="str">
        <f t="shared" si="5"/>
        <v>n.a.</v>
      </c>
      <c r="M15" s="25" t="str">
        <f t="shared" si="6"/>
        <v>n.a.</v>
      </c>
      <c r="N15" s="25" t="str">
        <f t="shared" si="6"/>
        <v>n.a.</v>
      </c>
      <c r="O15" s="25">
        <f t="shared" si="6"/>
        <v>4.1939939057475213</v>
      </c>
      <c r="P15" s="25" t="str">
        <f t="shared" si="6"/>
        <v>n.a.</v>
      </c>
      <c r="Q15" s="24"/>
      <c r="R15" s="24"/>
      <c r="S15" s="24"/>
      <c r="T15" s="24"/>
      <c r="U15" s="24"/>
      <c r="V15" s="34"/>
      <c r="W15" s="34"/>
      <c r="X15" s="34"/>
      <c r="Y15" s="34"/>
      <c r="Z15" s="34"/>
      <c r="AA15" s="34"/>
      <c r="AB15" s="34"/>
      <c r="AC15" s="34"/>
      <c r="AD15" s="34"/>
      <c r="AE15" s="34"/>
      <c r="AF15" s="34"/>
      <c r="AG15" s="34"/>
      <c r="AH15" s="34"/>
      <c r="AI15" s="34"/>
      <c r="AJ15" s="34"/>
      <c r="AK15" s="34"/>
      <c r="AL15" s="34"/>
      <c r="AM15" s="34"/>
      <c r="AN15" s="34"/>
      <c r="AO15" s="34"/>
      <c r="AP15" s="34"/>
      <c r="AQ15" s="34"/>
      <c r="AR15" s="34"/>
      <c r="AS15" s="34"/>
      <c r="AT15" s="34"/>
      <c r="AU15" s="34"/>
      <c r="AV15" s="34"/>
      <c r="AW15" s="34"/>
      <c r="AX15" s="34"/>
      <c r="AY15" s="34"/>
      <c r="AZ15" s="34"/>
      <c r="BA15" s="34"/>
      <c r="BB15" s="34"/>
      <c r="BC15" s="34"/>
      <c r="BD15" s="34"/>
      <c r="BE15" s="34"/>
      <c r="BF15" s="34"/>
      <c r="BG15" s="34"/>
      <c r="BH15" s="34"/>
      <c r="BI15" s="34"/>
      <c r="BJ15" s="34"/>
      <c r="BK15" s="34"/>
      <c r="BL15" s="34"/>
      <c r="BM15" s="34"/>
      <c r="BN15" s="34"/>
      <c r="BO15" s="34"/>
      <c r="BP15" s="34"/>
      <c r="BQ15" s="34"/>
      <c r="BR15" s="34"/>
      <c r="BS15" s="34"/>
      <c r="BT15" s="34"/>
      <c r="BU15" s="34"/>
      <c r="BV15" s="34"/>
      <c r="BW15" s="34"/>
    </row>
    <row r="16" spans="1:75" x14ac:dyDescent="0.25">
      <c r="A16" s="27">
        <f t="shared" si="1"/>
        <v>1889</v>
      </c>
      <c r="B16" s="25">
        <v>63.729809104258443</v>
      </c>
      <c r="C16" s="25">
        <v>-1.7743979721166037</v>
      </c>
      <c r="D16" s="25">
        <v>16.566516499907788</v>
      </c>
      <c r="E16" s="24">
        <f t="shared" si="0"/>
        <v>0</v>
      </c>
      <c r="F16" s="24">
        <f t="shared" si="2"/>
        <v>0</v>
      </c>
      <c r="G16" s="24">
        <f t="shared" si="3"/>
        <v>1</v>
      </c>
      <c r="H16" s="24">
        <f t="shared" si="4"/>
        <v>0</v>
      </c>
      <c r="I16" s="25" t="str">
        <f t="shared" si="5"/>
        <v>n.a.</v>
      </c>
      <c r="J16" s="25" t="str">
        <f t="shared" si="5"/>
        <v>n.a.</v>
      </c>
      <c r="K16" s="25">
        <f t="shared" si="5"/>
        <v>-1.7743979721166037</v>
      </c>
      <c r="L16" s="25" t="str">
        <f t="shared" si="5"/>
        <v>n.a.</v>
      </c>
      <c r="M16" s="25" t="str">
        <f t="shared" si="6"/>
        <v>n.a.</v>
      </c>
      <c r="N16" s="25" t="str">
        <f t="shared" si="6"/>
        <v>n.a.</v>
      </c>
      <c r="O16" s="25">
        <f t="shared" si="6"/>
        <v>16.566516499907788</v>
      </c>
      <c r="P16" s="25" t="str">
        <f t="shared" si="6"/>
        <v>n.a.</v>
      </c>
      <c r="Q16" s="24"/>
      <c r="R16" s="24"/>
      <c r="S16" s="24"/>
      <c r="T16" s="24"/>
      <c r="U16" s="24"/>
      <c r="V16" s="34"/>
      <c r="W16" s="34"/>
      <c r="X16" s="34"/>
      <c r="Y16" s="34"/>
      <c r="Z16" s="34"/>
      <c r="AA16" s="34"/>
      <c r="AB16" s="34"/>
      <c r="AC16" s="34"/>
      <c r="AD16" s="34"/>
      <c r="AE16" s="34"/>
      <c r="AF16" s="34"/>
      <c r="AG16" s="34"/>
      <c r="AH16" s="34"/>
      <c r="AI16" s="34"/>
      <c r="AJ16" s="34"/>
      <c r="AK16" s="34"/>
      <c r="AL16" s="34"/>
      <c r="AM16" s="34"/>
      <c r="AN16" s="34"/>
      <c r="AO16" s="34"/>
      <c r="AP16" s="34"/>
      <c r="AQ16" s="34"/>
      <c r="AR16" s="34"/>
      <c r="AS16" s="34"/>
      <c r="AT16" s="34"/>
      <c r="AU16" s="34"/>
      <c r="AV16" s="34"/>
      <c r="AW16" s="34"/>
      <c r="AX16" s="34"/>
      <c r="AY16" s="34"/>
      <c r="AZ16" s="34"/>
      <c r="BA16" s="34"/>
      <c r="BB16" s="34"/>
      <c r="BC16" s="34"/>
      <c r="BD16" s="34"/>
      <c r="BE16" s="34"/>
      <c r="BF16" s="34"/>
      <c r="BG16" s="34"/>
      <c r="BH16" s="34"/>
      <c r="BI16" s="34"/>
      <c r="BJ16" s="34"/>
      <c r="BK16" s="34"/>
      <c r="BL16" s="34"/>
      <c r="BM16" s="34"/>
      <c r="BN16" s="34"/>
      <c r="BO16" s="34"/>
      <c r="BP16" s="34"/>
      <c r="BQ16" s="34"/>
      <c r="BR16" s="34"/>
      <c r="BS16" s="34"/>
      <c r="BT16" s="34"/>
      <c r="BU16" s="34"/>
      <c r="BV16" s="34"/>
      <c r="BW16" s="34"/>
    </row>
    <row r="17" spans="1:75" x14ac:dyDescent="0.25">
      <c r="A17" s="27">
        <f t="shared" si="1"/>
        <v>1890</v>
      </c>
      <c r="B17" s="25">
        <v>71.723122238586157</v>
      </c>
      <c r="C17" s="25">
        <v>4.5345622119815632</v>
      </c>
      <c r="D17" s="25">
        <v>-2.2907608150815895</v>
      </c>
      <c r="E17" s="24">
        <f t="shared" si="0"/>
        <v>0</v>
      </c>
      <c r="F17" s="24">
        <f t="shared" si="2"/>
        <v>0</v>
      </c>
      <c r="G17" s="24">
        <f t="shared" si="3"/>
        <v>1</v>
      </c>
      <c r="H17" s="24">
        <f t="shared" si="4"/>
        <v>0</v>
      </c>
      <c r="I17" s="25" t="str">
        <f t="shared" si="5"/>
        <v>n.a.</v>
      </c>
      <c r="J17" s="25" t="str">
        <f t="shared" si="5"/>
        <v>n.a.</v>
      </c>
      <c r="K17" s="25">
        <f t="shared" si="5"/>
        <v>4.5345622119815632</v>
      </c>
      <c r="L17" s="25" t="str">
        <f t="shared" si="5"/>
        <v>n.a.</v>
      </c>
      <c r="M17" s="25" t="str">
        <f t="shared" si="6"/>
        <v>n.a.</v>
      </c>
      <c r="N17" s="25" t="str">
        <f t="shared" si="6"/>
        <v>n.a.</v>
      </c>
      <c r="O17" s="25">
        <f t="shared" si="6"/>
        <v>-2.2907608150815895</v>
      </c>
      <c r="P17" s="25" t="str">
        <f t="shared" si="6"/>
        <v>n.a.</v>
      </c>
      <c r="Q17" s="24"/>
      <c r="R17" s="24"/>
      <c r="S17" s="24"/>
      <c r="T17" s="24"/>
      <c r="U17" s="24"/>
      <c r="V17" s="34"/>
      <c r="W17" s="34"/>
      <c r="X17" s="34"/>
      <c r="Y17" s="34"/>
      <c r="Z17" s="34"/>
      <c r="AA17" s="34"/>
      <c r="AB17" s="34"/>
      <c r="AC17" s="34"/>
      <c r="AD17" s="34"/>
      <c r="AE17" s="34"/>
      <c r="AF17" s="34"/>
      <c r="AG17" s="34"/>
      <c r="AH17" s="34"/>
      <c r="AI17" s="34"/>
      <c r="AJ17" s="34"/>
      <c r="AK17" s="34"/>
      <c r="AL17" s="34"/>
      <c r="AM17" s="34"/>
      <c r="AN17" s="34"/>
      <c r="AO17" s="34"/>
      <c r="AP17" s="34"/>
      <c r="AQ17" s="34"/>
      <c r="AR17" s="34"/>
      <c r="AS17" s="34"/>
      <c r="AT17" s="34"/>
      <c r="AU17" s="34"/>
      <c r="AV17" s="34"/>
      <c r="AW17" s="34"/>
      <c r="AX17" s="34"/>
      <c r="AY17" s="34"/>
      <c r="AZ17" s="34"/>
      <c r="BA17" s="34"/>
      <c r="BB17" s="34"/>
      <c r="BC17" s="34"/>
      <c r="BD17" s="34"/>
      <c r="BE17" s="34"/>
      <c r="BF17" s="34"/>
      <c r="BG17" s="34"/>
      <c r="BH17" s="34"/>
      <c r="BI17" s="34"/>
      <c r="BJ17" s="34"/>
      <c r="BK17" s="34"/>
      <c r="BL17" s="34"/>
      <c r="BM17" s="34"/>
      <c r="BN17" s="34"/>
      <c r="BO17" s="34"/>
      <c r="BP17" s="34"/>
      <c r="BQ17" s="34"/>
      <c r="BR17" s="34"/>
      <c r="BS17" s="34"/>
      <c r="BT17" s="34"/>
      <c r="BU17" s="34"/>
      <c r="BV17" s="34"/>
      <c r="BW17" s="34"/>
    </row>
    <row r="18" spans="1:75" x14ac:dyDescent="0.25">
      <c r="A18" s="27">
        <f t="shared" si="1"/>
        <v>1891</v>
      </c>
      <c r="B18" s="25">
        <v>71.512481644640232</v>
      </c>
      <c r="C18" s="25">
        <v>-1.745723858226067</v>
      </c>
      <c r="D18" s="25">
        <v>3.6167469644761385</v>
      </c>
      <c r="E18" s="24">
        <f t="shared" si="0"/>
        <v>0</v>
      </c>
      <c r="F18" s="24">
        <f t="shared" si="2"/>
        <v>0</v>
      </c>
      <c r="G18" s="24">
        <f t="shared" si="3"/>
        <v>1</v>
      </c>
      <c r="H18" s="24">
        <f t="shared" si="4"/>
        <v>0</v>
      </c>
      <c r="I18" s="25" t="str">
        <f t="shared" si="5"/>
        <v>n.a.</v>
      </c>
      <c r="J18" s="25" t="str">
        <f t="shared" si="5"/>
        <v>n.a.</v>
      </c>
      <c r="K18" s="25">
        <f t="shared" si="5"/>
        <v>-1.745723858226067</v>
      </c>
      <c r="L18" s="25" t="str">
        <f t="shared" si="5"/>
        <v>n.a.</v>
      </c>
      <c r="M18" s="25" t="str">
        <f t="shared" si="6"/>
        <v>n.a.</v>
      </c>
      <c r="N18" s="25" t="str">
        <f t="shared" si="6"/>
        <v>n.a.</v>
      </c>
      <c r="O18" s="25">
        <f t="shared" si="6"/>
        <v>3.6167469644761385</v>
      </c>
      <c r="P18" s="25" t="str">
        <f t="shared" si="6"/>
        <v>n.a.</v>
      </c>
      <c r="Q18" s="24"/>
      <c r="R18" s="24"/>
      <c r="S18" s="24"/>
      <c r="T18" s="24"/>
      <c r="U18" s="24"/>
      <c r="V18" s="34"/>
      <c r="W18" s="34"/>
      <c r="X18" s="34"/>
      <c r="Y18" s="34"/>
      <c r="Z18" s="34"/>
      <c r="AA18" s="34"/>
      <c r="AB18" s="34"/>
      <c r="AC18" s="34"/>
      <c r="AD18" s="34"/>
      <c r="AE18" s="34"/>
      <c r="AF18" s="34"/>
      <c r="AG18" s="34"/>
      <c r="AH18" s="34"/>
      <c r="AI18" s="34"/>
      <c r="AJ18" s="34"/>
      <c r="AK18" s="34"/>
      <c r="AL18" s="34"/>
      <c r="AM18" s="34"/>
      <c r="AN18" s="34"/>
      <c r="AO18" s="34"/>
      <c r="AP18" s="34"/>
      <c r="AQ18" s="34"/>
      <c r="AR18" s="34"/>
      <c r="AS18" s="34"/>
      <c r="AT18" s="34"/>
      <c r="AU18" s="34"/>
      <c r="AV18" s="34"/>
      <c r="AW18" s="34"/>
      <c r="AX18" s="34"/>
      <c r="AY18" s="34"/>
      <c r="AZ18" s="34"/>
      <c r="BA18" s="34"/>
      <c r="BB18" s="34"/>
      <c r="BC18" s="34"/>
      <c r="BD18" s="34"/>
      <c r="BE18" s="34"/>
      <c r="BF18" s="34"/>
      <c r="BG18" s="34"/>
      <c r="BH18" s="34"/>
      <c r="BI18" s="34"/>
      <c r="BJ18" s="34"/>
      <c r="BK18" s="34"/>
      <c r="BL18" s="34"/>
      <c r="BM18" s="34"/>
      <c r="BN18" s="34"/>
      <c r="BO18" s="34"/>
      <c r="BP18" s="34"/>
      <c r="BQ18" s="34"/>
      <c r="BR18" s="34"/>
      <c r="BS18" s="34"/>
      <c r="BT18" s="34"/>
      <c r="BU18" s="34"/>
      <c r="BV18" s="34"/>
      <c r="BW18" s="34"/>
    </row>
    <row r="19" spans="1:75" x14ac:dyDescent="0.25">
      <c r="A19" s="27">
        <f t="shared" si="1"/>
        <v>1892</v>
      </c>
      <c r="B19" s="25">
        <v>69.957081545064383</v>
      </c>
      <c r="C19" s="25">
        <v>-0.43072505384063042</v>
      </c>
      <c r="D19" s="25">
        <v>-1.1319758692727304</v>
      </c>
      <c r="E19" s="24">
        <f t="shared" si="0"/>
        <v>0</v>
      </c>
      <c r="F19" s="24">
        <f t="shared" si="2"/>
        <v>0</v>
      </c>
      <c r="G19" s="24">
        <f t="shared" si="3"/>
        <v>1</v>
      </c>
      <c r="H19" s="24">
        <f t="shared" si="4"/>
        <v>0</v>
      </c>
      <c r="I19" s="25" t="str">
        <f t="shared" si="5"/>
        <v>n.a.</v>
      </c>
      <c r="J19" s="25" t="str">
        <f t="shared" si="5"/>
        <v>n.a.</v>
      </c>
      <c r="K19" s="25">
        <f t="shared" si="5"/>
        <v>-0.43072505384063042</v>
      </c>
      <c r="L19" s="25" t="str">
        <f t="shared" si="5"/>
        <v>n.a.</v>
      </c>
      <c r="M19" s="25" t="str">
        <f t="shared" si="6"/>
        <v>n.a.</v>
      </c>
      <c r="N19" s="25" t="str">
        <f t="shared" si="6"/>
        <v>n.a.</v>
      </c>
      <c r="O19" s="25">
        <f t="shared" si="6"/>
        <v>-1.1319758692727304</v>
      </c>
      <c r="P19" s="25" t="str">
        <f t="shared" si="6"/>
        <v>n.a.</v>
      </c>
      <c r="Q19" s="24"/>
      <c r="R19" s="24"/>
      <c r="S19" s="24"/>
      <c r="T19" s="24"/>
      <c r="U19" s="24"/>
      <c r="V19" s="34"/>
      <c r="W19" s="34"/>
      <c r="X19" s="34"/>
      <c r="Y19" s="34"/>
      <c r="Z19" s="34"/>
      <c r="AA19" s="34"/>
      <c r="AB19" s="34"/>
      <c r="AC19" s="34"/>
      <c r="AD19" s="34"/>
      <c r="AE19" s="34"/>
      <c r="AF19" s="34"/>
      <c r="AG19" s="34"/>
      <c r="AH19" s="34"/>
      <c r="AI19" s="34"/>
      <c r="AJ19" s="34"/>
      <c r="AK19" s="34"/>
      <c r="AL19" s="34"/>
      <c r="AM19" s="34"/>
      <c r="AN19" s="34"/>
      <c r="AO19" s="34"/>
      <c r="AP19" s="34"/>
      <c r="AQ19" s="34"/>
      <c r="AR19" s="34"/>
      <c r="AS19" s="34"/>
      <c r="AT19" s="34"/>
      <c r="AU19" s="34"/>
      <c r="AV19" s="34"/>
      <c r="AW19" s="34"/>
      <c r="AX19" s="34"/>
      <c r="AY19" s="34"/>
      <c r="AZ19" s="34"/>
      <c r="BA19" s="34"/>
      <c r="BB19" s="34"/>
      <c r="BC19" s="34"/>
      <c r="BD19" s="34"/>
      <c r="BE19" s="34"/>
      <c r="BF19" s="34"/>
      <c r="BG19" s="34"/>
      <c r="BH19" s="34"/>
      <c r="BI19" s="34"/>
      <c r="BJ19" s="34"/>
      <c r="BK19" s="34"/>
      <c r="BL19" s="34"/>
      <c r="BM19" s="34"/>
      <c r="BN19" s="34"/>
      <c r="BO19" s="34"/>
      <c r="BP19" s="34"/>
      <c r="BQ19" s="34"/>
      <c r="BR19" s="34"/>
      <c r="BS19" s="34"/>
      <c r="BT19" s="34"/>
      <c r="BU19" s="34"/>
      <c r="BV19" s="34"/>
      <c r="BW19" s="34"/>
    </row>
    <row r="20" spans="1:75" x14ac:dyDescent="0.25">
      <c r="A20" s="27">
        <f t="shared" si="1"/>
        <v>1893</v>
      </c>
      <c r="B20" s="25">
        <v>71.123755334281654</v>
      </c>
      <c r="C20" s="25">
        <v>2.0187454938716654</v>
      </c>
      <c r="D20" s="25">
        <v>5.2060034006241045</v>
      </c>
      <c r="E20" s="24">
        <f t="shared" si="0"/>
        <v>0</v>
      </c>
      <c r="F20" s="24">
        <f t="shared" si="2"/>
        <v>0</v>
      </c>
      <c r="G20" s="24">
        <f t="shared" si="3"/>
        <v>1</v>
      </c>
      <c r="H20" s="24">
        <f t="shared" si="4"/>
        <v>0</v>
      </c>
      <c r="I20" s="25" t="str">
        <f t="shared" si="5"/>
        <v>n.a.</v>
      </c>
      <c r="J20" s="25" t="str">
        <f t="shared" si="5"/>
        <v>n.a.</v>
      </c>
      <c r="K20" s="25">
        <f t="shared" si="5"/>
        <v>2.0187454938716654</v>
      </c>
      <c r="L20" s="25" t="str">
        <f t="shared" si="5"/>
        <v>n.a.</v>
      </c>
      <c r="M20" s="25" t="str">
        <f t="shared" si="6"/>
        <v>n.a.</v>
      </c>
      <c r="N20" s="25" t="str">
        <f t="shared" si="6"/>
        <v>n.a.</v>
      </c>
      <c r="O20" s="25">
        <f t="shared" si="6"/>
        <v>5.2060034006241045</v>
      </c>
      <c r="P20" s="25" t="str">
        <f t="shared" si="6"/>
        <v>n.a.</v>
      </c>
      <c r="Q20" s="24"/>
      <c r="R20" s="24"/>
      <c r="S20" s="24"/>
      <c r="T20" s="24"/>
      <c r="U20" s="24"/>
      <c r="V20" s="34"/>
      <c r="W20" s="34"/>
      <c r="X20" s="34"/>
      <c r="Y20" s="34"/>
      <c r="Z20" s="34"/>
      <c r="AA20" s="34"/>
      <c r="AB20" s="34"/>
      <c r="AC20" s="34"/>
      <c r="AD20" s="34"/>
      <c r="AE20" s="34"/>
      <c r="AF20" s="34"/>
      <c r="AG20" s="34"/>
      <c r="AH20" s="34"/>
      <c r="AI20" s="34"/>
      <c r="AJ20" s="34"/>
      <c r="AK20" s="34"/>
      <c r="AL20" s="34"/>
      <c r="AM20" s="34"/>
      <c r="AN20" s="34"/>
      <c r="AO20" s="34"/>
      <c r="AP20" s="34"/>
      <c r="AQ20" s="34"/>
      <c r="AR20" s="34"/>
      <c r="AS20" s="34"/>
      <c r="AT20" s="34"/>
      <c r="AU20" s="34"/>
      <c r="AV20" s="34"/>
      <c r="AW20" s="34"/>
      <c r="AX20" s="34"/>
      <c r="AY20" s="34"/>
      <c r="AZ20" s="34"/>
      <c r="BA20" s="34"/>
      <c r="BB20" s="34"/>
      <c r="BC20" s="34"/>
      <c r="BD20" s="34"/>
      <c r="BE20" s="34"/>
      <c r="BF20" s="34"/>
      <c r="BG20" s="34"/>
      <c r="BH20" s="34"/>
      <c r="BI20" s="34"/>
      <c r="BJ20" s="34"/>
      <c r="BK20" s="34"/>
      <c r="BL20" s="34"/>
      <c r="BM20" s="34"/>
      <c r="BN20" s="34"/>
      <c r="BO20" s="34"/>
      <c r="BP20" s="34"/>
      <c r="BQ20" s="34"/>
      <c r="BR20" s="34"/>
      <c r="BS20" s="34"/>
      <c r="BT20" s="34"/>
      <c r="BU20" s="34"/>
      <c r="BV20" s="34"/>
      <c r="BW20" s="34"/>
    </row>
    <row r="21" spans="1:75" x14ac:dyDescent="0.25">
      <c r="A21" s="27">
        <f t="shared" si="1"/>
        <v>1894</v>
      </c>
      <c r="B21" s="25">
        <v>78.382147838214777</v>
      </c>
      <c r="C21" s="25">
        <v>-1.2897526501766787</v>
      </c>
      <c r="D21" s="25">
        <v>2.2503267360333856</v>
      </c>
      <c r="E21" s="24">
        <f t="shared" si="0"/>
        <v>0</v>
      </c>
      <c r="F21" s="24">
        <f t="shared" si="2"/>
        <v>0</v>
      </c>
      <c r="G21" s="24">
        <f t="shared" si="3"/>
        <v>1</v>
      </c>
      <c r="H21" s="24">
        <f t="shared" si="4"/>
        <v>0</v>
      </c>
      <c r="I21" s="25" t="str">
        <f t="shared" si="5"/>
        <v>n.a.</v>
      </c>
      <c r="J21" s="25" t="str">
        <f t="shared" si="5"/>
        <v>n.a.</v>
      </c>
      <c r="K21" s="25">
        <f t="shared" si="5"/>
        <v>-1.2897526501766787</v>
      </c>
      <c r="L21" s="25" t="str">
        <f t="shared" si="5"/>
        <v>n.a.</v>
      </c>
      <c r="M21" s="25" t="str">
        <f t="shared" si="6"/>
        <v>n.a.</v>
      </c>
      <c r="N21" s="25" t="str">
        <f t="shared" si="6"/>
        <v>n.a.</v>
      </c>
      <c r="O21" s="25">
        <f t="shared" si="6"/>
        <v>2.2503267360333856</v>
      </c>
      <c r="P21" s="25" t="str">
        <f t="shared" si="6"/>
        <v>n.a.</v>
      </c>
      <c r="Q21" s="24"/>
      <c r="R21" s="24"/>
      <c r="S21" s="24"/>
      <c r="T21" s="24"/>
      <c r="U21" s="2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34"/>
      <c r="AK21" s="34"/>
      <c r="AL21" s="34"/>
      <c r="AM21" s="34"/>
      <c r="AN21" s="34"/>
      <c r="AO21" s="34"/>
      <c r="AP21" s="34"/>
      <c r="AQ21" s="34"/>
      <c r="AR21" s="34"/>
      <c r="AS21" s="34"/>
      <c r="AT21" s="34"/>
      <c r="AU21" s="34"/>
      <c r="AV21" s="34"/>
      <c r="AW21" s="34"/>
      <c r="AX21" s="34"/>
      <c r="AY21" s="34"/>
      <c r="AZ21" s="34"/>
      <c r="BA21" s="34"/>
      <c r="BB21" s="34"/>
      <c r="BC21" s="34"/>
      <c r="BD21" s="34"/>
      <c r="BE21" s="34"/>
      <c r="BF21" s="34"/>
      <c r="BG21" s="34"/>
      <c r="BH21" s="34"/>
      <c r="BI21" s="34"/>
      <c r="BJ21" s="34"/>
      <c r="BK21" s="34"/>
      <c r="BL21" s="34"/>
      <c r="BM21" s="34"/>
      <c r="BN21" s="34"/>
      <c r="BO21" s="34"/>
      <c r="BP21" s="34"/>
      <c r="BQ21" s="34"/>
      <c r="BR21" s="34"/>
      <c r="BS21" s="34"/>
      <c r="BT21" s="34"/>
      <c r="BU21" s="34"/>
      <c r="BV21" s="34"/>
      <c r="BW21" s="34"/>
    </row>
    <row r="22" spans="1:75" x14ac:dyDescent="0.25">
      <c r="A22" s="27">
        <f t="shared" ref="A22:A39" si="7">A21+1</f>
        <v>1895</v>
      </c>
      <c r="B22" s="25">
        <v>69.986893840104855</v>
      </c>
      <c r="C22" s="25">
        <v>4.2956864148917084</v>
      </c>
      <c r="D22" s="25">
        <v>-4.3836840757686169</v>
      </c>
      <c r="E22" s="24">
        <f t="shared" si="0"/>
        <v>0</v>
      </c>
      <c r="F22" s="24">
        <f t="shared" si="2"/>
        <v>0</v>
      </c>
      <c r="G22" s="24">
        <f t="shared" si="3"/>
        <v>1</v>
      </c>
      <c r="H22" s="24">
        <f t="shared" si="4"/>
        <v>0</v>
      </c>
      <c r="I22" s="25" t="str">
        <f t="shared" si="5"/>
        <v>n.a.</v>
      </c>
      <c r="J22" s="25" t="str">
        <f t="shared" si="5"/>
        <v>n.a.</v>
      </c>
      <c r="K22" s="25">
        <f t="shared" si="5"/>
        <v>4.2956864148917084</v>
      </c>
      <c r="L22" s="25" t="str">
        <f t="shared" si="5"/>
        <v>n.a.</v>
      </c>
      <c r="M22" s="25" t="str">
        <f t="shared" si="6"/>
        <v>n.a.</v>
      </c>
      <c r="N22" s="25" t="str">
        <f t="shared" si="6"/>
        <v>n.a.</v>
      </c>
      <c r="O22" s="25">
        <f t="shared" si="6"/>
        <v>-4.3836840757686169</v>
      </c>
      <c r="P22" s="25" t="str">
        <f t="shared" si="6"/>
        <v>n.a.</v>
      </c>
      <c r="Q22" s="24"/>
      <c r="R22" s="24"/>
      <c r="S22" s="24"/>
      <c r="T22" s="24"/>
      <c r="U22" s="24"/>
      <c r="V22" s="34"/>
      <c r="W22" s="34"/>
      <c r="X22" s="34"/>
      <c r="Y22" s="34"/>
      <c r="Z22" s="34"/>
      <c r="AA22" s="34"/>
      <c r="AB22" s="34"/>
      <c r="AC22" s="34"/>
      <c r="AD22" s="34"/>
      <c r="AE22" s="34"/>
      <c r="AF22" s="34"/>
      <c r="AG22" s="34"/>
      <c r="AH22" s="34"/>
      <c r="AI22" s="34"/>
      <c r="AJ22" s="34"/>
      <c r="AK22" s="34"/>
      <c r="AL22" s="34"/>
      <c r="AM22" s="34"/>
      <c r="AN22" s="34"/>
      <c r="AO22" s="34"/>
      <c r="AP22" s="34"/>
      <c r="AQ22" s="34"/>
      <c r="AR22" s="34"/>
      <c r="AS22" s="34"/>
      <c r="AT22" s="34"/>
      <c r="AU22" s="34"/>
      <c r="AV22" s="34"/>
      <c r="AW22" s="34"/>
      <c r="AX22" s="34"/>
      <c r="AY22" s="34"/>
      <c r="AZ22" s="34"/>
      <c r="BA22" s="34"/>
      <c r="BB22" s="34"/>
      <c r="BC22" s="34"/>
      <c r="BD22" s="34"/>
      <c r="BE22" s="34"/>
      <c r="BF22" s="34"/>
      <c r="BG22" s="34"/>
      <c r="BH22" s="34"/>
      <c r="BI22" s="34"/>
      <c r="BJ22" s="34"/>
      <c r="BK22" s="34"/>
      <c r="BL22" s="34"/>
      <c r="BM22" s="34"/>
      <c r="BN22" s="34"/>
      <c r="BO22" s="34"/>
      <c r="BP22" s="34"/>
      <c r="BQ22" s="34"/>
      <c r="BR22" s="34"/>
      <c r="BS22" s="34"/>
      <c r="BT22" s="34"/>
      <c r="BU22" s="34"/>
      <c r="BV22" s="34"/>
      <c r="BW22" s="34"/>
    </row>
    <row r="23" spans="1:75" x14ac:dyDescent="0.25">
      <c r="A23" s="27">
        <f t="shared" si="7"/>
        <v>1896</v>
      </c>
      <c r="B23" s="25">
        <v>73.316391359593396</v>
      </c>
      <c r="C23" s="25">
        <v>1.3900806590011916</v>
      </c>
      <c r="D23" s="25">
        <v>1.184099032137929</v>
      </c>
      <c r="E23" s="24">
        <f t="shared" si="0"/>
        <v>0</v>
      </c>
      <c r="F23" s="24">
        <f t="shared" si="2"/>
        <v>0</v>
      </c>
      <c r="G23" s="24">
        <f t="shared" si="3"/>
        <v>1</v>
      </c>
      <c r="H23" s="24">
        <f t="shared" si="4"/>
        <v>0</v>
      </c>
      <c r="I23" s="25" t="str">
        <f t="shared" si="5"/>
        <v>n.a.</v>
      </c>
      <c r="J23" s="25" t="str">
        <f t="shared" si="5"/>
        <v>n.a.</v>
      </c>
      <c r="K23" s="25">
        <f t="shared" si="5"/>
        <v>1.3900806590011916</v>
      </c>
      <c r="L23" s="25" t="str">
        <f t="shared" si="5"/>
        <v>n.a.</v>
      </c>
      <c r="M23" s="25" t="str">
        <f t="shared" si="6"/>
        <v>n.a.</v>
      </c>
      <c r="N23" s="25" t="str">
        <f t="shared" si="6"/>
        <v>n.a.</v>
      </c>
      <c r="O23" s="25">
        <f t="shared" si="6"/>
        <v>1.184099032137929</v>
      </c>
      <c r="P23" s="25" t="str">
        <f t="shared" si="6"/>
        <v>n.a.</v>
      </c>
      <c r="Q23" s="24"/>
      <c r="R23" s="24"/>
      <c r="S23" s="24"/>
      <c r="T23" s="24"/>
      <c r="U23" s="24"/>
      <c r="V23" s="34"/>
      <c r="W23" s="34"/>
      <c r="X23" s="34"/>
      <c r="Y23" s="34"/>
      <c r="Z23" s="34"/>
      <c r="AA23" s="34"/>
      <c r="AB23" s="34"/>
      <c r="AC23" s="34"/>
      <c r="AD23" s="34"/>
      <c r="AE23" s="34"/>
      <c r="AF23" s="34"/>
      <c r="AG23" s="34"/>
      <c r="AH23" s="34"/>
      <c r="AI23" s="34"/>
      <c r="AJ23" s="34"/>
      <c r="AK23" s="34"/>
      <c r="AL23" s="34"/>
      <c r="AM23" s="34"/>
      <c r="AN23" s="34"/>
      <c r="AO23" s="34"/>
      <c r="AP23" s="34"/>
      <c r="AQ23" s="34"/>
      <c r="AR23" s="34"/>
      <c r="AS23" s="34"/>
      <c r="AT23" s="34"/>
      <c r="AU23" s="34"/>
      <c r="AV23" s="34"/>
      <c r="AW23" s="34"/>
      <c r="AX23" s="34"/>
      <c r="AY23" s="34"/>
      <c r="AZ23" s="34"/>
      <c r="BA23" s="34"/>
      <c r="BB23" s="34"/>
      <c r="BC23" s="34"/>
      <c r="BD23" s="34"/>
      <c r="BE23" s="34"/>
      <c r="BF23" s="34"/>
      <c r="BG23" s="34"/>
      <c r="BH23" s="34"/>
      <c r="BI23" s="34"/>
      <c r="BJ23" s="34"/>
      <c r="BK23" s="34"/>
      <c r="BL23" s="34"/>
      <c r="BM23" s="34"/>
      <c r="BN23" s="34"/>
      <c r="BO23" s="34"/>
      <c r="BP23" s="34"/>
      <c r="BQ23" s="34"/>
      <c r="BR23" s="34"/>
      <c r="BS23" s="34"/>
      <c r="BT23" s="34"/>
      <c r="BU23" s="34"/>
      <c r="BV23" s="34"/>
      <c r="BW23" s="34"/>
    </row>
    <row r="24" spans="1:75" x14ac:dyDescent="0.25">
      <c r="A24" s="27">
        <f t="shared" si="7"/>
        <v>1897</v>
      </c>
      <c r="B24" s="25">
        <v>74.936061381074168</v>
      </c>
      <c r="C24" s="25">
        <v>5.8056872037914653</v>
      </c>
      <c r="D24" s="25">
        <v>5.6266591324239101</v>
      </c>
      <c r="E24" s="24">
        <f t="shared" si="0"/>
        <v>0</v>
      </c>
      <c r="F24" s="24">
        <f t="shared" si="2"/>
        <v>0</v>
      </c>
      <c r="G24" s="24">
        <f t="shared" si="3"/>
        <v>1</v>
      </c>
      <c r="H24" s="24">
        <f t="shared" si="4"/>
        <v>0</v>
      </c>
      <c r="I24" s="25" t="str">
        <f t="shared" si="5"/>
        <v>n.a.</v>
      </c>
      <c r="J24" s="25" t="str">
        <f t="shared" si="5"/>
        <v>n.a.</v>
      </c>
      <c r="K24" s="25">
        <f t="shared" si="5"/>
        <v>5.8056872037914653</v>
      </c>
      <c r="L24" s="25" t="str">
        <f t="shared" si="5"/>
        <v>n.a.</v>
      </c>
      <c r="M24" s="25" t="str">
        <f t="shared" si="6"/>
        <v>n.a.</v>
      </c>
      <c r="N24" s="25" t="str">
        <f t="shared" si="6"/>
        <v>n.a.</v>
      </c>
      <c r="O24" s="25">
        <f t="shared" si="6"/>
        <v>5.6266591324239101</v>
      </c>
      <c r="P24" s="25" t="str">
        <f t="shared" si="6"/>
        <v>n.a.</v>
      </c>
      <c r="Q24" s="24"/>
      <c r="R24" s="24"/>
      <c r="S24" s="24"/>
      <c r="T24" s="24"/>
      <c r="U24" s="24"/>
      <c r="V24" s="34"/>
      <c r="W24" s="34"/>
      <c r="X24" s="34"/>
      <c r="Y24" s="34"/>
      <c r="Z24" s="34"/>
      <c r="AA24" s="34"/>
      <c r="AB24" s="34"/>
      <c r="AC24" s="34"/>
      <c r="AD24" s="34"/>
      <c r="AE24" s="34"/>
      <c r="AF24" s="34"/>
      <c r="AG24" s="34"/>
      <c r="AH24" s="34"/>
      <c r="AI24" s="34"/>
      <c r="AJ24" s="34"/>
      <c r="AK24" s="34"/>
      <c r="AL24" s="34"/>
      <c r="AM24" s="34"/>
      <c r="AN24" s="34"/>
      <c r="AO24" s="34"/>
      <c r="AP24" s="34"/>
      <c r="AQ24" s="34"/>
      <c r="AR24" s="34"/>
      <c r="AS24" s="34"/>
      <c r="AT24" s="34"/>
      <c r="AU24" s="34"/>
      <c r="AV24" s="34"/>
      <c r="AW24" s="34"/>
      <c r="AX24" s="34"/>
      <c r="AY24" s="34"/>
      <c r="AZ24" s="34"/>
      <c r="BA24" s="34"/>
      <c r="BB24" s="34"/>
      <c r="BC24" s="34"/>
      <c r="BD24" s="34"/>
      <c r="BE24" s="34"/>
      <c r="BF24" s="34"/>
      <c r="BG24" s="34"/>
      <c r="BH24" s="34"/>
      <c r="BI24" s="34"/>
      <c r="BJ24" s="34"/>
      <c r="BK24" s="34"/>
      <c r="BL24" s="34"/>
      <c r="BM24" s="34"/>
      <c r="BN24" s="34"/>
      <c r="BO24" s="34"/>
      <c r="BP24" s="34"/>
      <c r="BQ24" s="34"/>
      <c r="BR24" s="34"/>
      <c r="BS24" s="34"/>
      <c r="BT24" s="34"/>
      <c r="BU24" s="34"/>
      <c r="BV24" s="34"/>
      <c r="BW24" s="34"/>
    </row>
    <row r="25" spans="1:75" x14ac:dyDescent="0.25">
      <c r="A25" s="27">
        <f t="shared" si="7"/>
        <v>1898</v>
      </c>
      <c r="B25" s="25">
        <v>76.893939393939391</v>
      </c>
      <c r="C25" s="25">
        <v>3.4874420092785074</v>
      </c>
      <c r="D25" s="25">
        <v>4.3816759440348942</v>
      </c>
      <c r="E25" s="24">
        <f t="shared" si="0"/>
        <v>0</v>
      </c>
      <c r="F25" s="24">
        <f t="shared" si="2"/>
        <v>0</v>
      </c>
      <c r="G25" s="24">
        <f t="shared" si="3"/>
        <v>1</v>
      </c>
      <c r="H25" s="24">
        <f t="shared" si="4"/>
        <v>0</v>
      </c>
      <c r="I25" s="25" t="str">
        <f t="shared" si="5"/>
        <v>n.a.</v>
      </c>
      <c r="J25" s="25" t="str">
        <f t="shared" si="5"/>
        <v>n.a.</v>
      </c>
      <c r="K25" s="25">
        <f t="shared" si="5"/>
        <v>3.4874420092785074</v>
      </c>
      <c r="L25" s="25" t="str">
        <f t="shared" si="5"/>
        <v>n.a.</v>
      </c>
      <c r="M25" s="25" t="str">
        <f t="shared" si="6"/>
        <v>n.a.</v>
      </c>
      <c r="N25" s="25" t="str">
        <f t="shared" si="6"/>
        <v>n.a.</v>
      </c>
      <c r="O25" s="25">
        <f t="shared" si="6"/>
        <v>4.3816759440348942</v>
      </c>
      <c r="P25" s="25" t="str">
        <f t="shared" si="6"/>
        <v>n.a.</v>
      </c>
      <c r="Q25" s="24"/>
      <c r="R25" s="24"/>
      <c r="S25" s="24"/>
      <c r="T25" s="24"/>
      <c r="U25" s="2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34"/>
      <c r="AM25" s="34"/>
      <c r="AN25" s="34"/>
      <c r="AO25" s="34"/>
      <c r="AP25" s="34"/>
      <c r="AQ25" s="34"/>
      <c r="AR25" s="34"/>
      <c r="AS25" s="34"/>
      <c r="AT25" s="34"/>
      <c r="AU25" s="34"/>
      <c r="AV25" s="34"/>
      <c r="AW25" s="34"/>
      <c r="AX25" s="34"/>
      <c r="AY25" s="34"/>
      <c r="AZ25" s="34"/>
      <c r="BA25" s="34"/>
      <c r="BB25" s="34"/>
      <c r="BC25" s="34"/>
      <c r="BD25" s="34"/>
      <c r="BE25" s="34"/>
      <c r="BF25" s="34"/>
      <c r="BG25" s="34"/>
      <c r="BH25" s="34"/>
      <c r="BI25" s="34"/>
      <c r="BJ25" s="34"/>
      <c r="BK25" s="34"/>
      <c r="BL25" s="34"/>
      <c r="BM25" s="34"/>
      <c r="BN25" s="34"/>
      <c r="BO25" s="34"/>
      <c r="BP25" s="34"/>
      <c r="BQ25" s="34"/>
      <c r="BR25" s="34"/>
      <c r="BS25" s="34"/>
      <c r="BT25" s="34"/>
      <c r="BU25" s="34"/>
      <c r="BV25" s="34"/>
      <c r="BW25" s="34"/>
    </row>
    <row r="26" spans="1:75" x14ac:dyDescent="0.25">
      <c r="A26" s="27">
        <f t="shared" si="7"/>
        <v>1899</v>
      </c>
      <c r="B26" s="25">
        <v>72.952853598014883</v>
      </c>
      <c r="C26" s="25">
        <v>3.5863348276395035</v>
      </c>
      <c r="D26" s="25">
        <v>-2.0726129216695277</v>
      </c>
      <c r="E26" s="24">
        <f t="shared" si="0"/>
        <v>0</v>
      </c>
      <c r="F26" s="24">
        <f t="shared" si="2"/>
        <v>0</v>
      </c>
      <c r="G26" s="24">
        <f t="shared" si="3"/>
        <v>1</v>
      </c>
      <c r="H26" s="24">
        <f t="shared" si="4"/>
        <v>0</v>
      </c>
      <c r="I26" s="25" t="str">
        <f t="shared" si="5"/>
        <v>n.a.</v>
      </c>
      <c r="J26" s="25" t="str">
        <f t="shared" si="5"/>
        <v>n.a.</v>
      </c>
      <c r="K26" s="25">
        <f t="shared" si="5"/>
        <v>3.5863348276395035</v>
      </c>
      <c r="L26" s="25" t="str">
        <f t="shared" si="5"/>
        <v>n.a.</v>
      </c>
      <c r="M26" s="25" t="str">
        <f t="shared" si="6"/>
        <v>n.a.</v>
      </c>
      <c r="N26" s="25" t="str">
        <f t="shared" si="6"/>
        <v>n.a.</v>
      </c>
      <c r="O26" s="25">
        <f t="shared" si="6"/>
        <v>-2.0726129216695277</v>
      </c>
      <c r="P26" s="25" t="str">
        <f t="shared" si="6"/>
        <v>n.a.</v>
      </c>
      <c r="Q26" s="24"/>
      <c r="R26" s="24"/>
      <c r="S26" s="24"/>
      <c r="T26" s="24"/>
      <c r="U26" s="2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4"/>
      <c r="AH26" s="34"/>
      <c r="AI26" s="34"/>
      <c r="AJ26" s="34"/>
      <c r="AK26" s="34"/>
      <c r="AL26" s="34"/>
      <c r="AM26" s="34"/>
      <c r="AN26" s="34"/>
      <c r="AO26" s="34"/>
      <c r="AP26" s="34"/>
      <c r="AQ26" s="34"/>
      <c r="AR26" s="34"/>
      <c r="AS26" s="34"/>
      <c r="AT26" s="34"/>
      <c r="AU26" s="34"/>
      <c r="AV26" s="34"/>
      <c r="AW26" s="34"/>
      <c r="AX26" s="34"/>
      <c r="AY26" s="34"/>
      <c r="AZ26" s="34"/>
      <c r="BA26" s="34"/>
      <c r="BB26" s="34"/>
      <c r="BC26" s="34"/>
      <c r="BD26" s="34"/>
      <c r="BE26" s="34"/>
      <c r="BF26" s="34"/>
      <c r="BG26" s="34"/>
      <c r="BH26" s="34"/>
      <c r="BI26" s="34"/>
      <c r="BJ26" s="34"/>
      <c r="BK26" s="34"/>
      <c r="BL26" s="34"/>
      <c r="BM26" s="34"/>
      <c r="BN26" s="34"/>
      <c r="BO26" s="34"/>
      <c r="BP26" s="34"/>
      <c r="BQ26" s="34"/>
      <c r="BR26" s="34"/>
      <c r="BS26" s="34"/>
      <c r="BT26" s="34"/>
      <c r="BU26" s="34"/>
      <c r="BV26" s="34"/>
      <c r="BW26" s="34"/>
    </row>
    <row r="27" spans="1:75" x14ac:dyDescent="0.25">
      <c r="A27" s="27">
        <f t="shared" si="7"/>
        <v>1900</v>
      </c>
      <c r="B27" s="25">
        <v>72.014475271411342</v>
      </c>
      <c r="C27" s="25">
        <v>5.0141769885091669</v>
      </c>
      <c r="D27" s="25">
        <v>-2.1101558735967227</v>
      </c>
      <c r="E27" s="24">
        <f t="shared" si="0"/>
        <v>0</v>
      </c>
      <c r="F27" s="24">
        <f t="shared" si="2"/>
        <v>0</v>
      </c>
      <c r="G27" s="24">
        <f t="shared" si="3"/>
        <v>1</v>
      </c>
      <c r="H27" s="24">
        <f t="shared" si="4"/>
        <v>0</v>
      </c>
      <c r="I27" s="25" t="str">
        <f t="shared" si="5"/>
        <v>n.a.</v>
      </c>
      <c r="J27" s="25" t="str">
        <f t="shared" si="5"/>
        <v>n.a.</v>
      </c>
      <c r="K27" s="25">
        <f t="shared" si="5"/>
        <v>5.0141769885091669</v>
      </c>
      <c r="L27" s="25" t="str">
        <f t="shared" si="5"/>
        <v>n.a.</v>
      </c>
      <c r="M27" s="25" t="str">
        <f t="shared" si="6"/>
        <v>n.a.</v>
      </c>
      <c r="N27" s="25" t="str">
        <f t="shared" si="6"/>
        <v>n.a.</v>
      </c>
      <c r="O27" s="25">
        <f t="shared" si="6"/>
        <v>-2.1101558735967227</v>
      </c>
      <c r="P27" s="25" t="str">
        <f t="shared" si="6"/>
        <v>n.a.</v>
      </c>
      <c r="Q27" s="24"/>
      <c r="R27" s="24"/>
      <c r="S27" s="24"/>
      <c r="T27" s="24"/>
      <c r="U27" s="24"/>
      <c r="V27" s="34"/>
      <c r="W27" s="34"/>
      <c r="X27" s="34"/>
      <c r="Y27" s="34"/>
      <c r="Z27" s="34"/>
      <c r="AA27" s="34"/>
      <c r="AB27" s="34"/>
      <c r="AC27" s="34"/>
      <c r="AD27" s="34"/>
      <c r="AE27" s="34"/>
      <c r="AF27" s="34"/>
      <c r="AG27" s="34"/>
      <c r="AH27" s="34"/>
      <c r="AI27" s="34"/>
      <c r="AJ27" s="34"/>
      <c r="AK27" s="34"/>
      <c r="AL27" s="34"/>
      <c r="AM27" s="34"/>
      <c r="AN27" s="34"/>
      <c r="AO27" s="34"/>
      <c r="AP27" s="34"/>
      <c r="AQ27" s="34"/>
      <c r="AR27" s="34"/>
      <c r="AS27" s="34"/>
      <c r="AT27" s="34"/>
      <c r="AU27" s="34"/>
      <c r="AV27" s="34"/>
      <c r="AW27" s="34"/>
      <c r="AX27" s="34"/>
      <c r="AY27" s="34"/>
      <c r="AZ27" s="34"/>
      <c r="BA27" s="34"/>
      <c r="BB27" s="34"/>
      <c r="BC27" s="34"/>
      <c r="BD27" s="34"/>
      <c r="BE27" s="34"/>
      <c r="BF27" s="34"/>
      <c r="BG27" s="34"/>
      <c r="BH27" s="34"/>
      <c r="BI27" s="34"/>
      <c r="BJ27" s="34"/>
      <c r="BK27" s="34"/>
      <c r="BL27" s="34"/>
      <c r="BM27" s="34"/>
      <c r="BN27" s="34"/>
      <c r="BO27" s="34"/>
      <c r="BP27" s="34"/>
      <c r="BQ27" s="34"/>
      <c r="BR27" s="34"/>
      <c r="BS27" s="34"/>
      <c r="BT27" s="34"/>
      <c r="BU27" s="34"/>
      <c r="BV27" s="34"/>
      <c r="BW27" s="34"/>
    </row>
    <row r="28" spans="1:75" x14ac:dyDescent="0.25">
      <c r="A28" s="27">
        <f t="shared" si="7"/>
        <v>1901</v>
      </c>
      <c r="B28" s="25">
        <v>75.215782983970414</v>
      </c>
      <c r="C28" s="25">
        <v>-1.7479039363365034</v>
      </c>
      <c r="D28" s="25">
        <v>-1.173038576105967</v>
      </c>
      <c r="E28" s="24">
        <f t="shared" si="0"/>
        <v>0</v>
      </c>
      <c r="F28" s="24">
        <f t="shared" si="2"/>
        <v>0</v>
      </c>
      <c r="G28" s="24">
        <f t="shared" si="3"/>
        <v>1</v>
      </c>
      <c r="H28" s="24">
        <f t="shared" si="4"/>
        <v>0</v>
      </c>
      <c r="I28" s="25" t="str">
        <f t="shared" si="5"/>
        <v>n.a.</v>
      </c>
      <c r="J28" s="25" t="str">
        <f t="shared" si="5"/>
        <v>n.a.</v>
      </c>
      <c r="K28" s="25">
        <f t="shared" si="5"/>
        <v>-1.7479039363365034</v>
      </c>
      <c r="L28" s="25" t="str">
        <f t="shared" si="5"/>
        <v>n.a.</v>
      </c>
      <c r="M28" s="25" t="str">
        <f t="shared" si="6"/>
        <v>n.a.</v>
      </c>
      <c r="N28" s="25" t="str">
        <f t="shared" si="6"/>
        <v>n.a.</v>
      </c>
      <c r="O28" s="25">
        <f t="shared" si="6"/>
        <v>-1.173038576105967</v>
      </c>
      <c r="P28" s="25" t="str">
        <f t="shared" si="6"/>
        <v>n.a.</v>
      </c>
      <c r="Q28" s="24"/>
      <c r="R28" s="24"/>
      <c r="S28" s="24"/>
      <c r="T28" s="24"/>
      <c r="U28" s="24"/>
      <c r="V28" s="34"/>
      <c r="W28" s="34"/>
      <c r="X28" s="34"/>
      <c r="Y28" s="34"/>
      <c r="Z28" s="34"/>
      <c r="AA28" s="34"/>
      <c r="AB28" s="34"/>
      <c r="AC28" s="34"/>
      <c r="AD28" s="34"/>
      <c r="AE28" s="34"/>
      <c r="AF28" s="34"/>
      <c r="AG28" s="34"/>
      <c r="AH28" s="34"/>
      <c r="AI28" s="34"/>
      <c r="AJ28" s="34"/>
      <c r="AK28" s="34"/>
      <c r="AL28" s="34"/>
      <c r="AM28" s="34"/>
      <c r="AN28" s="34"/>
      <c r="AO28" s="34"/>
      <c r="AP28" s="34"/>
      <c r="AQ28" s="34"/>
      <c r="AR28" s="34"/>
      <c r="AS28" s="34"/>
      <c r="AT28" s="34"/>
      <c r="AU28" s="34"/>
      <c r="AV28" s="34"/>
      <c r="AW28" s="34"/>
      <c r="AX28" s="34"/>
      <c r="AY28" s="34"/>
      <c r="AZ28" s="34"/>
      <c r="BA28" s="34"/>
      <c r="BB28" s="34"/>
      <c r="BC28" s="34"/>
      <c r="BD28" s="34"/>
      <c r="BE28" s="34"/>
      <c r="BF28" s="34"/>
      <c r="BG28" s="34"/>
      <c r="BH28" s="34"/>
      <c r="BI28" s="34"/>
      <c r="BJ28" s="34"/>
      <c r="BK28" s="34"/>
      <c r="BL28" s="34"/>
      <c r="BM28" s="34"/>
      <c r="BN28" s="34"/>
      <c r="BO28" s="34"/>
      <c r="BP28" s="34"/>
      <c r="BQ28" s="34"/>
      <c r="BR28" s="34"/>
      <c r="BS28" s="34"/>
      <c r="BT28" s="34"/>
      <c r="BU28" s="34"/>
      <c r="BV28" s="34"/>
      <c r="BW28" s="34"/>
    </row>
    <row r="29" spans="1:75" x14ac:dyDescent="0.25">
      <c r="A29" s="27">
        <f t="shared" si="7"/>
        <v>1902</v>
      </c>
      <c r="B29" s="25">
        <v>81.862745098039213</v>
      </c>
      <c r="C29" s="25">
        <v>0.57853630315303217</v>
      </c>
      <c r="D29" s="25">
        <v>-3.223802486798879</v>
      </c>
      <c r="E29" s="24">
        <f t="shared" si="0"/>
        <v>0</v>
      </c>
      <c r="F29" s="24">
        <f t="shared" si="2"/>
        <v>0</v>
      </c>
      <c r="G29" s="24">
        <f t="shared" si="3"/>
        <v>1</v>
      </c>
      <c r="H29" s="24">
        <f t="shared" si="4"/>
        <v>0</v>
      </c>
      <c r="I29" s="25" t="str">
        <f t="shared" si="5"/>
        <v>n.a.</v>
      </c>
      <c r="J29" s="25" t="str">
        <f t="shared" si="5"/>
        <v>n.a.</v>
      </c>
      <c r="K29" s="25">
        <f t="shared" si="5"/>
        <v>0.57853630315303217</v>
      </c>
      <c r="L29" s="25" t="str">
        <f t="shared" si="5"/>
        <v>n.a.</v>
      </c>
      <c r="M29" s="25" t="str">
        <f t="shared" si="6"/>
        <v>n.a.</v>
      </c>
      <c r="N29" s="25" t="str">
        <f t="shared" si="6"/>
        <v>n.a.</v>
      </c>
      <c r="O29" s="25">
        <f t="shared" si="6"/>
        <v>-3.223802486798879</v>
      </c>
      <c r="P29" s="25" t="str">
        <f t="shared" si="6"/>
        <v>n.a.</v>
      </c>
      <c r="Q29" s="24"/>
      <c r="R29" s="24"/>
      <c r="S29" s="24"/>
      <c r="T29" s="24"/>
      <c r="U29" s="24"/>
      <c r="V29" s="34"/>
      <c r="W29" s="34"/>
      <c r="X29" s="34"/>
      <c r="Y29" s="34"/>
      <c r="Z29" s="34"/>
      <c r="AA29" s="34"/>
      <c r="AB29" s="34"/>
      <c r="AC29" s="34"/>
      <c r="AD29" s="34"/>
      <c r="AE29" s="34"/>
      <c r="AF29" s="34"/>
      <c r="AG29" s="34"/>
      <c r="AH29" s="34"/>
      <c r="AI29" s="34"/>
      <c r="AJ29" s="34"/>
      <c r="AK29" s="34"/>
      <c r="AL29" s="34"/>
      <c r="AM29" s="34"/>
      <c r="AN29" s="34"/>
      <c r="AO29" s="34"/>
      <c r="AP29" s="34"/>
      <c r="AQ29" s="34"/>
      <c r="AR29" s="34"/>
      <c r="AS29" s="34"/>
      <c r="AT29" s="34"/>
      <c r="AU29" s="34"/>
      <c r="AV29" s="34"/>
      <c r="AW29" s="34"/>
      <c r="AX29" s="34"/>
      <c r="AY29" s="34"/>
      <c r="AZ29" s="34"/>
      <c r="BA29" s="34"/>
      <c r="BB29" s="34"/>
      <c r="BC29" s="34"/>
      <c r="BD29" s="34"/>
      <c r="BE29" s="34"/>
      <c r="BF29" s="34"/>
      <c r="BG29" s="34"/>
      <c r="BH29" s="34"/>
      <c r="BI29" s="34"/>
      <c r="BJ29" s="34"/>
      <c r="BK29" s="34"/>
      <c r="BL29" s="34"/>
      <c r="BM29" s="34"/>
      <c r="BN29" s="34"/>
      <c r="BO29" s="34"/>
      <c r="BP29" s="34"/>
      <c r="BQ29" s="34"/>
      <c r="BR29" s="34"/>
      <c r="BS29" s="34"/>
      <c r="BT29" s="34"/>
      <c r="BU29" s="34"/>
      <c r="BV29" s="34"/>
      <c r="BW29" s="34"/>
    </row>
    <row r="30" spans="1:75" x14ac:dyDescent="0.25">
      <c r="A30" s="27">
        <f t="shared" si="7"/>
        <v>1903</v>
      </c>
      <c r="B30" s="25">
        <v>78.173190984578881</v>
      </c>
      <c r="C30" s="25">
        <v>1.4380212827149741</v>
      </c>
      <c r="D30" s="25">
        <v>3.4216060878499812</v>
      </c>
      <c r="E30" s="24">
        <f t="shared" si="0"/>
        <v>0</v>
      </c>
      <c r="F30" s="24">
        <f t="shared" si="2"/>
        <v>0</v>
      </c>
      <c r="G30" s="24">
        <f t="shared" si="3"/>
        <v>1</v>
      </c>
      <c r="H30" s="24">
        <f t="shared" si="4"/>
        <v>0</v>
      </c>
      <c r="I30" s="25" t="str">
        <f t="shared" si="5"/>
        <v>n.a.</v>
      </c>
      <c r="J30" s="25" t="str">
        <f t="shared" si="5"/>
        <v>n.a.</v>
      </c>
      <c r="K30" s="25">
        <f t="shared" si="5"/>
        <v>1.4380212827149741</v>
      </c>
      <c r="L30" s="25" t="str">
        <f t="shared" si="5"/>
        <v>n.a.</v>
      </c>
      <c r="M30" s="25" t="str">
        <f t="shared" si="6"/>
        <v>n.a.</v>
      </c>
      <c r="N30" s="25" t="str">
        <f t="shared" si="6"/>
        <v>n.a.</v>
      </c>
      <c r="O30" s="25">
        <f t="shared" si="6"/>
        <v>3.4216060878499812</v>
      </c>
      <c r="P30" s="25" t="str">
        <f t="shared" si="6"/>
        <v>n.a.</v>
      </c>
      <c r="Q30" s="24"/>
      <c r="R30" s="24"/>
      <c r="S30" s="24"/>
      <c r="T30" s="24"/>
      <c r="U30" s="24"/>
      <c r="V30" s="34"/>
      <c r="W30" s="34"/>
      <c r="X30" s="34"/>
      <c r="Y30" s="34"/>
      <c r="Z30" s="34"/>
      <c r="AA30" s="34"/>
      <c r="AB30" s="34"/>
      <c r="AC30" s="34"/>
      <c r="AD30" s="34"/>
      <c r="AE30" s="34"/>
      <c r="AF30" s="34"/>
      <c r="AG30" s="34"/>
      <c r="AH30" s="34"/>
      <c r="AI30" s="34"/>
      <c r="AJ30" s="34"/>
      <c r="AK30" s="34"/>
      <c r="AL30" s="34"/>
      <c r="AM30" s="34"/>
      <c r="AN30" s="34"/>
      <c r="AO30" s="34"/>
      <c r="AP30" s="34"/>
      <c r="AQ30" s="34"/>
      <c r="AR30" s="34"/>
      <c r="AS30" s="34"/>
      <c r="AT30" s="34"/>
      <c r="AU30" s="34"/>
      <c r="AV30" s="34"/>
      <c r="AW30" s="34"/>
      <c r="AX30" s="34"/>
      <c r="AY30" s="34"/>
      <c r="AZ30" s="34"/>
      <c r="BA30" s="34"/>
      <c r="BB30" s="34"/>
      <c r="BC30" s="34"/>
      <c r="BD30" s="34"/>
      <c r="BE30" s="34"/>
      <c r="BF30" s="34"/>
      <c r="BG30" s="34"/>
      <c r="BH30" s="34"/>
      <c r="BI30" s="34"/>
      <c r="BJ30" s="34"/>
      <c r="BK30" s="34"/>
      <c r="BL30" s="34"/>
      <c r="BM30" s="34"/>
      <c r="BN30" s="34"/>
      <c r="BO30" s="34"/>
      <c r="BP30" s="34"/>
      <c r="BQ30" s="34"/>
      <c r="BR30" s="34"/>
      <c r="BS30" s="34"/>
      <c r="BT30" s="34"/>
      <c r="BU30" s="34"/>
      <c r="BV30" s="34"/>
      <c r="BW30" s="34"/>
    </row>
    <row r="31" spans="1:75" x14ac:dyDescent="0.25">
      <c r="A31" s="27">
        <f t="shared" si="7"/>
        <v>1904</v>
      </c>
      <c r="B31" s="25">
        <v>71.47846332945285</v>
      </c>
      <c r="C31" s="25">
        <v>1.3325772611284314</v>
      </c>
      <c r="D31" s="25">
        <v>5.348253710680714</v>
      </c>
      <c r="E31" s="24">
        <f t="shared" si="0"/>
        <v>0</v>
      </c>
      <c r="F31" s="24">
        <f t="shared" si="2"/>
        <v>0</v>
      </c>
      <c r="G31" s="24">
        <f t="shared" si="3"/>
        <v>1</v>
      </c>
      <c r="H31" s="24">
        <f t="shared" si="4"/>
        <v>0</v>
      </c>
      <c r="I31" s="25" t="str">
        <f t="shared" si="5"/>
        <v>n.a.</v>
      </c>
      <c r="J31" s="25" t="str">
        <f t="shared" si="5"/>
        <v>n.a.</v>
      </c>
      <c r="K31" s="25">
        <f t="shared" si="5"/>
        <v>1.3325772611284314</v>
      </c>
      <c r="L31" s="25" t="str">
        <f t="shared" si="5"/>
        <v>n.a.</v>
      </c>
      <c r="M31" s="25" t="str">
        <f t="shared" si="6"/>
        <v>n.a.</v>
      </c>
      <c r="N31" s="25" t="str">
        <f t="shared" si="6"/>
        <v>n.a.</v>
      </c>
      <c r="O31" s="25">
        <f t="shared" si="6"/>
        <v>5.348253710680714</v>
      </c>
      <c r="P31" s="25" t="str">
        <f t="shared" si="6"/>
        <v>n.a.</v>
      </c>
      <c r="Q31" s="24"/>
      <c r="R31" s="24"/>
      <c r="S31" s="24"/>
      <c r="T31" s="24"/>
      <c r="U31" s="24"/>
      <c r="V31" s="34"/>
      <c r="W31" s="34"/>
      <c r="X31" s="34"/>
      <c r="Y31" s="34"/>
      <c r="Z31" s="34"/>
      <c r="AA31" s="34"/>
      <c r="AB31" s="34"/>
      <c r="AC31" s="34"/>
      <c r="AD31" s="34"/>
      <c r="AE31" s="34"/>
      <c r="AF31" s="34"/>
      <c r="AG31" s="34"/>
      <c r="AH31" s="34"/>
      <c r="AI31" s="34"/>
      <c r="AJ31" s="34"/>
      <c r="AK31" s="34"/>
      <c r="AL31" s="34"/>
      <c r="AM31" s="34"/>
      <c r="AN31" s="34"/>
      <c r="AO31" s="34"/>
      <c r="AP31" s="34"/>
      <c r="AQ31" s="34"/>
      <c r="AR31" s="34"/>
      <c r="AS31" s="34"/>
      <c r="AT31" s="34"/>
      <c r="AU31" s="34"/>
      <c r="AV31" s="34"/>
      <c r="AW31" s="34"/>
      <c r="AX31" s="34"/>
      <c r="AY31" s="34"/>
      <c r="AZ31" s="34"/>
      <c r="BA31" s="34"/>
      <c r="BB31" s="34"/>
      <c r="BC31" s="34"/>
      <c r="BD31" s="34"/>
      <c r="BE31" s="34"/>
      <c r="BF31" s="34"/>
      <c r="BG31" s="34"/>
      <c r="BH31" s="34"/>
      <c r="BI31" s="34"/>
      <c r="BJ31" s="34"/>
      <c r="BK31" s="34"/>
      <c r="BL31" s="34"/>
      <c r="BM31" s="34"/>
      <c r="BN31" s="34"/>
      <c r="BO31" s="34"/>
      <c r="BP31" s="34"/>
      <c r="BQ31" s="34"/>
      <c r="BR31" s="34"/>
      <c r="BS31" s="34"/>
      <c r="BT31" s="34"/>
      <c r="BU31" s="34"/>
      <c r="BV31" s="34"/>
      <c r="BW31" s="34"/>
    </row>
    <row r="32" spans="1:75" x14ac:dyDescent="0.25">
      <c r="A32" s="27">
        <f t="shared" si="7"/>
        <v>1905</v>
      </c>
      <c r="B32" s="25">
        <v>76.967592592592595</v>
      </c>
      <c r="C32" s="25">
        <v>-2.7700055959709036</v>
      </c>
      <c r="D32" s="25">
        <v>-0.9825378346915129</v>
      </c>
      <c r="E32" s="24">
        <f t="shared" si="0"/>
        <v>0</v>
      </c>
      <c r="F32" s="24">
        <f t="shared" si="2"/>
        <v>0</v>
      </c>
      <c r="G32" s="24">
        <f t="shared" si="3"/>
        <v>1</v>
      </c>
      <c r="H32" s="24">
        <f t="shared" si="4"/>
        <v>0</v>
      </c>
      <c r="I32" s="25" t="str">
        <f t="shared" si="5"/>
        <v>n.a.</v>
      </c>
      <c r="J32" s="25" t="str">
        <f t="shared" si="5"/>
        <v>n.a.</v>
      </c>
      <c r="K32" s="25">
        <f t="shared" si="5"/>
        <v>-2.7700055959709036</v>
      </c>
      <c r="L32" s="25" t="str">
        <f t="shared" si="5"/>
        <v>n.a.</v>
      </c>
      <c r="M32" s="25" t="str">
        <f t="shared" si="6"/>
        <v>n.a.</v>
      </c>
      <c r="N32" s="25" t="str">
        <f t="shared" si="6"/>
        <v>n.a.</v>
      </c>
      <c r="O32" s="25">
        <f t="shared" si="6"/>
        <v>-0.9825378346915129</v>
      </c>
      <c r="P32" s="25" t="str">
        <f t="shared" si="6"/>
        <v>n.a.</v>
      </c>
      <c r="Q32" s="24"/>
      <c r="R32" s="24"/>
      <c r="S32" s="24"/>
      <c r="T32" s="24"/>
      <c r="U32" s="24"/>
      <c r="V32" s="34"/>
      <c r="W32" s="34"/>
      <c r="X32" s="34"/>
      <c r="Y32" s="34"/>
      <c r="Z32" s="34"/>
      <c r="AA32" s="34"/>
      <c r="AB32" s="34"/>
      <c r="AC32" s="34"/>
      <c r="AD32" s="34"/>
      <c r="AE32" s="34"/>
      <c r="AF32" s="34"/>
      <c r="AG32" s="34"/>
      <c r="AH32" s="34"/>
      <c r="AI32" s="34"/>
      <c r="AJ32" s="34"/>
      <c r="AK32" s="34"/>
      <c r="AL32" s="34"/>
      <c r="AM32" s="34"/>
      <c r="AN32" s="34"/>
      <c r="AO32" s="34"/>
      <c r="AP32" s="34"/>
      <c r="AQ32" s="34"/>
      <c r="AR32" s="34"/>
      <c r="AS32" s="34"/>
      <c r="AT32" s="34"/>
      <c r="AU32" s="34"/>
      <c r="AV32" s="34"/>
      <c r="AW32" s="34"/>
      <c r="AX32" s="34"/>
      <c r="AY32" s="34"/>
      <c r="AZ32" s="34"/>
      <c r="BA32" s="34"/>
      <c r="BB32" s="34"/>
      <c r="BC32" s="34"/>
      <c r="BD32" s="34"/>
      <c r="BE32" s="34"/>
      <c r="BF32" s="34"/>
      <c r="BG32" s="34"/>
      <c r="BH32" s="34"/>
      <c r="BI32" s="34"/>
      <c r="BJ32" s="34"/>
      <c r="BK32" s="34"/>
      <c r="BL32" s="34"/>
      <c r="BM32" s="34"/>
      <c r="BN32" s="34"/>
      <c r="BO32" s="34"/>
      <c r="BP32" s="34"/>
      <c r="BQ32" s="34"/>
      <c r="BR32" s="34"/>
      <c r="BS32" s="34"/>
      <c r="BT32" s="34"/>
      <c r="BU32" s="34"/>
      <c r="BV32" s="34"/>
      <c r="BW32" s="34"/>
    </row>
    <row r="33" spans="1:75" x14ac:dyDescent="0.25">
      <c r="A33" s="27">
        <f t="shared" si="7"/>
        <v>1906</v>
      </c>
      <c r="B33" s="25">
        <v>78.94736842105263</v>
      </c>
      <c r="C33" s="25">
        <v>0.67625899280574497</v>
      </c>
      <c r="D33" s="25">
        <v>4.5787545787554139E-2</v>
      </c>
      <c r="E33" s="24">
        <f t="shared" si="0"/>
        <v>0</v>
      </c>
      <c r="F33" s="24">
        <f t="shared" si="2"/>
        <v>0</v>
      </c>
      <c r="G33" s="24">
        <f t="shared" si="3"/>
        <v>1</v>
      </c>
      <c r="H33" s="24">
        <f t="shared" si="4"/>
        <v>0</v>
      </c>
      <c r="I33" s="25" t="str">
        <f t="shared" si="5"/>
        <v>n.a.</v>
      </c>
      <c r="J33" s="25" t="str">
        <f t="shared" si="5"/>
        <v>n.a.</v>
      </c>
      <c r="K33" s="25">
        <f t="shared" si="5"/>
        <v>0.67625899280574497</v>
      </c>
      <c r="L33" s="25" t="str">
        <f t="shared" si="5"/>
        <v>n.a.</v>
      </c>
      <c r="M33" s="25" t="str">
        <f t="shared" si="6"/>
        <v>n.a.</v>
      </c>
      <c r="N33" s="25" t="str">
        <f t="shared" si="6"/>
        <v>n.a.</v>
      </c>
      <c r="O33" s="25">
        <f t="shared" si="6"/>
        <v>4.5787545787554139E-2</v>
      </c>
      <c r="P33" s="25" t="str">
        <f t="shared" si="6"/>
        <v>n.a.</v>
      </c>
      <c r="Q33" s="24"/>
      <c r="R33" s="24"/>
      <c r="S33" s="24"/>
      <c r="T33" s="24"/>
      <c r="U33" s="24"/>
      <c r="V33" s="34"/>
      <c r="W33" s="34"/>
      <c r="X33" s="34"/>
      <c r="Y33" s="34"/>
      <c r="Z33" s="34"/>
      <c r="AA33" s="34"/>
      <c r="AB33" s="34"/>
      <c r="AC33" s="34"/>
      <c r="AD33" s="34"/>
      <c r="AE33" s="34"/>
      <c r="AF33" s="34"/>
      <c r="AG33" s="34"/>
      <c r="AH33" s="34"/>
      <c r="AI33" s="34"/>
      <c r="AJ33" s="34"/>
      <c r="AK33" s="34"/>
      <c r="AL33" s="34"/>
      <c r="AM33" s="34"/>
      <c r="AN33" s="34"/>
      <c r="AO33" s="34"/>
      <c r="AP33" s="34"/>
      <c r="AQ33" s="34"/>
      <c r="AR33" s="34"/>
      <c r="AS33" s="34"/>
      <c r="AT33" s="34"/>
      <c r="AU33" s="34"/>
      <c r="AV33" s="34"/>
      <c r="AW33" s="34"/>
      <c r="AX33" s="34"/>
      <c r="AY33" s="34"/>
      <c r="AZ33" s="34"/>
      <c r="BA33" s="34"/>
      <c r="BB33" s="34"/>
      <c r="BC33" s="34"/>
      <c r="BD33" s="34"/>
      <c r="BE33" s="34"/>
      <c r="BF33" s="34"/>
      <c r="BG33" s="34"/>
      <c r="BH33" s="34"/>
      <c r="BI33" s="34"/>
      <c r="BJ33" s="34"/>
      <c r="BK33" s="34"/>
      <c r="BL33" s="34"/>
      <c r="BM33" s="34"/>
      <c r="BN33" s="34"/>
      <c r="BO33" s="34"/>
      <c r="BP33" s="34"/>
      <c r="BQ33" s="34"/>
      <c r="BR33" s="34"/>
      <c r="BS33" s="34"/>
      <c r="BT33" s="34"/>
      <c r="BU33" s="34"/>
      <c r="BV33" s="34"/>
      <c r="BW33" s="34"/>
    </row>
    <row r="34" spans="1:75" x14ac:dyDescent="0.25">
      <c r="A34" s="27">
        <f t="shared" si="7"/>
        <v>1907</v>
      </c>
      <c r="B34" s="25">
        <v>54.706533776301221</v>
      </c>
      <c r="C34" s="25">
        <v>2.4010290124339084</v>
      </c>
      <c r="D34" s="25">
        <v>-8.5599573947578375E-2</v>
      </c>
      <c r="E34" s="24">
        <f t="shared" si="0"/>
        <v>0</v>
      </c>
      <c r="F34" s="24">
        <f t="shared" si="2"/>
        <v>1</v>
      </c>
      <c r="G34" s="24">
        <f t="shared" si="3"/>
        <v>0</v>
      </c>
      <c r="H34" s="24">
        <f t="shared" si="4"/>
        <v>0</v>
      </c>
      <c r="I34" s="25" t="str">
        <f t="shared" si="5"/>
        <v>n.a.</v>
      </c>
      <c r="J34" s="25">
        <f t="shared" si="5"/>
        <v>2.4010290124339084</v>
      </c>
      <c r="K34" s="25" t="str">
        <f t="shared" si="5"/>
        <v>n.a.</v>
      </c>
      <c r="L34" s="25" t="str">
        <f t="shared" si="5"/>
        <v>n.a.</v>
      </c>
      <c r="M34" s="25" t="str">
        <f t="shared" si="6"/>
        <v>n.a.</v>
      </c>
      <c r="N34" s="25">
        <f t="shared" si="6"/>
        <v>-8.5599573947578375E-2</v>
      </c>
      <c r="O34" s="25" t="str">
        <f t="shared" si="6"/>
        <v>n.a.</v>
      </c>
      <c r="P34" s="25" t="str">
        <f t="shared" si="6"/>
        <v>n.a.</v>
      </c>
      <c r="Q34" s="24"/>
      <c r="R34" s="24"/>
      <c r="S34" s="24"/>
      <c r="T34" s="24"/>
      <c r="U34" s="24"/>
      <c r="V34" s="34"/>
      <c r="W34" s="34"/>
      <c r="X34" s="34"/>
      <c r="Y34" s="34"/>
      <c r="Z34" s="34"/>
      <c r="AA34" s="34"/>
      <c r="AB34" s="34"/>
      <c r="AC34" s="34"/>
      <c r="AD34" s="34"/>
      <c r="AE34" s="34"/>
      <c r="AF34" s="34"/>
      <c r="AG34" s="34"/>
      <c r="AH34" s="34"/>
      <c r="AI34" s="34"/>
      <c r="AJ34" s="34"/>
      <c r="AK34" s="34"/>
      <c r="AL34" s="34"/>
      <c r="AM34" s="34"/>
      <c r="AN34" s="34"/>
      <c r="AO34" s="34"/>
      <c r="AP34" s="34"/>
      <c r="AQ34" s="34"/>
      <c r="AR34" s="34"/>
      <c r="AS34" s="34"/>
      <c r="AT34" s="34"/>
      <c r="AU34" s="34"/>
      <c r="AV34" s="34"/>
      <c r="AW34" s="34"/>
      <c r="AX34" s="34"/>
      <c r="AY34" s="34"/>
      <c r="AZ34" s="34"/>
      <c r="BA34" s="34"/>
      <c r="BB34" s="34"/>
      <c r="BC34" s="34"/>
      <c r="BD34" s="34"/>
      <c r="BE34" s="34"/>
      <c r="BF34" s="34"/>
      <c r="BG34" s="34"/>
      <c r="BH34" s="34"/>
      <c r="BI34" s="34"/>
      <c r="BJ34" s="34"/>
      <c r="BK34" s="34"/>
      <c r="BL34" s="34"/>
      <c r="BM34" s="34"/>
      <c r="BN34" s="34"/>
      <c r="BO34" s="34"/>
      <c r="BP34" s="34"/>
      <c r="BQ34" s="34"/>
      <c r="BR34" s="34"/>
      <c r="BS34" s="34"/>
      <c r="BT34" s="34"/>
      <c r="BU34" s="34"/>
      <c r="BV34" s="34"/>
      <c r="BW34" s="34"/>
    </row>
    <row r="35" spans="1:75" x14ac:dyDescent="0.25">
      <c r="A35" s="27">
        <f t="shared" si="7"/>
        <v>1908</v>
      </c>
      <c r="B35" s="25">
        <v>63.469827586206897</v>
      </c>
      <c r="C35" s="25">
        <v>-1.5771109560362873</v>
      </c>
      <c r="D35" s="25">
        <v>1.0503708178126927</v>
      </c>
      <c r="E35" s="24">
        <f t="shared" si="0"/>
        <v>0</v>
      </c>
      <c r="F35" s="24">
        <f t="shared" si="2"/>
        <v>0</v>
      </c>
      <c r="G35" s="24">
        <f t="shared" si="3"/>
        <v>1</v>
      </c>
      <c r="H35" s="24">
        <f t="shared" si="4"/>
        <v>0</v>
      </c>
      <c r="I35" s="25" t="str">
        <f t="shared" si="5"/>
        <v>n.a.</v>
      </c>
      <c r="J35" s="25" t="str">
        <f t="shared" si="5"/>
        <v>n.a.</v>
      </c>
      <c r="K35" s="25">
        <f t="shared" si="5"/>
        <v>-1.5771109560362873</v>
      </c>
      <c r="L35" s="25" t="str">
        <f t="shared" si="5"/>
        <v>n.a.</v>
      </c>
      <c r="M35" s="25" t="str">
        <f t="shared" si="6"/>
        <v>n.a.</v>
      </c>
      <c r="N35" s="25" t="str">
        <f t="shared" si="6"/>
        <v>n.a.</v>
      </c>
      <c r="O35" s="25">
        <f t="shared" si="6"/>
        <v>1.0503708178126927</v>
      </c>
      <c r="P35" s="25" t="str">
        <f t="shared" si="6"/>
        <v>n.a.</v>
      </c>
      <c r="Q35" s="24"/>
      <c r="R35" s="24"/>
      <c r="S35" s="24"/>
      <c r="T35" s="24"/>
      <c r="U35" s="24"/>
      <c r="V35" s="34"/>
      <c r="W35" s="34"/>
      <c r="X35" s="34"/>
      <c r="Y35" s="34"/>
      <c r="Z35" s="34"/>
      <c r="AA35" s="34"/>
      <c r="AB35" s="34"/>
      <c r="AC35" s="34"/>
      <c r="AD35" s="34"/>
      <c r="AE35" s="34"/>
      <c r="AF35" s="34"/>
      <c r="AG35" s="34"/>
      <c r="AH35" s="34"/>
      <c r="AI35" s="34"/>
      <c r="AJ35" s="34"/>
      <c r="AK35" s="34"/>
      <c r="AL35" s="34"/>
      <c r="AM35" s="34"/>
      <c r="AN35" s="34"/>
      <c r="AO35" s="34"/>
      <c r="AP35" s="34"/>
      <c r="AQ35" s="34"/>
      <c r="AR35" s="34"/>
      <c r="AS35" s="34"/>
      <c r="AT35" s="34"/>
      <c r="AU35" s="34"/>
      <c r="AV35" s="34"/>
      <c r="AW35" s="34"/>
      <c r="AX35" s="34"/>
      <c r="AY35" s="34"/>
      <c r="AZ35" s="34"/>
      <c r="BA35" s="34"/>
      <c r="BB35" s="34"/>
      <c r="BC35" s="34"/>
      <c r="BD35" s="34"/>
      <c r="BE35" s="34"/>
      <c r="BF35" s="34"/>
      <c r="BG35" s="34"/>
      <c r="BH35" s="34"/>
      <c r="BI35" s="34"/>
      <c r="BJ35" s="34"/>
      <c r="BK35" s="34"/>
      <c r="BL35" s="34"/>
      <c r="BM35" s="34"/>
      <c r="BN35" s="34"/>
      <c r="BO35" s="34"/>
      <c r="BP35" s="34"/>
      <c r="BQ35" s="34"/>
      <c r="BR35" s="34"/>
      <c r="BS35" s="34"/>
      <c r="BT35" s="34"/>
      <c r="BU35" s="34"/>
      <c r="BV35" s="34"/>
      <c r="BW35" s="34"/>
    </row>
    <row r="36" spans="1:75" x14ac:dyDescent="0.25">
      <c r="A36" s="27">
        <f t="shared" si="7"/>
        <v>1909</v>
      </c>
      <c r="B36" s="25">
        <v>63.868225292242293</v>
      </c>
      <c r="C36" s="25">
        <v>-5.6721497447531632E-2</v>
      </c>
      <c r="D36" s="25">
        <v>1.083984375</v>
      </c>
      <c r="E36" s="24">
        <f t="shared" si="0"/>
        <v>0</v>
      </c>
      <c r="F36" s="24">
        <f t="shared" si="2"/>
        <v>0</v>
      </c>
      <c r="G36" s="24">
        <f t="shared" si="3"/>
        <v>1</v>
      </c>
      <c r="H36" s="24">
        <f t="shared" si="4"/>
        <v>0</v>
      </c>
      <c r="I36" s="25" t="str">
        <f t="shared" si="5"/>
        <v>n.a.</v>
      </c>
      <c r="J36" s="25" t="str">
        <f t="shared" si="5"/>
        <v>n.a.</v>
      </c>
      <c r="K36" s="25">
        <f t="shared" si="5"/>
        <v>-5.6721497447531632E-2</v>
      </c>
      <c r="L36" s="25" t="str">
        <f t="shared" si="5"/>
        <v>n.a.</v>
      </c>
      <c r="M36" s="25" t="str">
        <f t="shared" si="6"/>
        <v>n.a.</v>
      </c>
      <c r="N36" s="25" t="str">
        <f t="shared" si="6"/>
        <v>n.a.</v>
      </c>
      <c r="O36" s="25">
        <f t="shared" si="6"/>
        <v>1.083984375</v>
      </c>
      <c r="P36" s="25" t="str">
        <f t="shared" si="6"/>
        <v>n.a.</v>
      </c>
      <c r="Q36" s="24"/>
      <c r="R36" s="24"/>
      <c r="S36" s="24"/>
      <c r="T36" s="24"/>
      <c r="U36" s="24"/>
      <c r="V36" s="34"/>
      <c r="W36" s="34"/>
      <c r="X36" s="34"/>
      <c r="Y36" s="34"/>
      <c r="Z36" s="34"/>
      <c r="AA36" s="34"/>
      <c r="AB36" s="34"/>
      <c r="AC36" s="34"/>
      <c r="AD36" s="34"/>
      <c r="AE36" s="34"/>
      <c r="AF36" s="34"/>
      <c r="AG36" s="34"/>
      <c r="AH36" s="34"/>
      <c r="AI36" s="34"/>
      <c r="AJ36" s="34"/>
      <c r="AK36" s="34"/>
      <c r="AL36" s="34"/>
      <c r="AM36" s="34"/>
      <c r="AN36" s="34"/>
      <c r="AO36" s="34"/>
      <c r="AP36" s="34"/>
      <c r="AQ36" s="34"/>
      <c r="AR36" s="34"/>
      <c r="AS36" s="34"/>
      <c r="AT36" s="34"/>
      <c r="AU36" s="34"/>
      <c r="AV36" s="34"/>
      <c r="AW36" s="34"/>
      <c r="AX36" s="34"/>
      <c r="AY36" s="34"/>
      <c r="AZ36" s="34"/>
      <c r="BA36" s="34"/>
      <c r="BB36" s="34"/>
      <c r="BC36" s="34"/>
      <c r="BD36" s="34"/>
      <c r="BE36" s="34"/>
      <c r="BF36" s="34"/>
      <c r="BG36" s="34"/>
      <c r="BH36" s="34"/>
      <c r="BI36" s="34"/>
      <c r="BJ36" s="34"/>
      <c r="BK36" s="34"/>
      <c r="BL36" s="34"/>
      <c r="BM36" s="34"/>
      <c r="BN36" s="34"/>
      <c r="BO36" s="34"/>
      <c r="BP36" s="34"/>
      <c r="BQ36" s="34"/>
      <c r="BR36" s="34"/>
      <c r="BS36" s="34"/>
      <c r="BT36" s="34"/>
      <c r="BU36" s="34"/>
      <c r="BV36" s="34"/>
      <c r="BW36" s="34"/>
    </row>
    <row r="37" spans="1:75" x14ac:dyDescent="0.25">
      <c r="A37" s="27">
        <f t="shared" si="7"/>
        <v>1910</v>
      </c>
      <c r="B37" s="25">
        <v>67.265047518479406</v>
      </c>
      <c r="C37" s="25">
        <v>2.5113507377979571</v>
      </c>
      <c r="D37" s="25">
        <v>-4.0594689458593392</v>
      </c>
      <c r="E37" s="24">
        <f t="shared" si="0"/>
        <v>0</v>
      </c>
      <c r="F37" s="24">
        <f t="shared" si="2"/>
        <v>0</v>
      </c>
      <c r="G37" s="24">
        <f t="shared" si="3"/>
        <v>1</v>
      </c>
      <c r="H37" s="24">
        <f t="shared" si="4"/>
        <v>0</v>
      </c>
      <c r="I37" s="25" t="str">
        <f t="shared" si="5"/>
        <v>n.a.</v>
      </c>
      <c r="J37" s="25" t="str">
        <f t="shared" si="5"/>
        <v>n.a.</v>
      </c>
      <c r="K37" s="25">
        <f t="shared" si="5"/>
        <v>2.5113507377979571</v>
      </c>
      <c r="L37" s="25" t="str">
        <f t="shared" si="5"/>
        <v>n.a.</v>
      </c>
      <c r="M37" s="25" t="str">
        <f t="shared" si="6"/>
        <v>n.a.</v>
      </c>
      <c r="N37" s="25" t="str">
        <f t="shared" si="6"/>
        <v>n.a.</v>
      </c>
      <c r="O37" s="25">
        <f t="shared" si="6"/>
        <v>-4.0594689458593392</v>
      </c>
      <c r="P37" s="25" t="str">
        <f t="shared" si="6"/>
        <v>n.a.</v>
      </c>
      <c r="Q37" s="24"/>
      <c r="R37" s="24"/>
      <c r="S37" s="24"/>
      <c r="T37" s="24"/>
      <c r="U37" s="24"/>
      <c r="V37" s="34"/>
      <c r="W37" s="34"/>
      <c r="X37" s="34"/>
      <c r="Y37" s="34"/>
      <c r="Z37" s="34"/>
      <c r="AA37" s="34"/>
      <c r="AB37" s="34"/>
      <c r="AC37" s="34"/>
      <c r="AD37" s="34"/>
      <c r="AE37" s="34"/>
      <c r="AF37" s="34"/>
      <c r="AG37" s="34"/>
      <c r="AH37" s="34"/>
      <c r="AI37" s="34"/>
      <c r="AJ37" s="34"/>
      <c r="AK37" s="34"/>
      <c r="AL37" s="34"/>
      <c r="AM37" s="34"/>
      <c r="AN37" s="34"/>
      <c r="AO37" s="34"/>
      <c r="AP37" s="34"/>
      <c r="AQ37" s="34"/>
      <c r="AR37" s="34"/>
      <c r="AS37" s="34"/>
      <c r="AT37" s="34"/>
      <c r="AU37" s="34"/>
      <c r="AV37" s="34"/>
      <c r="AW37" s="34"/>
      <c r="AX37" s="34"/>
      <c r="AY37" s="34"/>
      <c r="AZ37" s="34"/>
      <c r="BA37" s="34"/>
      <c r="BB37" s="34"/>
      <c r="BC37" s="34"/>
      <c r="BD37" s="34"/>
      <c r="BE37" s="34"/>
      <c r="BF37" s="34"/>
      <c r="BG37" s="34"/>
      <c r="BH37" s="34"/>
      <c r="BI37" s="34"/>
      <c r="BJ37" s="34"/>
      <c r="BK37" s="34"/>
      <c r="BL37" s="34"/>
      <c r="BM37" s="34"/>
      <c r="BN37" s="34"/>
      <c r="BO37" s="34"/>
      <c r="BP37" s="34"/>
      <c r="BQ37" s="34"/>
      <c r="BR37" s="34"/>
      <c r="BS37" s="34"/>
      <c r="BT37" s="34"/>
      <c r="BU37" s="34"/>
      <c r="BV37" s="34"/>
      <c r="BW37" s="34"/>
    </row>
    <row r="38" spans="1:75" x14ac:dyDescent="0.25">
      <c r="A38" s="27">
        <f t="shared" si="7"/>
        <v>1911</v>
      </c>
      <c r="B38" s="25">
        <v>70.309050772626932</v>
      </c>
      <c r="C38" s="25">
        <v>1.9930795847750815</v>
      </c>
      <c r="D38" s="25">
        <v>5.2898713798535697</v>
      </c>
      <c r="E38" s="24">
        <f t="shared" si="0"/>
        <v>0</v>
      </c>
      <c r="F38" s="24">
        <f t="shared" si="2"/>
        <v>0</v>
      </c>
      <c r="G38" s="24">
        <f t="shared" si="3"/>
        <v>1</v>
      </c>
      <c r="H38" s="24">
        <f t="shared" si="4"/>
        <v>0</v>
      </c>
      <c r="I38" s="25" t="str">
        <f t="shared" si="5"/>
        <v>n.a.</v>
      </c>
      <c r="J38" s="25" t="str">
        <f t="shared" si="5"/>
        <v>n.a.</v>
      </c>
      <c r="K38" s="25">
        <f t="shared" si="5"/>
        <v>1.9930795847750815</v>
      </c>
      <c r="L38" s="25" t="str">
        <f t="shared" si="5"/>
        <v>n.a.</v>
      </c>
      <c r="M38" s="25" t="str">
        <f t="shared" si="6"/>
        <v>n.a.</v>
      </c>
      <c r="N38" s="25" t="str">
        <f t="shared" si="6"/>
        <v>n.a.</v>
      </c>
      <c r="O38" s="25">
        <f t="shared" si="6"/>
        <v>5.2898713798535697</v>
      </c>
      <c r="P38" s="25" t="str">
        <f t="shared" si="6"/>
        <v>n.a.</v>
      </c>
      <c r="Q38" s="24"/>
      <c r="R38" s="24"/>
      <c r="S38" s="24"/>
      <c r="T38" s="24"/>
      <c r="U38" s="24"/>
      <c r="V38" s="34"/>
      <c r="W38" s="34"/>
      <c r="X38" s="34"/>
      <c r="Y38" s="34"/>
      <c r="Z38" s="34"/>
      <c r="AA38" s="34"/>
      <c r="AB38" s="34"/>
      <c r="AC38" s="34"/>
      <c r="AD38" s="34"/>
      <c r="AE38" s="34"/>
      <c r="AF38" s="34"/>
      <c r="AG38" s="34"/>
      <c r="AH38" s="34"/>
      <c r="AI38" s="34"/>
      <c r="AJ38" s="34"/>
      <c r="AK38" s="34"/>
      <c r="AL38" s="34"/>
      <c r="AM38" s="34"/>
      <c r="AN38" s="34"/>
      <c r="AO38" s="34"/>
      <c r="AP38" s="34"/>
      <c r="AQ38" s="34"/>
      <c r="AR38" s="34"/>
      <c r="AS38" s="34"/>
      <c r="AT38" s="34"/>
      <c r="AU38" s="34"/>
      <c r="AV38" s="34"/>
      <c r="AW38" s="34"/>
      <c r="AX38" s="34"/>
      <c r="AY38" s="34"/>
      <c r="AZ38" s="34"/>
      <c r="BA38" s="34"/>
      <c r="BB38" s="34"/>
      <c r="BC38" s="34"/>
      <c r="BD38" s="34"/>
      <c r="BE38" s="34"/>
      <c r="BF38" s="34"/>
      <c r="BG38" s="34"/>
      <c r="BH38" s="34"/>
      <c r="BI38" s="34"/>
      <c r="BJ38" s="34"/>
      <c r="BK38" s="34"/>
      <c r="BL38" s="34"/>
      <c r="BM38" s="34"/>
      <c r="BN38" s="34"/>
      <c r="BO38" s="34"/>
      <c r="BP38" s="34"/>
      <c r="BQ38" s="34"/>
      <c r="BR38" s="34"/>
      <c r="BS38" s="34"/>
      <c r="BT38" s="34"/>
      <c r="BU38" s="34"/>
      <c r="BV38" s="34"/>
      <c r="BW38" s="34"/>
    </row>
    <row r="39" spans="1:75" x14ac:dyDescent="0.25">
      <c r="A39" s="27">
        <f t="shared" si="7"/>
        <v>1912</v>
      </c>
      <c r="B39" s="25">
        <v>65.811965811965806</v>
      </c>
      <c r="C39" s="25">
        <v>1.6962952910842821</v>
      </c>
      <c r="D39" s="25">
        <v>-1.0159148434520548</v>
      </c>
      <c r="E39" s="24">
        <f t="shared" ref="E39:E70" si="8">IF(AND(B39&gt;0,B39&lt;30),1,0)</f>
        <v>0</v>
      </c>
      <c r="F39" s="24">
        <f t="shared" si="2"/>
        <v>0</v>
      </c>
      <c r="G39" s="24">
        <f t="shared" si="3"/>
        <v>1</v>
      </c>
      <c r="H39" s="24">
        <f t="shared" si="4"/>
        <v>0</v>
      </c>
      <c r="I39" s="25" t="str">
        <f t="shared" si="5"/>
        <v>n.a.</v>
      </c>
      <c r="J39" s="25" t="str">
        <f t="shared" si="5"/>
        <v>n.a.</v>
      </c>
      <c r="K39" s="25">
        <f t="shared" si="5"/>
        <v>1.6962952910842821</v>
      </c>
      <c r="L39" s="25" t="str">
        <f t="shared" si="5"/>
        <v>n.a.</v>
      </c>
      <c r="M39" s="25" t="str">
        <f t="shared" si="6"/>
        <v>n.a.</v>
      </c>
      <c r="N39" s="25" t="str">
        <f t="shared" si="6"/>
        <v>n.a.</v>
      </c>
      <c r="O39" s="25">
        <f t="shared" si="6"/>
        <v>-1.0159148434520548</v>
      </c>
      <c r="P39" s="25" t="str">
        <f t="shared" si="6"/>
        <v>n.a.</v>
      </c>
      <c r="Q39" s="24"/>
      <c r="R39" s="24"/>
      <c r="S39" s="24"/>
      <c r="T39" s="24"/>
      <c r="U39" s="24"/>
      <c r="V39" s="34"/>
      <c r="W39" s="34"/>
      <c r="X39" s="34"/>
      <c r="Y39" s="34"/>
      <c r="Z39" s="34"/>
      <c r="AA39" s="34"/>
      <c r="AB39" s="34"/>
      <c r="AC39" s="34"/>
      <c r="AD39" s="34"/>
      <c r="AE39" s="34"/>
      <c r="AF39" s="34"/>
      <c r="AG39" s="34"/>
      <c r="AH39" s="34"/>
      <c r="AI39" s="34"/>
      <c r="AJ39" s="34"/>
      <c r="AK39" s="34"/>
      <c r="AL39" s="34"/>
      <c r="AM39" s="34"/>
      <c r="AN39" s="34"/>
      <c r="AO39" s="34"/>
      <c r="AP39" s="34"/>
      <c r="AQ39" s="34"/>
      <c r="AR39" s="34"/>
      <c r="AS39" s="34"/>
      <c r="AT39" s="34"/>
      <c r="AU39" s="34"/>
      <c r="AV39" s="34"/>
      <c r="AW39" s="34"/>
      <c r="AX39" s="34"/>
      <c r="AY39" s="34"/>
      <c r="AZ39" s="34"/>
      <c r="BA39" s="34"/>
      <c r="BB39" s="34"/>
      <c r="BC39" s="34"/>
      <c r="BD39" s="34"/>
      <c r="BE39" s="34"/>
      <c r="BF39" s="34"/>
      <c r="BG39" s="34"/>
      <c r="BH39" s="34"/>
      <c r="BI39" s="34"/>
      <c r="BJ39" s="34"/>
      <c r="BK39" s="34"/>
      <c r="BL39" s="34"/>
      <c r="BM39" s="34"/>
      <c r="BN39" s="34"/>
      <c r="BO39" s="34"/>
      <c r="BP39" s="34"/>
      <c r="BQ39" s="34"/>
      <c r="BR39" s="34"/>
      <c r="BS39" s="34"/>
      <c r="BT39" s="34"/>
      <c r="BU39" s="34"/>
      <c r="BV39" s="34"/>
      <c r="BW39" s="34"/>
    </row>
    <row r="40" spans="1:75" x14ac:dyDescent="0.25">
      <c r="A40" s="27">
        <v>1913</v>
      </c>
      <c r="B40" s="34"/>
      <c r="C40" s="43">
        <v>-0.36028823058447124</v>
      </c>
      <c r="D40" s="43">
        <v>3.0057585583621726</v>
      </c>
      <c r="E40" s="42">
        <f t="shared" si="8"/>
        <v>0</v>
      </c>
      <c r="F40" s="42">
        <f t="shared" si="2"/>
        <v>0</v>
      </c>
      <c r="G40" s="42">
        <f t="shared" si="3"/>
        <v>0</v>
      </c>
      <c r="H40" s="42">
        <f t="shared" si="4"/>
        <v>0</v>
      </c>
      <c r="I40" s="43" t="str">
        <f t="shared" si="5"/>
        <v>n.a.</v>
      </c>
      <c r="J40" s="43" t="str">
        <f t="shared" si="5"/>
        <v>n.a.</v>
      </c>
      <c r="K40" s="43" t="str">
        <f t="shared" si="5"/>
        <v>n.a.</v>
      </c>
      <c r="L40" s="43" t="str">
        <f t="shared" si="5"/>
        <v>n.a.</v>
      </c>
      <c r="M40" s="43" t="str">
        <f t="shared" si="6"/>
        <v>n.a.</v>
      </c>
      <c r="N40" s="43" t="str">
        <f t="shared" si="6"/>
        <v>n.a.</v>
      </c>
      <c r="O40" s="43" t="str">
        <f t="shared" si="6"/>
        <v>n.a.</v>
      </c>
      <c r="P40" s="43" t="str">
        <f t="shared" si="6"/>
        <v>n.a.</v>
      </c>
      <c r="Q40" s="42"/>
      <c r="R40" s="42"/>
      <c r="S40" s="42"/>
      <c r="T40" s="42"/>
      <c r="U40" s="42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</row>
    <row r="41" spans="1:75" x14ac:dyDescent="0.25">
      <c r="A41" s="27">
        <v>1914</v>
      </c>
      <c r="B41" s="34"/>
      <c r="C41" s="43">
        <v>0.70978974152939855</v>
      </c>
      <c r="D41" s="43">
        <v>-0.94736842105262487</v>
      </c>
      <c r="E41" s="42">
        <f t="shared" si="8"/>
        <v>0</v>
      </c>
      <c r="F41" s="42">
        <f t="shared" si="2"/>
        <v>0</v>
      </c>
      <c r="G41" s="42">
        <f t="shared" si="3"/>
        <v>0</v>
      </c>
      <c r="H41" s="42">
        <f t="shared" si="4"/>
        <v>0</v>
      </c>
      <c r="I41" s="43" t="str">
        <f t="shared" si="5"/>
        <v>n.a.</v>
      </c>
      <c r="J41" s="43" t="str">
        <f t="shared" si="5"/>
        <v>n.a.</v>
      </c>
      <c r="K41" s="43" t="str">
        <f t="shared" si="5"/>
        <v>n.a.</v>
      </c>
      <c r="L41" s="43" t="str">
        <f t="shared" si="5"/>
        <v>n.a.</v>
      </c>
      <c r="M41" s="43" t="str">
        <f t="shared" si="6"/>
        <v>n.a.</v>
      </c>
      <c r="N41" s="43" t="str">
        <f t="shared" si="6"/>
        <v>n.a.</v>
      </c>
      <c r="O41" s="43" t="str">
        <f t="shared" si="6"/>
        <v>n.a.</v>
      </c>
      <c r="P41" s="43" t="str">
        <f t="shared" si="6"/>
        <v>n.a.</v>
      </c>
      <c r="Q41" s="42"/>
      <c r="R41" s="42"/>
      <c r="S41" s="42"/>
      <c r="T41" s="42"/>
      <c r="U41" s="42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</row>
    <row r="42" spans="1:75" x14ac:dyDescent="0.25">
      <c r="A42" s="27">
        <v>1915</v>
      </c>
      <c r="B42" s="34"/>
      <c r="C42" s="43">
        <v>-2.2340425531914843</v>
      </c>
      <c r="D42" s="43">
        <v>10.033821871476878</v>
      </c>
      <c r="E42" s="42">
        <f t="shared" si="8"/>
        <v>0</v>
      </c>
      <c r="F42" s="42">
        <f t="shared" si="2"/>
        <v>0</v>
      </c>
      <c r="G42" s="42">
        <f t="shared" si="3"/>
        <v>0</v>
      </c>
      <c r="H42" s="42">
        <f t="shared" si="4"/>
        <v>0</v>
      </c>
      <c r="I42" s="43" t="str">
        <f t="shared" si="5"/>
        <v>n.a.</v>
      </c>
      <c r="J42" s="43" t="str">
        <f t="shared" si="5"/>
        <v>n.a.</v>
      </c>
      <c r="K42" s="43" t="str">
        <f t="shared" si="5"/>
        <v>n.a.</v>
      </c>
      <c r="L42" s="43" t="str">
        <f t="shared" si="5"/>
        <v>n.a.</v>
      </c>
      <c r="M42" s="43" t="str">
        <f t="shared" si="6"/>
        <v>n.a.</v>
      </c>
      <c r="N42" s="43" t="str">
        <f t="shared" si="6"/>
        <v>n.a.</v>
      </c>
      <c r="O42" s="43" t="str">
        <f t="shared" si="6"/>
        <v>n.a.</v>
      </c>
      <c r="P42" s="43" t="str">
        <f t="shared" si="6"/>
        <v>n.a.</v>
      </c>
      <c r="Q42" s="42"/>
      <c r="R42" s="42"/>
      <c r="S42" s="42"/>
      <c r="T42" s="42"/>
      <c r="U42" s="42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</row>
    <row r="43" spans="1:75" x14ac:dyDescent="0.25">
      <c r="A43" s="27">
        <v>1916</v>
      </c>
      <c r="B43" s="34"/>
      <c r="C43" s="43">
        <v>0.61207834602829969</v>
      </c>
      <c r="D43" s="43">
        <v>17.275672239355096</v>
      </c>
      <c r="E43" s="42">
        <f t="shared" si="8"/>
        <v>0</v>
      </c>
      <c r="F43" s="42">
        <f t="shared" si="2"/>
        <v>0</v>
      </c>
      <c r="G43" s="42">
        <f t="shared" si="3"/>
        <v>0</v>
      </c>
      <c r="H43" s="42">
        <f t="shared" si="4"/>
        <v>0</v>
      </c>
      <c r="I43" s="43" t="str">
        <f t="shared" si="5"/>
        <v>n.a.</v>
      </c>
      <c r="J43" s="43" t="str">
        <f t="shared" si="5"/>
        <v>n.a.</v>
      </c>
      <c r="K43" s="43" t="str">
        <f t="shared" si="5"/>
        <v>n.a.</v>
      </c>
      <c r="L43" s="43" t="str">
        <f t="shared" si="5"/>
        <v>n.a.</v>
      </c>
      <c r="M43" s="43" t="str">
        <f t="shared" si="6"/>
        <v>n.a.</v>
      </c>
      <c r="N43" s="43" t="str">
        <f t="shared" si="6"/>
        <v>n.a.</v>
      </c>
      <c r="O43" s="43" t="str">
        <f t="shared" si="6"/>
        <v>n.a.</v>
      </c>
      <c r="P43" s="43" t="str">
        <f t="shared" si="6"/>
        <v>n.a.</v>
      </c>
      <c r="Q43" s="42"/>
      <c r="R43" s="42"/>
      <c r="S43" s="42"/>
      <c r="T43" s="42"/>
      <c r="U43" s="42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</row>
    <row r="44" spans="1:75" x14ac:dyDescent="0.25">
      <c r="A44" s="27">
        <v>1917</v>
      </c>
      <c r="B44" s="34"/>
      <c r="C44" s="43">
        <v>-1.568203325672568</v>
      </c>
      <c r="D44" s="43">
        <v>14.723630439333396</v>
      </c>
      <c r="E44" s="42">
        <f t="shared" si="8"/>
        <v>0</v>
      </c>
      <c r="F44" s="42">
        <f t="shared" si="2"/>
        <v>0</v>
      </c>
      <c r="G44" s="42">
        <f t="shared" si="3"/>
        <v>0</v>
      </c>
      <c r="H44" s="42">
        <f t="shared" si="4"/>
        <v>0</v>
      </c>
      <c r="I44" s="43" t="str">
        <f t="shared" si="5"/>
        <v>n.a.</v>
      </c>
      <c r="J44" s="43" t="str">
        <f t="shared" si="5"/>
        <v>n.a.</v>
      </c>
      <c r="K44" s="43" t="str">
        <f t="shared" si="5"/>
        <v>n.a.</v>
      </c>
      <c r="L44" s="43" t="str">
        <f t="shared" si="5"/>
        <v>n.a.</v>
      </c>
      <c r="M44" s="43" t="str">
        <f t="shared" si="6"/>
        <v>n.a.</v>
      </c>
      <c r="N44" s="43" t="str">
        <f t="shared" si="6"/>
        <v>n.a.</v>
      </c>
      <c r="O44" s="43" t="str">
        <f t="shared" si="6"/>
        <v>n.a.</v>
      </c>
      <c r="P44" s="43" t="str">
        <f t="shared" si="6"/>
        <v>n.a.</v>
      </c>
      <c r="Q44" s="42"/>
      <c r="R44" s="42"/>
      <c r="S44" s="42"/>
      <c r="T44" s="42"/>
      <c r="U44" s="42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</row>
    <row r="45" spans="1:75" x14ac:dyDescent="0.25">
      <c r="A45" s="27">
        <v>1918</v>
      </c>
      <c r="B45" s="34"/>
      <c r="C45" s="43">
        <v>-5.0542507897266891</v>
      </c>
      <c r="D45" s="43">
        <v>62.115384615384613</v>
      </c>
      <c r="E45" s="42">
        <f t="shared" si="8"/>
        <v>0</v>
      </c>
      <c r="F45" s="42">
        <f t="shared" si="2"/>
        <v>0</v>
      </c>
      <c r="G45" s="42">
        <f t="shared" si="3"/>
        <v>0</v>
      </c>
      <c r="H45" s="42">
        <f t="shared" si="4"/>
        <v>0</v>
      </c>
      <c r="I45" s="43" t="str">
        <f t="shared" si="5"/>
        <v>n.a.</v>
      </c>
      <c r="J45" s="43" t="str">
        <f t="shared" si="5"/>
        <v>n.a.</v>
      </c>
      <c r="K45" s="43" t="str">
        <f t="shared" si="5"/>
        <v>n.a.</v>
      </c>
      <c r="L45" s="43" t="str">
        <f t="shared" si="5"/>
        <v>n.a.</v>
      </c>
      <c r="M45" s="43" t="str">
        <f t="shared" si="6"/>
        <v>n.a.</v>
      </c>
      <c r="N45" s="43" t="str">
        <f t="shared" si="6"/>
        <v>n.a.</v>
      </c>
      <c r="O45" s="43" t="str">
        <f t="shared" si="6"/>
        <v>n.a.</v>
      </c>
      <c r="P45" s="43" t="str">
        <f t="shared" si="6"/>
        <v>n.a.</v>
      </c>
      <c r="Q45" s="42"/>
      <c r="R45" s="42"/>
      <c r="S45" s="42"/>
      <c r="T45" s="42"/>
      <c r="U45" s="42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</row>
    <row r="46" spans="1:75" x14ac:dyDescent="0.25">
      <c r="A46" s="27">
        <v>1919</v>
      </c>
      <c r="B46" s="34"/>
      <c r="C46" s="43">
        <v>2.18429046723565</v>
      </c>
      <c r="D46" s="43">
        <v>11.635220125786178</v>
      </c>
      <c r="E46" s="42">
        <f t="shared" si="8"/>
        <v>0</v>
      </c>
      <c r="F46" s="42">
        <f t="shared" si="2"/>
        <v>0</v>
      </c>
      <c r="G46" s="42">
        <f t="shared" si="3"/>
        <v>0</v>
      </c>
      <c r="H46" s="42">
        <f t="shared" si="4"/>
        <v>0</v>
      </c>
      <c r="I46" s="43" t="str">
        <f t="shared" si="5"/>
        <v>n.a.</v>
      </c>
      <c r="J46" s="43" t="str">
        <f t="shared" si="5"/>
        <v>n.a.</v>
      </c>
      <c r="K46" s="43" t="str">
        <f t="shared" si="5"/>
        <v>n.a.</v>
      </c>
      <c r="L46" s="43" t="str">
        <f t="shared" si="5"/>
        <v>n.a.</v>
      </c>
      <c r="M46" s="43" t="str">
        <f t="shared" si="6"/>
        <v>n.a.</v>
      </c>
      <c r="N46" s="43" t="str">
        <f t="shared" si="6"/>
        <v>n.a.</v>
      </c>
      <c r="O46" s="43" t="str">
        <f t="shared" si="6"/>
        <v>n.a.</v>
      </c>
      <c r="P46" s="43" t="str">
        <f t="shared" si="6"/>
        <v>n.a.</v>
      </c>
      <c r="Q46" s="42"/>
      <c r="R46" s="42"/>
      <c r="S46" s="42"/>
      <c r="T46" s="42"/>
      <c r="U46" s="42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</row>
    <row r="47" spans="1:75" x14ac:dyDescent="0.25">
      <c r="A47" s="27">
        <v>1920</v>
      </c>
      <c r="B47" s="34"/>
      <c r="C47" s="43">
        <v>4.9122310305775851</v>
      </c>
      <c r="D47" s="43">
        <v>56.748638797642094</v>
      </c>
      <c r="E47" s="42">
        <f t="shared" si="8"/>
        <v>0</v>
      </c>
      <c r="F47" s="42">
        <f t="shared" si="2"/>
        <v>0</v>
      </c>
      <c r="G47" s="42">
        <f t="shared" si="3"/>
        <v>0</v>
      </c>
      <c r="H47" s="42">
        <f t="shared" si="4"/>
        <v>0</v>
      </c>
      <c r="I47" s="43" t="str">
        <f t="shared" si="5"/>
        <v>n.a.</v>
      </c>
      <c r="J47" s="43" t="str">
        <f t="shared" si="5"/>
        <v>n.a.</v>
      </c>
      <c r="K47" s="43" t="str">
        <f t="shared" si="5"/>
        <v>n.a.</v>
      </c>
      <c r="L47" s="43" t="str">
        <f t="shared" si="5"/>
        <v>n.a.</v>
      </c>
      <c r="M47" s="43" t="str">
        <f t="shared" si="6"/>
        <v>n.a.</v>
      </c>
      <c r="N47" s="43" t="str">
        <f t="shared" si="6"/>
        <v>n.a.</v>
      </c>
      <c r="O47" s="43" t="str">
        <f t="shared" si="6"/>
        <v>n.a.</v>
      </c>
      <c r="P47" s="43" t="str">
        <f t="shared" si="6"/>
        <v>n.a.</v>
      </c>
      <c r="Q47" s="42"/>
      <c r="R47" s="42"/>
      <c r="S47" s="42"/>
      <c r="T47" s="42"/>
      <c r="U47" s="42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</row>
    <row r="48" spans="1:75" x14ac:dyDescent="0.25">
      <c r="A48" s="27">
        <v>1921</v>
      </c>
      <c r="B48" s="34"/>
      <c r="C48" s="43">
        <v>5.6672513830791971</v>
      </c>
      <c r="D48" s="43">
        <v>44.412529684496185</v>
      </c>
      <c r="E48" s="42">
        <f t="shared" si="8"/>
        <v>0</v>
      </c>
      <c r="F48" s="42">
        <f t="shared" si="2"/>
        <v>0</v>
      </c>
      <c r="G48" s="42">
        <f t="shared" si="3"/>
        <v>0</v>
      </c>
      <c r="H48" s="42">
        <f t="shared" si="4"/>
        <v>0</v>
      </c>
      <c r="I48" s="43" t="str">
        <f t="shared" si="5"/>
        <v>n.a.</v>
      </c>
      <c r="J48" s="43" t="str">
        <f t="shared" si="5"/>
        <v>n.a.</v>
      </c>
      <c r="K48" s="43" t="str">
        <f t="shared" si="5"/>
        <v>n.a.</v>
      </c>
      <c r="L48" s="43" t="str">
        <f t="shared" si="5"/>
        <v>n.a.</v>
      </c>
      <c r="M48" s="43" t="str">
        <f t="shared" si="6"/>
        <v>n.a.</v>
      </c>
      <c r="N48" s="43" t="str">
        <f t="shared" si="6"/>
        <v>n.a.</v>
      </c>
      <c r="O48" s="43" t="str">
        <f t="shared" si="6"/>
        <v>n.a.</v>
      </c>
      <c r="P48" s="43" t="str">
        <f t="shared" si="6"/>
        <v>n.a.</v>
      </c>
      <c r="Q48" s="42"/>
      <c r="R48" s="42"/>
      <c r="S48" s="42"/>
      <c r="T48" s="42"/>
      <c r="U48" s="42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</row>
    <row r="49" spans="1:75" x14ac:dyDescent="0.25">
      <c r="A49" s="27">
        <v>1922</v>
      </c>
      <c r="B49" s="34"/>
      <c r="C49" s="43">
        <v>12.220661473630434</v>
      </c>
      <c r="D49" s="43">
        <v>16.649051338764938</v>
      </c>
      <c r="E49" s="42">
        <f t="shared" si="8"/>
        <v>0</v>
      </c>
      <c r="F49" s="42">
        <f t="shared" si="2"/>
        <v>0</v>
      </c>
      <c r="G49" s="42">
        <f t="shared" si="3"/>
        <v>0</v>
      </c>
      <c r="H49" s="42">
        <f t="shared" si="4"/>
        <v>0</v>
      </c>
      <c r="I49" s="43" t="str">
        <f t="shared" si="5"/>
        <v>n.a.</v>
      </c>
      <c r="J49" s="43" t="str">
        <f t="shared" si="5"/>
        <v>n.a.</v>
      </c>
      <c r="K49" s="43" t="str">
        <f t="shared" si="5"/>
        <v>n.a.</v>
      </c>
      <c r="L49" s="43" t="str">
        <f t="shared" si="5"/>
        <v>n.a.</v>
      </c>
      <c r="M49" s="43" t="str">
        <f t="shared" si="6"/>
        <v>n.a.</v>
      </c>
      <c r="N49" s="43" t="str">
        <f t="shared" si="6"/>
        <v>n.a.</v>
      </c>
      <c r="O49" s="43" t="str">
        <f t="shared" si="6"/>
        <v>n.a.</v>
      </c>
      <c r="P49" s="43" t="str">
        <f t="shared" si="6"/>
        <v>n.a.</v>
      </c>
      <c r="Q49" s="42"/>
      <c r="R49" s="42"/>
      <c r="S49" s="42"/>
      <c r="T49" s="42"/>
      <c r="U49" s="42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</row>
    <row r="50" spans="1:75" x14ac:dyDescent="0.25">
      <c r="A50" s="27">
        <v>1923</v>
      </c>
      <c r="B50" s="34"/>
      <c r="C50" s="43">
        <v>4.3354574419663283</v>
      </c>
      <c r="D50" s="43">
        <v>44.382105307644224</v>
      </c>
      <c r="E50" s="42">
        <f t="shared" si="8"/>
        <v>0</v>
      </c>
      <c r="F50" s="42">
        <f t="shared" si="2"/>
        <v>0</v>
      </c>
      <c r="G50" s="42">
        <f t="shared" si="3"/>
        <v>0</v>
      </c>
      <c r="H50" s="42">
        <f t="shared" si="4"/>
        <v>0</v>
      </c>
      <c r="I50" s="43" t="str">
        <f t="shared" si="5"/>
        <v>n.a.</v>
      </c>
      <c r="J50" s="43" t="str">
        <f t="shared" si="5"/>
        <v>n.a.</v>
      </c>
      <c r="K50" s="43" t="str">
        <f t="shared" si="5"/>
        <v>n.a.</v>
      </c>
      <c r="L50" s="43" t="str">
        <f t="shared" si="5"/>
        <v>n.a.</v>
      </c>
      <c r="M50" s="43" t="str">
        <f t="shared" si="6"/>
        <v>n.a.</v>
      </c>
      <c r="N50" s="43" t="str">
        <f t="shared" si="6"/>
        <v>n.a.</v>
      </c>
      <c r="O50" s="43" t="str">
        <f t="shared" si="6"/>
        <v>n.a.</v>
      </c>
      <c r="P50" s="43" t="str">
        <f t="shared" si="6"/>
        <v>n.a.</v>
      </c>
      <c r="Q50" s="42"/>
      <c r="R50" s="42"/>
      <c r="S50" s="42"/>
      <c r="T50" s="42"/>
      <c r="U50" s="42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</row>
    <row r="51" spans="1:75" x14ac:dyDescent="0.25">
      <c r="A51" s="27">
        <v>1924</v>
      </c>
      <c r="B51" s="34"/>
      <c r="C51" s="43">
        <v>-3.719053331879163</v>
      </c>
      <c r="D51" s="43">
        <v>30.997574666121803</v>
      </c>
      <c r="E51" s="42">
        <f t="shared" si="8"/>
        <v>0</v>
      </c>
      <c r="F51" s="42">
        <f t="shared" si="2"/>
        <v>0</v>
      </c>
      <c r="G51" s="42">
        <f t="shared" si="3"/>
        <v>0</v>
      </c>
      <c r="H51" s="42">
        <f t="shared" si="4"/>
        <v>0</v>
      </c>
      <c r="I51" s="43" t="str">
        <f t="shared" si="5"/>
        <v>n.a.</v>
      </c>
      <c r="J51" s="43" t="str">
        <f t="shared" si="5"/>
        <v>n.a.</v>
      </c>
      <c r="K51" s="43" t="str">
        <f t="shared" si="5"/>
        <v>n.a.</v>
      </c>
      <c r="L51" s="43" t="str">
        <f t="shared" si="5"/>
        <v>n.a.</v>
      </c>
      <c r="M51" s="43" t="str">
        <f t="shared" si="6"/>
        <v>n.a.</v>
      </c>
      <c r="N51" s="43" t="str">
        <f t="shared" si="6"/>
        <v>n.a.</v>
      </c>
      <c r="O51" s="43" t="str">
        <f t="shared" si="6"/>
        <v>n.a.</v>
      </c>
      <c r="P51" s="43" t="str">
        <f t="shared" si="6"/>
        <v>n.a.</v>
      </c>
      <c r="Q51" s="42"/>
      <c r="R51" s="42"/>
      <c r="S51" s="42"/>
      <c r="T51" s="42"/>
      <c r="U51" s="42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</row>
    <row r="52" spans="1:75" x14ac:dyDescent="0.25">
      <c r="A52" s="27">
        <v>1925</v>
      </c>
      <c r="B52" s="34"/>
      <c r="C52" s="43">
        <v>4.4743996375169903</v>
      </c>
      <c r="D52" s="43">
        <v>-3.236719382739643</v>
      </c>
      <c r="E52" s="42">
        <f t="shared" si="8"/>
        <v>0</v>
      </c>
      <c r="F52" s="42">
        <f t="shared" si="2"/>
        <v>0</v>
      </c>
      <c r="G52" s="42">
        <f t="shared" si="3"/>
        <v>0</v>
      </c>
      <c r="H52" s="42">
        <f t="shared" si="4"/>
        <v>0</v>
      </c>
      <c r="I52" s="43" t="str">
        <f t="shared" si="5"/>
        <v>n.a.</v>
      </c>
      <c r="J52" s="43" t="str">
        <f t="shared" si="5"/>
        <v>n.a.</v>
      </c>
      <c r="K52" s="43" t="str">
        <f t="shared" si="5"/>
        <v>n.a.</v>
      </c>
      <c r="L52" s="43" t="str">
        <f t="shared" si="5"/>
        <v>n.a.</v>
      </c>
      <c r="M52" s="43" t="str">
        <f t="shared" si="6"/>
        <v>n.a.</v>
      </c>
      <c r="N52" s="43" t="str">
        <f t="shared" si="6"/>
        <v>n.a.</v>
      </c>
      <c r="O52" s="43" t="str">
        <f t="shared" si="6"/>
        <v>n.a.</v>
      </c>
      <c r="P52" s="43" t="str">
        <f t="shared" si="6"/>
        <v>n.a.</v>
      </c>
      <c r="Q52" s="42"/>
      <c r="R52" s="42"/>
      <c r="S52" s="42"/>
      <c r="T52" s="42"/>
      <c r="U52" s="42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</row>
    <row r="53" spans="1:75" x14ac:dyDescent="0.25">
      <c r="A53" s="27">
        <v>1926</v>
      </c>
      <c r="B53" s="34"/>
      <c r="C53" s="43">
        <v>-0.65054754418302219</v>
      </c>
      <c r="D53" s="43">
        <v>-3.4570724841660958</v>
      </c>
      <c r="E53" s="42">
        <f t="shared" si="8"/>
        <v>0</v>
      </c>
      <c r="F53" s="42">
        <f t="shared" si="2"/>
        <v>0</v>
      </c>
      <c r="G53" s="42">
        <f t="shared" si="3"/>
        <v>0</v>
      </c>
      <c r="H53" s="42">
        <f t="shared" si="4"/>
        <v>0</v>
      </c>
      <c r="I53" s="43" t="str">
        <f t="shared" si="5"/>
        <v>n.a.</v>
      </c>
      <c r="J53" s="43" t="str">
        <f t="shared" si="5"/>
        <v>n.a.</v>
      </c>
      <c r="K53" s="43" t="str">
        <f t="shared" si="5"/>
        <v>n.a.</v>
      </c>
      <c r="L53" s="43" t="str">
        <f t="shared" si="5"/>
        <v>n.a.</v>
      </c>
      <c r="M53" s="43" t="str">
        <f t="shared" si="6"/>
        <v>n.a.</v>
      </c>
      <c r="N53" s="43" t="str">
        <f t="shared" si="6"/>
        <v>n.a.</v>
      </c>
      <c r="O53" s="43" t="str">
        <f t="shared" si="6"/>
        <v>n.a.</v>
      </c>
      <c r="P53" s="43" t="str">
        <f t="shared" si="6"/>
        <v>n.a.</v>
      </c>
      <c r="Q53" s="42"/>
      <c r="R53" s="42"/>
      <c r="S53" s="42"/>
      <c r="T53" s="42"/>
      <c r="U53" s="42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</row>
    <row r="54" spans="1:75" x14ac:dyDescent="0.25">
      <c r="A54" s="27">
        <v>1927</v>
      </c>
      <c r="B54" s="34"/>
      <c r="C54" s="43">
        <v>17.559751173196545</v>
      </c>
      <c r="D54" s="43">
        <v>5.9979101358411802</v>
      </c>
      <c r="E54" s="42">
        <f t="shared" si="8"/>
        <v>0</v>
      </c>
      <c r="F54" s="42">
        <f t="shared" si="2"/>
        <v>0</v>
      </c>
      <c r="G54" s="42">
        <f t="shared" si="3"/>
        <v>0</v>
      </c>
      <c r="H54" s="42">
        <f t="shared" si="4"/>
        <v>0</v>
      </c>
      <c r="I54" s="43" t="str">
        <f t="shared" si="5"/>
        <v>n.a.</v>
      </c>
      <c r="J54" s="43" t="str">
        <f t="shared" si="5"/>
        <v>n.a.</v>
      </c>
      <c r="K54" s="43" t="str">
        <f t="shared" si="5"/>
        <v>n.a.</v>
      </c>
      <c r="L54" s="43" t="str">
        <f t="shared" si="5"/>
        <v>n.a.</v>
      </c>
      <c r="M54" s="43" t="str">
        <f t="shared" si="6"/>
        <v>n.a.</v>
      </c>
      <c r="N54" s="43" t="str">
        <f t="shared" si="6"/>
        <v>n.a.</v>
      </c>
      <c r="O54" s="43" t="str">
        <f t="shared" si="6"/>
        <v>n.a.</v>
      </c>
      <c r="P54" s="43" t="str">
        <f t="shared" si="6"/>
        <v>n.a.</v>
      </c>
      <c r="Q54" s="42"/>
      <c r="R54" s="42"/>
      <c r="S54" s="42"/>
      <c r="T54" s="42"/>
      <c r="U54" s="42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</row>
    <row r="55" spans="1:75" x14ac:dyDescent="0.25">
      <c r="A55" s="27">
        <v>1928</v>
      </c>
      <c r="B55" s="34"/>
      <c r="C55" s="43">
        <v>-9.6546602302265079</v>
      </c>
      <c r="D55" s="43">
        <v>-3.5272797110214054</v>
      </c>
      <c r="E55" s="42">
        <f t="shared" si="8"/>
        <v>0</v>
      </c>
      <c r="F55" s="42">
        <f t="shared" si="2"/>
        <v>0</v>
      </c>
      <c r="G55" s="42">
        <f t="shared" si="3"/>
        <v>0</v>
      </c>
      <c r="H55" s="42">
        <f t="shared" si="4"/>
        <v>0</v>
      </c>
      <c r="I55" s="43" t="str">
        <f t="shared" si="5"/>
        <v>n.a.</v>
      </c>
      <c r="J55" s="43" t="str">
        <f t="shared" si="5"/>
        <v>n.a.</v>
      </c>
      <c r="K55" s="43" t="str">
        <f t="shared" si="5"/>
        <v>n.a.</v>
      </c>
      <c r="L55" s="43" t="str">
        <f t="shared" si="5"/>
        <v>n.a.</v>
      </c>
      <c r="M55" s="43" t="str">
        <f t="shared" si="6"/>
        <v>n.a.</v>
      </c>
      <c r="N55" s="43" t="str">
        <f t="shared" si="6"/>
        <v>n.a.</v>
      </c>
      <c r="O55" s="43" t="str">
        <f t="shared" si="6"/>
        <v>n.a.</v>
      </c>
      <c r="P55" s="43" t="str">
        <f t="shared" si="6"/>
        <v>n.a.</v>
      </c>
      <c r="Q55" s="42"/>
      <c r="R55" s="42"/>
      <c r="S55" s="42"/>
      <c r="T55" s="42"/>
      <c r="U55" s="42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</row>
    <row r="56" spans="1:75" x14ac:dyDescent="0.25">
      <c r="A56" s="27">
        <v>1929</v>
      </c>
      <c r="B56" s="34"/>
      <c r="C56" s="43">
        <v>10.861076859843809</v>
      </c>
      <c r="D56" s="43">
        <v>3.2671260640454105</v>
      </c>
      <c r="E56" s="42">
        <f t="shared" si="8"/>
        <v>0</v>
      </c>
      <c r="F56" s="42">
        <f t="shared" si="2"/>
        <v>0</v>
      </c>
      <c r="G56" s="42">
        <f t="shared" si="3"/>
        <v>0</v>
      </c>
      <c r="H56" s="42">
        <f t="shared" si="4"/>
        <v>0</v>
      </c>
      <c r="I56" s="43" t="str">
        <f t="shared" si="5"/>
        <v>n.a.</v>
      </c>
      <c r="J56" s="43" t="str">
        <f t="shared" si="5"/>
        <v>n.a.</v>
      </c>
      <c r="K56" s="43" t="str">
        <f t="shared" si="5"/>
        <v>n.a.</v>
      </c>
      <c r="L56" s="43" t="str">
        <f t="shared" si="5"/>
        <v>n.a.</v>
      </c>
      <c r="M56" s="43" t="str">
        <f t="shared" si="6"/>
        <v>n.a.</v>
      </c>
      <c r="N56" s="43" t="str">
        <f t="shared" si="6"/>
        <v>n.a.</v>
      </c>
      <c r="O56" s="43" t="str">
        <f t="shared" si="6"/>
        <v>n.a.</v>
      </c>
      <c r="P56" s="43" t="str">
        <f t="shared" si="6"/>
        <v>n.a.</v>
      </c>
      <c r="Q56" s="42"/>
      <c r="R56" s="42"/>
      <c r="S56" s="42"/>
      <c r="T56" s="42"/>
      <c r="U56" s="42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</row>
    <row r="57" spans="1:75" x14ac:dyDescent="0.25">
      <c r="A57" s="27">
        <v>1930</v>
      </c>
      <c r="B57" s="34"/>
      <c r="C57" s="43">
        <v>-1.2327370469923049</v>
      </c>
      <c r="D57" s="43">
        <v>-4.1031432335780105</v>
      </c>
      <c r="E57" s="42">
        <f t="shared" si="8"/>
        <v>0</v>
      </c>
      <c r="F57" s="42">
        <f t="shared" si="2"/>
        <v>0</v>
      </c>
      <c r="G57" s="42">
        <f t="shared" si="3"/>
        <v>0</v>
      </c>
      <c r="H57" s="42">
        <f t="shared" si="4"/>
        <v>0</v>
      </c>
      <c r="I57" s="43" t="str">
        <f t="shared" si="5"/>
        <v>n.a.</v>
      </c>
      <c r="J57" s="43" t="str">
        <f t="shared" si="5"/>
        <v>n.a.</v>
      </c>
      <c r="K57" s="43" t="str">
        <f t="shared" si="5"/>
        <v>n.a.</v>
      </c>
      <c r="L57" s="43" t="str">
        <f t="shared" si="5"/>
        <v>n.a.</v>
      </c>
      <c r="M57" s="43" t="str">
        <f t="shared" si="6"/>
        <v>n.a.</v>
      </c>
      <c r="N57" s="43" t="str">
        <f t="shared" si="6"/>
        <v>n.a.</v>
      </c>
      <c r="O57" s="43" t="str">
        <f t="shared" si="6"/>
        <v>n.a.</v>
      </c>
      <c r="P57" s="43" t="str">
        <f t="shared" si="6"/>
        <v>n.a.</v>
      </c>
      <c r="Q57" s="42"/>
      <c r="R57" s="42"/>
      <c r="S57" s="42"/>
      <c r="T57" s="42"/>
      <c r="U57" s="42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</row>
    <row r="58" spans="1:75" x14ac:dyDescent="0.25">
      <c r="A58" s="27">
        <v>1931</v>
      </c>
      <c r="B58" s="34"/>
      <c r="C58" s="43">
        <v>5.1426426426426364</v>
      </c>
      <c r="D58" s="43">
        <v>-10.917142095217493</v>
      </c>
      <c r="E58" s="42">
        <f t="shared" si="8"/>
        <v>0</v>
      </c>
      <c r="F58" s="42">
        <f t="shared" si="2"/>
        <v>0</v>
      </c>
      <c r="G58" s="42">
        <f t="shared" si="3"/>
        <v>0</v>
      </c>
      <c r="H58" s="42">
        <f t="shared" si="4"/>
        <v>0</v>
      </c>
      <c r="I58" s="43" t="str">
        <f t="shared" si="5"/>
        <v>n.a.</v>
      </c>
      <c r="J58" s="43" t="str">
        <f t="shared" si="5"/>
        <v>n.a.</v>
      </c>
      <c r="K58" s="43" t="str">
        <f t="shared" si="5"/>
        <v>n.a.</v>
      </c>
      <c r="L58" s="43" t="str">
        <f t="shared" si="5"/>
        <v>n.a.</v>
      </c>
      <c r="M58" s="43" t="str">
        <f t="shared" si="6"/>
        <v>n.a.</v>
      </c>
      <c r="N58" s="43" t="str">
        <f t="shared" si="6"/>
        <v>n.a.</v>
      </c>
      <c r="O58" s="43" t="str">
        <f t="shared" si="6"/>
        <v>n.a.</v>
      </c>
      <c r="P58" s="43" t="str">
        <f t="shared" si="6"/>
        <v>n.a.</v>
      </c>
      <c r="Q58" s="42"/>
      <c r="R58" s="42"/>
      <c r="S58" s="42"/>
      <c r="T58" s="42"/>
      <c r="U58" s="42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</row>
    <row r="59" spans="1:75" x14ac:dyDescent="0.25">
      <c r="A59" s="27">
        <v>1932</v>
      </c>
      <c r="B59" s="34"/>
      <c r="C59" s="43">
        <v>1.9457336665476666</v>
      </c>
      <c r="D59" s="43">
        <v>0.82351375062859733</v>
      </c>
      <c r="E59" s="42">
        <f t="shared" si="8"/>
        <v>0</v>
      </c>
      <c r="F59" s="42">
        <f t="shared" si="2"/>
        <v>0</v>
      </c>
      <c r="G59" s="42">
        <f t="shared" si="3"/>
        <v>0</v>
      </c>
      <c r="H59" s="42">
        <f t="shared" si="4"/>
        <v>0</v>
      </c>
      <c r="I59" s="43" t="str">
        <f t="shared" si="5"/>
        <v>n.a.</v>
      </c>
      <c r="J59" s="43" t="str">
        <f t="shared" si="5"/>
        <v>n.a.</v>
      </c>
      <c r="K59" s="43" t="str">
        <f t="shared" si="5"/>
        <v>n.a.</v>
      </c>
      <c r="L59" s="43" t="str">
        <f t="shared" si="5"/>
        <v>n.a.</v>
      </c>
      <c r="M59" s="43" t="str">
        <f t="shared" si="6"/>
        <v>n.a.</v>
      </c>
      <c r="N59" s="43" t="str">
        <f t="shared" si="6"/>
        <v>n.a.</v>
      </c>
      <c r="O59" s="43" t="str">
        <f t="shared" si="6"/>
        <v>n.a.</v>
      </c>
      <c r="P59" s="43" t="str">
        <f t="shared" si="6"/>
        <v>n.a.</v>
      </c>
      <c r="Q59" s="42"/>
      <c r="R59" s="42"/>
      <c r="S59" s="42"/>
      <c r="T59" s="42"/>
      <c r="U59" s="42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</row>
    <row r="60" spans="1:75" x14ac:dyDescent="0.25">
      <c r="A60" s="27">
        <v>1933</v>
      </c>
      <c r="B60" s="34"/>
      <c r="C60" s="43">
        <v>6.7588863596568016</v>
      </c>
      <c r="D60" s="43">
        <v>-1.1362954608664175</v>
      </c>
      <c r="E60" s="42">
        <f t="shared" si="8"/>
        <v>0</v>
      </c>
      <c r="F60" s="42">
        <f t="shared" si="2"/>
        <v>0</v>
      </c>
      <c r="G60" s="42">
        <f t="shared" si="3"/>
        <v>0</v>
      </c>
      <c r="H60" s="42">
        <f t="shared" si="4"/>
        <v>0</v>
      </c>
      <c r="I60" s="43" t="str">
        <f t="shared" si="5"/>
        <v>n.a.</v>
      </c>
      <c r="J60" s="43" t="str">
        <f t="shared" si="5"/>
        <v>n.a.</v>
      </c>
      <c r="K60" s="43" t="str">
        <f t="shared" si="5"/>
        <v>n.a.</v>
      </c>
      <c r="L60" s="43" t="str">
        <f t="shared" si="5"/>
        <v>n.a.</v>
      </c>
      <c r="M60" s="43" t="str">
        <f t="shared" si="6"/>
        <v>n.a.</v>
      </c>
      <c r="N60" s="43" t="str">
        <f t="shared" si="6"/>
        <v>n.a.</v>
      </c>
      <c r="O60" s="43" t="str">
        <f t="shared" si="6"/>
        <v>n.a.</v>
      </c>
      <c r="P60" s="43" t="str">
        <f t="shared" si="6"/>
        <v>n.a.</v>
      </c>
      <c r="Q60" s="42"/>
      <c r="R60" s="42"/>
      <c r="S60" s="42"/>
      <c r="T60" s="42"/>
      <c r="U60" s="42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</row>
    <row r="61" spans="1:75" x14ac:dyDescent="0.25">
      <c r="A61" s="27">
        <v>1934</v>
      </c>
      <c r="B61" s="34"/>
      <c r="C61" s="43">
        <v>4.2643923240938131</v>
      </c>
      <c r="D61" s="43">
        <v>1.2140120062023083</v>
      </c>
      <c r="E61" s="42">
        <f t="shared" si="8"/>
        <v>0</v>
      </c>
      <c r="F61" s="42">
        <f t="shared" si="2"/>
        <v>0</v>
      </c>
      <c r="G61" s="42">
        <f t="shared" si="3"/>
        <v>0</v>
      </c>
      <c r="H61" s="42">
        <f t="shared" si="4"/>
        <v>0</v>
      </c>
      <c r="I61" s="43" t="str">
        <f t="shared" si="5"/>
        <v>n.a.</v>
      </c>
      <c r="J61" s="43" t="str">
        <f t="shared" si="5"/>
        <v>n.a.</v>
      </c>
      <c r="K61" s="43" t="str">
        <f t="shared" si="5"/>
        <v>n.a.</v>
      </c>
      <c r="L61" s="43" t="str">
        <f t="shared" si="5"/>
        <v>n.a.</v>
      </c>
      <c r="M61" s="43" t="str">
        <f t="shared" si="6"/>
        <v>n.a.</v>
      </c>
      <c r="N61" s="43" t="str">
        <f t="shared" si="6"/>
        <v>n.a.</v>
      </c>
      <c r="O61" s="43" t="str">
        <f t="shared" si="6"/>
        <v>n.a.</v>
      </c>
      <c r="P61" s="43" t="str">
        <f t="shared" si="6"/>
        <v>n.a.</v>
      </c>
      <c r="Q61" s="42"/>
      <c r="R61" s="42"/>
      <c r="S61" s="42"/>
      <c r="T61" s="42"/>
      <c r="U61" s="42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</row>
    <row r="62" spans="1:75" x14ac:dyDescent="0.25">
      <c r="A62" s="27">
        <v>1935</v>
      </c>
      <c r="B62" s="34"/>
      <c r="C62" s="43">
        <v>-5.2933773792669498</v>
      </c>
      <c r="D62" s="43">
        <v>0.27174568466649501</v>
      </c>
      <c r="E62" s="42">
        <f t="shared" si="8"/>
        <v>0</v>
      </c>
      <c r="F62" s="42">
        <f t="shared" si="2"/>
        <v>0</v>
      </c>
      <c r="G62" s="42">
        <f t="shared" si="3"/>
        <v>0</v>
      </c>
      <c r="H62" s="42">
        <f t="shared" si="4"/>
        <v>0</v>
      </c>
      <c r="I62" s="43" t="str">
        <f t="shared" si="5"/>
        <v>n.a.</v>
      </c>
      <c r="J62" s="43" t="str">
        <f t="shared" si="5"/>
        <v>n.a.</v>
      </c>
      <c r="K62" s="43" t="str">
        <f t="shared" si="5"/>
        <v>n.a.</v>
      </c>
      <c r="L62" s="43" t="str">
        <f t="shared" si="5"/>
        <v>n.a.</v>
      </c>
      <c r="M62" s="43" t="str">
        <f t="shared" si="6"/>
        <v>n.a.</v>
      </c>
      <c r="N62" s="43" t="str">
        <f t="shared" si="6"/>
        <v>n.a.</v>
      </c>
      <c r="O62" s="43" t="str">
        <f t="shared" si="6"/>
        <v>n.a.</v>
      </c>
      <c r="P62" s="43" t="str">
        <f t="shared" si="6"/>
        <v>n.a.</v>
      </c>
      <c r="Q62" s="42"/>
      <c r="R62" s="42"/>
      <c r="S62" s="42"/>
      <c r="T62" s="42"/>
      <c r="U62" s="42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</row>
    <row r="63" spans="1:75" x14ac:dyDescent="0.25">
      <c r="A63" s="27">
        <v>1936</v>
      </c>
      <c r="B63" s="34"/>
      <c r="C63" s="43">
        <v>-7.6156465409849661</v>
      </c>
      <c r="D63" s="43">
        <v>1.9643019008373519</v>
      </c>
      <c r="E63" s="42">
        <f t="shared" si="8"/>
        <v>0</v>
      </c>
      <c r="F63" s="42">
        <f t="shared" si="2"/>
        <v>0</v>
      </c>
      <c r="G63" s="42">
        <f t="shared" si="3"/>
        <v>0</v>
      </c>
      <c r="H63" s="42">
        <f t="shared" si="4"/>
        <v>0</v>
      </c>
      <c r="I63" s="43" t="str">
        <f t="shared" si="5"/>
        <v>n.a.</v>
      </c>
      <c r="J63" s="43" t="str">
        <f t="shared" si="5"/>
        <v>n.a.</v>
      </c>
      <c r="K63" s="43" t="str">
        <f t="shared" si="5"/>
        <v>n.a.</v>
      </c>
      <c r="L63" s="43" t="str">
        <f t="shared" si="5"/>
        <v>n.a.</v>
      </c>
      <c r="M63" s="43" t="str">
        <f t="shared" si="6"/>
        <v>n.a.</v>
      </c>
      <c r="N63" s="43" t="str">
        <f t="shared" si="6"/>
        <v>n.a.</v>
      </c>
      <c r="O63" s="43" t="str">
        <f t="shared" si="6"/>
        <v>n.a.</v>
      </c>
      <c r="P63" s="43" t="str">
        <f t="shared" si="6"/>
        <v>n.a.</v>
      </c>
      <c r="Q63" s="42"/>
      <c r="R63" s="42"/>
      <c r="S63" s="42"/>
      <c r="T63" s="42"/>
      <c r="U63" s="42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</row>
    <row r="64" spans="1:75" x14ac:dyDescent="0.25">
      <c r="A64" s="27">
        <v>1937</v>
      </c>
      <c r="B64" s="34"/>
      <c r="C64" s="43">
        <v>16.837468536497656</v>
      </c>
      <c r="D64" s="43">
        <v>4.0007041932914618</v>
      </c>
      <c r="E64" s="42">
        <f t="shared" si="8"/>
        <v>0</v>
      </c>
      <c r="F64" s="42">
        <f t="shared" si="2"/>
        <v>0</v>
      </c>
      <c r="G64" s="42">
        <f t="shared" si="3"/>
        <v>0</v>
      </c>
      <c r="H64" s="42">
        <f t="shared" si="4"/>
        <v>0</v>
      </c>
      <c r="I64" s="43" t="str">
        <f t="shared" si="5"/>
        <v>n.a.</v>
      </c>
      <c r="J64" s="43" t="str">
        <f t="shared" si="5"/>
        <v>n.a.</v>
      </c>
      <c r="K64" s="43" t="str">
        <f t="shared" si="5"/>
        <v>n.a.</v>
      </c>
      <c r="L64" s="43" t="str">
        <f t="shared" si="5"/>
        <v>n.a.</v>
      </c>
      <c r="M64" s="43" t="str">
        <f t="shared" si="6"/>
        <v>n.a.</v>
      </c>
      <c r="N64" s="43" t="str">
        <f t="shared" si="6"/>
        <v>n.a.</v>
      </c>
      <c r="O64" s="43" t="str">
        <f t="shared" si="6"/>
        <v>n.a.</v>
      </c>
      <c r="P64" s="43" t="str">
        <f t="shared" si="6"/>
        <v>n.a.</v>
      </c>
      <c r="Q64" s="42"/>
      <c r="R64" s="42"/>
      <c r="S64" s="42"/>
      <c r="T64" s="42"/>
      <c r="U64" s="42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</row>
    <row r="65" spans="1:75" x14ac:dyDescent="0.25">
      <c r="A65" s="27">
        <v>1938</v>
      </c>
      <c r="B65" s="34"/>
      <c r="C65" s="43">
        <v>0.66938524274833267</v>
      </c>
      <c r="D65" s="43">
        <v>-5.1020466692296544</v>
      </c>
      <c r="E65" s="42">
        <f t="shared" si="8"/>
        <v>0</v>
      </c>
      <c r="F65" s="42">
        <f t="shared" si="2"/>
        <v>0</v>
      </c>
      <c r="G65" s="42">
        <f t="shared" si="3"/>
        <v>0</v>
      </c>
      <c r="H65" s="42">
        <f t="shared" si="4"/>
        <v>0</v>
      </c>
      <c r="I65" s="43" t="str">
        <f t="shared" si="5"/>
        <v>n.a.</v>
      </c>
      <c r="J65" s="43" t="str">
        <f t="shared" si="5"/>
        <v>n.a.</v>
      </c>
      <c r="K65" s="43" t="str">
        <f t="shared" si="5"/>
        <v>n.a.</v>
      </c>
      <c r="L65" s="43" t="str">
        <f t="shared" si="5"/>
        <v>n.a.</v>
      </c>
      <c r="M65" s="43" t="str">
        <f t="shared" si="6"/>
        <v>n.a.</v>
      </c>
      <c r="N65" s="43" t="str">
        <f t="shared" si="6"/>
        <v>n.a.</v>
      </c>
      <c r="O65" s="43" t="str">
        <f t="shared" si="6"/>
        <v>n.a.</v>
      </c>
      <c r="P65" s="43" t="str">
        <f t="shared" si="6"/>
        <v>n.a.</v>
      </c>
      <c r="Q65" s="42"/>
      <c r="R65" s="42"/>
      <c r="S65" s="42"/>
      <c r="T65" s="42"/>
      <c r="U65" s="42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</row>
    <row r="66" spans="1:75" x14ac:dyDescent="0.25">
      <c r="A66" s="27">
        <v>1939</v>
      </c>
      <c r="B66" s="34"/>
      <c r="C66" s="43">
        <v>1.3375114643839892</v>
      </c>
      <c r="D66" s="43">
        <v>0.34077755046237801</v>
      </c>
      <c r="E66" s="42">
        <f t="shared" si="8"/>
        <v>0</v>
      </c>
      <c r="F66" s="42">
        <f t="shared" si="2"/>
        <v>0</v>
      </c>
      <c r="G66" s="42">
        <f t="shared" si="3"/>
        <v>0</v>
      </c>
      <c r="H66" s="42">
        <f t="shared" si="4"/>
        <v>0</v>
      </c>
      <c r="I66" s="43" t="str">
        <f t="shared" si="5"/>
        <v>n.a.</v>
      </c>
      <c r="J66" s="43" t="str">
        <f t="shared" si="5"/>
        <v>n.a.</v>
      </c>
      <c r="K66" s="43" t="str">
        <f t="shared" si="5"/>
        <v>n.a.</v>
      </c>
      <c r="L66" s="43" t="str">
        <f t="shared" si="5"/>
        <v>n.a.</v>
      </c>
      <c r="M66" s="43" t="str">
        <f t="shared" si="6"/>
        <v>n.a.</v>
      </c>
      <c r="N66" s="43" t="str">
        <f t="shared" si="6"/>
        <v>n.a.</v>
      </c>
      <c r="O66" s="43" t="str">
        <f t="shared" si="6"/>
        <v>n.a.</v>
      </c>
      <c r="P66" s="43" t="str">
        <f t="shared" si="6"/>
        <v>n.a.</v>
      </c>
      <c r="Q66" s="42"/>
      <c r="R66" s="42"/>
      <c r="S66" s="42"/>
      <c r="T66" s="42"/>
      <c r="U66" s="42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</row>
    <row r="67" spans="1:75" x14ac:dyDescent="0.25">
      <c r="A67" s="27">
        <v>1940</v>
      </c>
      <c r="B67" s="24"/>
      <c r="C67" s="25">
        <v>-6.5087864846519299</v>
      </c>
      <c r="D67" s="25">
        <v>8.3052785460503582</v>
      </c>
      <c r="E67" s="24">
        <f t="shared" si="8"/>
        <v>0</v>
      </c>
      <c r="F67" s="24">
        <f t="shared" si="2"/>
        <v>0</v>
      </c>
      <c r="G67" s="24">
        <f t="shared" si="3"/>
        <v>0</v>
      </c>
      <c r="H67" s="24">
        <f t="shared" si="4"/>
        <v>0</v>
      </c>
      <c r="I67" s="25" t="str">
        <f t="shared" si="5"/>
        <v>n.a.</v>
      </c>
      <c r="J67" s="25" t="str">
        <f t="shared" si="5"/>
        <v>n.a.</v>
      </c>
      <c r="K67" s="25" t="str">
        <f t="shared" si="5"/>
        <v>n.a.</v>
      </c>
      <c r="L67" s="25" t="str">
        <f t="shared" si="5"/>
        <v>n.a.</v>
      </c>
      <c r="M67" s="25" t="str">
        <f t="shared" si="6"/>
        <v>n.a.</v>
      </c>
      <c r="N67" s="25" t="str">
        <f t="shared" si="6"/>
        <v>n.a.</v>
      </c>
      <c r="O67" s="25" t="str">
        <f t="shared" si="6"/>
        <v>n.a.</v>
      </c>
      <c r="P67" s="25" t="str">
        <f t="shared" si="6"/>
        <v>n.a.</v>
      </c>
      <c r="Q67" s="24"/>
      <c r="R67" s="24"/>
      <c r="S67" s="24"/>
      <c r="T67" s="24"/>
      <c r="U67" s="24"/>
      <c r="V67" s="34"/>
      <c r="W67" s="34"/>
      <c r="X67" s="34"/>
      <c r="Y67" s="34"/>
      <c r="Z67" s="34"/>
      <c r="AA67" s="34"/>
      <c r="AB67" s="34"/>
      <c r="AC67" s="34"/>
      <c r="AD67" s="34"/>
      <c r="AE67" s="34"/>
      <c r="AF67" s="34"/>
      <c r="AG67" s="34"/>
      <c r="AH67" s="34"/>
      <c r="AI67" s="34"/>
      <c r="AJ67" s="34"/>
      <c r="AK67" s="34"/>
      <c r="AL67" s="34"/>
      <c r="AM67" s="34"/>
      <c r="AN67" s="34"/>
      <c r="AO67" s="34"/>
      <c r="AP67" s="34"/>
      <c r="AQ67" s="34"/>
      <c r="AR67" s="34"/>
      <c r="AS67" s="34"/>
      <c r="AT67" s="34"/>
      <c r="AU67" s="34"/>
      <c r="AV67" s="34"/>
      <c r="AW67" s="34"/>
      <c r="AX67" s="34"/>
      <c r="AY67" s="34"/>
      <c r="AZ67" s="34"/>
      <c r="BA67" s="34"/>
      <c r="BB67" s="34"/>
      <c r="BC67" s="34"/>
      <c r="BD67" s="34"/>
      <c r="BE67" s="34"/>
      <c r="BF67" s="34"/>
      <c r="BG67" s="34"/>
      <c r="BH67" s="34"/>
      <c r="BI67" s="34"/>
      <c r="BJ67" s="34"/>
      <c r="BK67" s="34"/>
      <c r="BL67" s="34"/>
      <c r="BM67" s="34"/>
      <c r="BN67" s="34"/>
      <c r="BO67" s="34"/>
      <c r="BP67" s="34"/>
      <c r="BQ67" s="34"/>
      <c r="BR67" s="34"/>
      <c r="BS67" s="34"/>
      <c r="BT67" s="34"/>
      <c r="BU67" s="34"/>
      <c r="BV67" s="34"/>
      <c r="BW67" s="34"/>
    </row>
    <row r="68" spans="1:75" x14ac:dyDescent="0.25">
      <c r="A68" s="27">
        <v>1941</v>
      </c>
      <c r="B68" s="24"/>
      <c r="C68" s="25">
        <v>9.3175217812197388</v>
      </c>
      <c r="D68" s="25">
        <v>12.40652046615093</v>
      </c>
      <c r="E68" s="24">
        <f t="shared" si="8"/>
        <v>0</v>
      </c>
      <c r="F68" s="24">
        <f t="shared" si="2"/>
        <v>0</v>
      </c>
      <c r="G68" s="24">
        <f t="shared" si="3"/>
        <v>0</v>
      </c>
      <c r="H68" s="24">
        <f t="shared" si="4"/>
        <v>0</v>
      </c>
      <c r="I68" s="25" t="str">
        <f t="shared" si="5"/>
        <v>n.a.</v>
      </c>
      <c r="J68" s="25" t="str">
        <f t="shared" si="5"/>
        <v>n.a.</v>
      </c>
      <c r="K68" s="25" t="str">
        <f t="shared" si="5"/>
        <v>n.a.</v>
      </c>
      <c r="L68" s="25" t="str">
        <f t="shared" si="5"/>
        <v>n.a.</v>
      </c>
      <c r="M68" s="25" t="str">
        <f t="shared" si="6"/>
        <v>n.a.</v>
      </c>
      <c r="N68" s="25" t="str">
        <f t="shared" si="6"/>
        <v>n.a.</v>
      </c>
      <c r="O68" s="25" t="str">
        <f t="shared" si="6"/>
        <v>n.a.</v>
      </c>
      <c r="P68" s="25" t="str">
        <f t="shared" si="6"/>
        <v>n.a.</v>
      </c>
      <c r="Q68" s="24"/>
      <c r="R68" s="24"/>
      <c r="S68" s="24"/>
      <c r="T68" s="24"/>
      <c r="U68" s="24"/>
      <c r="V68" s="34"/>
      <c r="W68" s="34"/>
      <c r="X68" s="34"/>
      <c r="Y68" s="34"/>
      <c r="Z68" s="34"/>
      <c r="AA68" s="34"/>
      <c r="AB68" s="34"/>
      <c r="AC68" s="34"/>
      <c r="AD68" s="34"/>
      <c r="AE68" s="34"/>
      <c r="AF68" s="34"/>
      <c r="AG68" s="34"/>
      <c r="AH68" s="34"/>
      <c r="AI68" s="34"/>
      <c r="AJ68" s="34"/>
      <c r="AK68" s="34"/>
      <c r="AL68" s="34"/>
      <c r="AM68" s="34"/>
      <c r="AN68" s="34"/>
      <c r="AO68" s="34"/>
      <c r="AP68" s="34"/>
      <c r="AQ68" s="34"/>
      <c r="AR68" s="34"/>
      <c r="AS68" s="34"/>
      <c r="AT68" s="34"/>
      <c r="AU68" s="34"/>
      <c r="AV68" s="34"/>
      <c r="AW68" s="34"/>
      <c r="AX68" s="34"/>
      <c r="AY68" s="34"/>
      <c r="AZ68" s="34"/>
      <c r="BA68" s="34"/>
      <c r="BB68" s="34"/>
      <c r="BC68" s="34"/>
      <c r="BD68" s="34"/>
      <c r="BE68" s="34"/>
      <c r="BF68" s="34"/>
      <c r="BG68" s="34"/>
      <c r="BH68" s="34"/>
      <c r="BI68" s="34"/>
      <c r="BJ68" s="34"/>
      <c r="BK68" s="34"/>
      <c r="BL68" s="34"/>
      <c r="BM68" s="34"/>
      <c r="BN68" s="34"/>
      <c r="BO68" s="34"/>
      <c r="BP68" s="34"/>
      <c r="BQ68" s="34"/>
      <c r="BR68" s="34"/>
      <c r="BS68" s="34"/>
      <c r="BT68" s="34"/>
      <c r="BU68" s="34"/>
      <c r="BV68" s="34"/>
      <c r="BW68" s="34"/>
    </row>
    <row r="69" spans="1:75" x14ac:dyDescent="0.25">
      <c r="A69" s="27">
        <v>1942</v>
      </c>
      <c r="B69" s="24"/>
      <c r="C69" s="25">
        <v>-1.343074311858905</v>
      </c>
      <c r="D69" s="25">
        <v>13.304627509963586</v>
      </c>
      <c r="E69" s="24">
        <f t="shared" si="8"/>
        <v>0</v>
      </c>
      <c r="F69" s="24">
        <f t="shared" si="2"/>
        <v>0</v>
      </c>
      <c r="G69" s="24">
        <f t="shared" si="3"/>
        <v>0</v>
      </c>
      <c r="H69" s="24">
        <f t="shared" si="4"/>
        <v>0</v>
      </c>
      <c r="I69" s="25" t="str">
        <f t="shared" si="5"/>
        <v>n.a.</v>
      </c>
      <c r="J69" s="25" t="str">
        <f t="shared" si="5"/>
        <v>n.a.</v>
      </c>
      <c r="K69" s="25" t="str">
        <f t="shared" si="5"/>
        <v>n.a.</v>
      </c>
      <c r="L69" s="25" t="str">
        <f t="shared" si="5"/>
        <v>n.a.</v>
      </c>
      <c r="M69" s="25" t="str">
        <f t="shared" si="6"/>
        <v>n.a.</v>
      </c>
      <c r="N69" s="25" t="str">
        <f t="shared" si="6"/>
        <v>n.a.</v>
      </c>
      <c r="O69" s="25" t="str">
        <f t="shared" si="6"/>
        <v>n.a.</v>
      </c>
      <c r="P69" s="25" t="str">
        <f t="shared" si="6"/>
        <v>n.a.</v>
      </c>
      <c r="Q69" s="24"/>
      <c r="R69" s="24"/>
      <c r="S69" s="24"/>
      <c r="T69" s="24"/>
      <c r="U69" s="24"/>
      <c r="V69" s="34"/>
      <c r="W69" s="34"/>
      <c r="X69" s="34"/>
      <c r="Y69" s="34"/>
      <c r="Z69" s="34"/>
      <c r="AA69" s="34"/>
      <c r="AB69" s="34"/>
      <c r="AC69" s="34"/>
      <c r="AD69" s="34"/>
      <c r="AE69" s="34"/>
      <c r="AF69" s="34"/>
      <c r="AG69" s="34"/>
      <c r="AH69" s="34"/>
      <c r="AI69" s="34"/>
      <c r="AJ69" s="34"/>
      <c r="AK69" s="34"/>
      <c r="AL69" s="34"/>
      <c r="AM69" s="34"/>
      <c r="AN69" s="34"/>
      <c r="AO69" s="34"/>
      <c r="AP69" s="34"/>
      <c r="AQ69" s="34"/>
      <c r="AR69" s="34"/>
      <c r="AS69" s="34"/>
      <c r="AT69" s="34"/>
      <c r="AU69" s="34"/>
      <c r="AV69" s="34"/>
      <c r="AW69" s="34"/>
      <c r="AX69" s="34"/>
      <c r="AY69" s="34"/>
      <c r="AZ69" s="34"/>
      <c r="BA69" s="34"/>
      <c r="BB69" s="34"/>
      <c r="BC69" s="34"/>
      <c r="BD69" s="34"/>
      <c r="BE69" s="34"/>
      <c r="BF69" s="34"/>
      <c r="BG69" s="34"/>
      <c r="BH69" s="34"/>
      <c r="BI69" s="34"/>
      <c r="BJ69" s="34"/>
      <c r="BK69" s="34"/>
      <c r="BL69" s="34"/>
      <c r="BM69" s="34"/>
      <c r="BN69" s="34"/>
      <c r="BO69" s="34"/>
      <c r="BP69" s="34"/>
      <c r="BQ69" s="34"/>
      <c r="BR69" s="34"/>
      <c r="BS69" s="34"/>
      <c r="BT69" s="34"/>
      <c r="BU69" s="34"/>
      <c r="BV69" s="34"/>
      <c r="BW69" s="34"/>
    </row>
    <row r="70" spans="1:75" x14ac:dyDescent="0.25">
      <c r="A70" s="27">
        <v>1943</v>
      </c>
      <c r="B70" s="24"/>
      <c r="C70" s="25">
        <v>6.6871119754656316</v>
      </c>
      <c r="D70" s="25">
        <v>10.873558166859453</v>
      </c>
      <c r="E70" s="24">
        <f t="shared" si="8"/>
        <v>0</v>
      </c>
      <c r="F70" s="24">
        <f t="shared" si="2"/>
        <v>0</v>
      </c>
      <c r="G70" s="24">
        <f t="shared" si="3"/>
        <v>0</v>
      </c>
      <c r="H70" s="24">
        <f t="shared" si="4"/>
        <v>0</v>
      </c>
      <c r="I70" s="25" t="str">
        <f t="shared" si="5"/>
        <v>n.a.</v>
      </c>
      <c r="J70" s="25" t="str">
        <f t="shared" si="5"/>
        <v>n.a.</v>
      </c>
      <c r="K70" s="25" t="str">
        <f t="shared" si="5"/>
        <v>n.a.</v>
      </c>
      <c r="L70" s="25" t="str">
        <f t="shared" si="5"/>
        <v>n.a.</v>
      </c>
      <c r="M70" s="25" t="str">
        <f t="shared" si="6"/>
        <v>n.a.</v>
      </c>
      <c r="N70" s="25" t="str">
        <f t="shared" si="6"/>
        <v>n.a.</v>
      </c>
      <c r="O70" s="25" t="str">
        <f t="shared" si="6"/>
        <v>n.a.</v>
      </c>
      <c r="P70" s="25" t="str">
        <f t="shared" si="6"/>
        <v>n.a.</v>
      </c>
      <c r="Q70" s="24"/>
      <c r="R70" s="24"/>
      <c r="S70" s="24"/>
      <c r="T70" s="24"/>
      <c r="U70" s="24"/>
      <c r="V70" s="34"/>
      <c r="W70" s="34"/>
      <c r="X70" s="34"/>
      <c r="Y70" s="34"/>
      <c r="Z70" s="34"/>
      <c r="AA70" s="34"/>
      <c r="AB70" s="34"/>
      <c r="AC70" s="34"/>
      <c r="AD70" s="34"/>
      <c r="AE70" s="34"/>
      <c r="AF70" s="34"/>
      <c r="AG70" s="34"/>
      <c r="AH70" s="34"/>
      <c r="AI70" s="34"/>
      <c r="AJ70" s="34"/>
      <c r="AK70" s="34"/>
      <c r="AL70" s="34"/>
      <c r="AM70" s="34"/>
      <c r="AN70" s="34"/>
      <c r="AO70" s="34"/>
      <c r="AP70" s="34"/>
      <c r="AQ70" s="34"/>
      <c r="AR70" s="34"/>
      <c r="AS70" s="34"/>
      <c r="AT70" s="34"/>
      <c r="AU70" s="34"/>
      <c r="AV70" s="34"/>
      <c r="AW70" s="34"/>
      <c r="AX70" s="34"/>
      <c r="AY70" s="34"/>
      <c r="AZ70" s="34"/>
      <c r="BA70" s="34"/>
      <c r="BB70" s="34"/>
      <c r="BC70" s="34"/>
      <c r="BD70" s="34"/>
      <c r="BE70" s="34"/>
      <c r="BF70" s="34"/>
      <c r="BG70" s="34"/>
      <c r="BH70" s="34"/>
      <c r="BI70" s="34"/>
      <c r="BJ70" s="34"/>
      <c r="BK70" s="34"/>
      <c r="BL70" s="34"/>
      <c r="BM70" s="34"/>
      <c r="BN70" s="34"/>
      <c r="BO70" s="34"/>
      <c r="BP70" s="34"/>
      <c r="BQ70" s="34"/>
      <c r="BR70" s="34"/>
      <c r="BS70" s="34"/>
      <c r="BT70" s="34"/>
      <c r="BU70" s="34"/>
      <c r="BV70" s="34"/>
      <c r="BW70" s="34"/>
    </row>
    <row r="71" spans="1:75" x14ac:dyDescent="0.25">
      <c r="A71" s="27">
        <v>1944</v>
      </c>
      <c r="B71" s="24"/>
      <c r="C71" s="25">
        <v>5.7210965435041672</v>
      </c>
      <c r="D71" s="25">
        <v>6.1042281010884558</v>
      </c>
      <c r="E71" s="24">
        <f t="shared" ref="E71:E102" si="9">IF(AND(B71&gt;0,B71&lt;30),1,0)</f>
        <v>0</v>
      </c>
      <c r="F71" s="24">
        <f t="shared" si="2"/>
        <v>0</v>
      </c>
      <c r="G71" s="24">
        <f t="shared" si="3"/>
        <v>0</v>
      </c>
      <c r="H71" s="24">
        <f t="shared" si="4"/>
        <v>0</v>
      </c>
      <c r="I71" s="25" t="str">
        <f t="shared" si="5"/>
        <v>n.a.</v>
      </c>
      <c r="J71" s="25" t="str">
        <f t="shared" si="5"/>
        <v>n.a.</v>
      </c>
      <c r="K71" s="25" t="str">
        <f t="shared" si="5"/>
        <v>n.a.</v>
      </c>
      <c r="L71" s="25" t="str">
        <f t="shared" ref="L71:L134" si="10">IF(H71=1,$C71,"n.a.")</f>
        <v>n.a.</v>
      </c>
      <c r="M71" s="25" t="str">
        <f t="shared" si="6"/>
        <v>n.a.</v>
      </c>
      <c r="N71" s="25" t="str">
        <f t="shared" si="6"/>
        <v>n.a.</v>
      </c>
      <c r="O71" s="25" t="str">
        <f t="shared" si="6"/>
        <v>n.a.</v>
      </c>
      <c r="P71" s="25" t="str">
        <f t="shared" ref="P71:P134" si="11">IF(H71=1,$D71,"n.a.")</f>
        <v>n.a.</v>
      </c>
      <c r="Q71" s="24"/>
      <c r="R71" s="24"/>
      <c r="S71" s="24"/>
      <c r="T71" s="24"/>
      <c r="U71" s="24"/>
      <c r="V71" s="34"/>
      <c r="W71" s="34"/>
      <c r="X71" s="34"/>
      <c r="Y71" s="34"/>
      <c r="Z71" s="34"/>
      <c r="AA71" s="34"/>
      <c r="AB71" s="34"/>
      <c r="AC71" s="34"/>
      <c r="AD71" s="34"/>
      <c r="AE71" s="34"/>
      <c r="AF71" s="34"/>
      <c r="AG71" s="34"/>
      <c r="AH71" s="34"/>
      <c r="AI71" s="34"/>
      <c r="AJ71" s="34"/>
      <c r="AK71" s="34"/>
      <c r="AL71" s="34"/>
      <c r="AM71" s="34"/>
      <c r="AN71" s="34"/>
      <c r="AO71" s="34"/>
      <c r="AP71" s="34"/>
      <c r="AQ71" s="34"/>
      <c r="AR71" s="34"/>
      <c r="AS71" s="34"/>
      <c r="AT71" s="34"/>
      <c r="AU71" s="34"/>
      <c r="AV71" s="34"/>
      <c r="AW71" s="34"/>
      <c r="AX71" s="34"/>
      <c r="AY71" s="34"/>
      <c r="AZ71" s="34"/>
      <c r="BA71" s="34"/>
      <c r="BB71" s="34"/>
      <c r="BC71" s="34"/>
      <c r="BD71" s="34"/>
      <c r="BE71" s="34"/>
      <c r="BF71" s="34"/>
      <c r="BG71" s="34"/>
      <c r="BH71" s="34"/>
      <c r="BI71" s="34"/>
      <c r="BJ71" s="34"/>
      <c r="BK71" s="34"/>
      <c r="BL71" s="34"/>
      <c r="BM71" s="34"/>
      <c r="BN71" s="34"/>
      <c r="BO71" s="34"/>
      <c r="BP71" s="34"/>
      <c r="BQ71" s="34"/>
      <c r="BR71" s="34"/>
      <c r="BS71" s="34"/>
      <c r="BT71" s="34"/>
      <c r="BU71" s="34"/>
      <c r="BV71" s="34"/>
      <c r="BW71" s="34"/>
    </row>
    <row r="72" spans="1:75" x14ac:dyDescent="0.25">
      <c r="A72" s="27">
        <v>1945</v>
      </c>
      <c r="B72" s="24"/>
      <c r="C72" s="25">
        <v>-3.8596723920684362</v>
      </c>
      <c r="D72" s="25">
        <v>8.6901671148573136</v>
      </c>
      <c r="E72" s="24">
        <f t="shared" si="9"/>
        <v>0</v>
      </c>
      <c r="F72" s="24">
        <f t="shared" ref="F72:F135" si="12">IF(AND($B72&gt;30,$B72&lt;60),1,0)</f>
        <v>0</v>
      </c>
      <c r="G72" s="24">
        <f t="shared" ref="G72:G135" si="13">IF(AND($B72&gt;60,$B72&lt;90),1,0)</f>
        <v>0</v>
      </c>
      <c r="H72" s="24">
        <f t="shared" ref="H72:H135" si="14">IF($B72&gt;90,1,0)</f>
        <v>0</v>
      </c>
      <c r="I72" s="25" t="str">
        <f t="shared" ref="I72:L135" si="15">IF(E72=1,$C72,"n.a.")</f>
        <v>n.a.</v>
      </c>
      <c r="J72" s="25" t="str">
        <f t="shared" si="15"/>
        <v>n.a.</v>
      </c>
      <c r="K72" s="25" t="str">
        <f t="shared" si="15"/>
        <v>n.a.</v>
      </c>
      <c r="L72" s="25" t="str">
        <f t="shared" si="10"/>
        <v>n.a.</v>
      </c>
      <c r="M72" s="25" t="str">
        <f t="shared" ref="M72:P135" si="16">IF(E72=1,$D72,"n.a.")</f>
        <v>n.a.</v>
      </c>
      <c r="N72" s="25" t="str">
        <f t="shared" si="16"/>
        <v>n.a.</v>
      </c>
      <c r="O72" s="25" t="str">
        <f t="shared" si="16"/>
        <v>n.a.</v>
      </c>
      <c r="P72" s="25" t="str">
        <f t="shared" si="11"/>
        <v>n.a.</v>
      </c>
      <c r="Q72" s="24"/>
      <c r="R72" s="24"/>
      <c r="S72" s="24"/>
      <c r="T72" s="24"/>
      <c r="U72" s="24"/>
      <c r="V72" s="34"/>
      <c r="W72" s="34"/>
      <c r="X72" s="34"/>
      <c r="Y72" s="34"/>
      <c r="Z72" s="34"/>
      <c r="AA72" s="34"/>
      <c r="AB72" s="34"/>
      <c r="AC72" s="34"/>
      <c r="AD72" s="34"/>
      <c r="AE72" s="34"/>
      <c r="AF72" s="34"/>
      <c r="AG72" s="34"/>
      <c r="AH72" s="34"/>
      <c r="AI72" s="34"/>
      <c r="AJ72" s="34"/>
      <c r="AK72" s="34"/>
      <c r="AL72" s="34"/>
      <c r="AM72" s="34"/>
      <c r="AN72" s="34"/>
      <c r="AO72" s="34"/>
      <c r="AP72" s="34"/>
      <c r="AQ72" s="34"/>
      <c r="AR72" s="34"/>
      <c r="AS72" s="34"/>
      <c r="AT72" s="34"/>
      <c r="AU72" s="34"/>
      <c r="AV72" s="34"/>
      <c r="AW72" s="34"/>
      <c r="AX72" s="34"/>
      <c r="AY72" s="34"/>
      <c r="AZ72" s="34"/>
      <c r="BA72" s="34"/>
      <c r="BB72" s="34"/>
      <c r="BC72" s="34"/>
      <c r="BD72" s="34"/>
      <c r="BE72" s="34"/>
      <c r="BF72" s="34"/>
      <c r="BG72" s="34"/>
      <c r="BH72" s="34"/>
      <c r="BI72" s="34"/>
      <c r="BJ72" s="34"/>
      <c r="BK72" s="34"/>
      <c r="BL72" s="34"/>
      <c r="BM72" s="34"/>
      <c r="BN72" s="34"/>
      <c r="BO72" s="34"/>
      <c r="BP72" s="34"/>
      <c r="BQ72" s="34"/>
      <c r="BR72" s="34"/>
      <c r="BS72" s="34"/>
      <c r="BT72" s="34"/>
      <c r="BU72" s="34"/>
      <c r="BV72" s="34"/>
      <c r="BW72" s="34"/>
    </row>
    <row r="73" spans="1:75" x14ac:dyDescent="0.25">
      <c r="A73" s="27">
        <v>1946</v>
      </c>
      <c r="B73" s="34"/>
      <c r="C73" s="43">
        <v>7.8498999793060742</v>
      </c>
      <c r="D73" s="43">
        <v>8.9146335078832593</v>
      </c>
      <c r="E73" s="42">
        <f t="shared" si="9"/>
        <v>0</v>
      </c>
      <c r="F73" s="42">
        <f t="shared" si="12"/>
        <v>0</v>
      </c>
      <c r="G73" s="42">
        <f t="shared" si="13"/>
        <v>0</v>
      </c>
      <c r="H73" s="42">
        <f t="shared" si="14"/>
        <v>0</v>
      </c>
      <c r="I73" s="43" t="str">
        <f t="shared" si="15"/>
        <v>n.a.</v>
      </c>
      <c r="J73" s="43" t="str">
        <f t="shared" si="15"/>
        <v>n.a.</v>
      </c>
      <c r="K73" s="43" t="str">
        <f t="shared" si="15"/>
        <v>n.a.</v>
      </c>
      <c r="L73" s="43" t="str">
        <f t="shared" si="10"/>
        <v>n.a.</v>
      </c>
      <c r="M73" s="43" t="str">
        <f t="shared" si="16"/>
        <v>n.a.</v>
      </c>
      <c r="N73" s="43" t="str">
        <f t="shared" si="16"/>
        <v>n.a.</v>
      </c>
      <c r="O73" s="43" t="str">
        <f t="shared" si="16"/>
        <v>n.a.</v>
      </c>
      <c r="P73" s="43" t="str">
        <f t="shared" si="11"/>
        <v>n.a.</v>
      </c>
      <c r="Q73" s="42"/>
      <c r="R73" s="42"/>
      <c r="S73" s="42"/>
      <c r="T73" s="42"/>
      <c r="U73" s="42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</row>
    <row r="74" spans="1:75" x14ac:dyDescent="0.25">
      <c r="A74" s="27">
        <v>1947</v>
      </c>
      <c r="B74" s="34"/>
      <c r="C74" s="43">
        <v>8.3658458586504558</v>
      </c>
      <c r="D74" s="43">
        <v>1.0189809348341743</v>
      </c>
      <c r="E74" s="42">
        <f t="shared" si="9"/>
        <v>0</v>
      </c>
      <c r="F74" s="42">
        <f t="shared" si="12"/>
        <v>0</v>
      </c>
      <c r="G74" s="42">
        <f t="shared" si="13"/>
        <v>0</v>
      </c>
      <c r="H74" s="42">
        <f t="shared" si="14"/>
        <v>0</v>
      </c>
      <c r="I74" s="43" t="str">
        <f t="shared" si="15"/>
        <v>n.a.</v>
      </c>
      <c r="J74" s="43" t="str">
        <f t="shared" si="15"/>
        <v>n.a.</v>
      </c>
      <c r="K74" s="43" t="str">
        <f t="shared" si="15"/>
        <v>n.a.</v>
      </c>
      <c r="L74" s="43" t="str">
        <f t="shared" si="10"/>
        <v>n.a.</v>
      </c>
      <c r="M74" s="43" t="str">
        <f t="shared" si="16"/>
        <v>n.a.</v>
      </c>
      <c r="N74" s="43" t="str">
        <f t="shared" si="16"/>
        <v>n.a.</v>
      </c>
      <c r="O74" s="43" t="str">
        <f t="shared" si="16"/>
        <v>n.a.</v>
      </c>
      <c r="P74" s="43" t="str">
        <f t="shared" si="11"/>
        <v>n.a.</v>
      </c>
      <c r="Q74" s="42"/>
      <c r="R74" s="42"/>
      <c r="S74" s="42"/>
      <c r="T74" s="42"/>
      <c r="U74" s="42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</row>
    <row r="75" spans="1:75" x14ac:dyDescent="0.25">
      <c r="A75" s="27">
        <f t="shared" ref="A75:A135" si="17">A74+1</f>
        <v>1948</v>
      </c>
      <c r="B75" s="34"/>
      <c r="C75" s="43">
        <v>-0.28920498140825313</v>
      </c>
      <c r="D75" s="43">
        <v>0.59791705423747843</v>
      </c>
      <c r="E75" s="42">
        <f t="shared" si="9"/>
        <v>0</v>
      </c>
      <c r="F75" s="42">
        <f t="shared" si="12"/>
        <v>0</v>
      </c>
      <c r="G75" s="42">
        <f t="shared" si="13"/>
        <v>0</v>
      </c>
      <c r="H75" s="42">
        <f t="shared" si="14"/>
        <v>0</v>
      </c>
      <c r="I75" s="43" t="str">
        <f t="shared" si="15"/>
        <v>n.a.</v>
      </c>
      <c r="J75" s="43" t="str">
        <f t="shared" si="15"/>
        <v>n.a.</v>
      </c>
      <c r="K75" s="43" t="str">
        <f t="shared" si="15"/>
        <v>n.a.</v>
      </c>
      <c r="L75" s="43" t="str">
        <f t="shared" si="10"/>
        <v>n.a.</v>
      </c>
      <c r="M75" s="43" t="str">
        <f t="shared" si="16"/>
        <v>n.a.</v>
      </c>
      <c r="N75" s="43" t="str">
        <f t="shared" si="16"/>
        <v>n.a.</v>
      </c>
      <c r="O75" s="43" t="str">
        <f t="shared" si="16"/>
        <v>n.a.</v>
      </c>
      <c r="P75" s="43" t="str">
        <f t="shared" si="11"/>
        <v>n.a.</v>
      </c>
      <c r="Q75" s="42"/>
      <c r="R75" s="42"/>
      <c r="S75" s="42"/>
      <c r="T75" s="42"/>
      <c r="U75" s="42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</row>
    <row r="76" spans="1:75" x14ac:dyDescent="0.25">
      <c r="A76" s="27">
        <f t="shared" si="17"/>
        <v>1949</v>
      </c>
      <c r="B76" s="34"/>
      <c r="C76" s="43">
        <v>1.391026399905293</v>
      </c>
      <c r="D76" s="43">
        <v>3.1169367028047454</v>
      </c>
      <c r="E76" s="42">
        <f t="shared" si="9"/>
        <v>0</v>
      </c>
      <c r="F76" s="42">
        <f t="shared" si="12"/>
        <v>0</v>
      </c>
      <c r="G76" s="42">
        <f t="shared" si="13"/>
        <v>0</v>
      </c>
      <c r="H76" s="42">
        <f t="shared" si="14"/>
        <v>0</v>
      </c>
      <c r="I76" s="43" t="str">
        <f t="shared" si="15"/>
        <v>n.a.</v>
      </c>
      <c r="J76" s="43" t="str">
        <f t="shared" si="15"/>
        <v>n.a.</v>
      </c>
      <c r="K76" s="43" t="str">
        <f t="shared" si="15"/>
        <v>n.a.</v>
      </c>
      <c r="L76" s="43" t="str">
        <f t="shared" si="10"/>
        <v>n.a.</v>
      </c>
      <c r="M76" s="43" t="str">
        <f t="shared" si="16"/>
        <v>n.a.</v>
      </c>
      <c r="N76" s="43" t="str">
        <f t="shared" si="16"/>
        <v>n.a.</v>
      </c>
      <c r="O76" s="43" t="str">
        <f t="shared" si="16"/>
        <v>n.a.</v>
      </c>
      <c r="P76" s="43" t="str">
        <f t="shared" si="11"/>
        <v>n.a.</v>
      </c>
      <c r="Q76" s="42"/>
      <c r="R76" s="42"/>
      <c r="S76" s="42"/>
      <c r="T76" s="42"/>
      <c r="U76" s="42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</row>
    <row r="77" spans="1:75" x14ac:dyDescent="0.25">
      <c r="A77" s="27">
        <f t="shared" si="17"/>
        <v>1950</v>
      </c>
      <c r="B77" s="25">
        <v>24.648379052369076</v>
      </c>
      <c r="C77" s="43">
        <v>2.8372934788954307</v>
      </c>
      <c r="D77" s="43">
        <v>-2.3251765898586974</v>
      </c>
      <c r="E77" s="42">
        <f t="shared" si="9"/>
        <v>1</v>
      </c>
      <c r="F77" s="42">
        <f t="shared" si="12"/>
        <v>0</v>
      </c>
      <c r="G77" s="42">
        <f t="shared" si="13"/>
        <v>0</v>
      </c>
      <c r="H77" s="42">
        <f t="shared" si="14"/>
        <v>0</v>
      </c>
      <c r="I77" s="43">
        <f t="shared" si="15"/>
        <v>2.8372934788954307</v>
      </c>
      <c r="J77" s="43" t="str">
        <f t="shared" si="15"/>
        <v>n.a.</v>
      </c>
      <c r="K77" s="43" t="str">
        <f t="shared" si="15"/>
        <v>n.a.</v>
      </c>
      <c r="L77" s="43" t="str">
        <f t="shared" si="10"/>
        <v>n.a.</v>
      </c>
      <c r="M77" s="43">
        <f t="shared" si="16"/>
        <v>-2.3251765898586974</v>
      </c>
      <c r="N77" s="43" t="str">
        <f t="shared" si="16"/>
        <v>n.a.</v>
      </c>
      <c r="O77" s="43" t="str">
        <f t="shared" si="16"/>
        <v>n.a.</v>
      </c>
      <c r="P77" s="43" t="str">
        <f t="shared" si="11"/>
        <v>n.a.</v>
      </c>
      <c r="Q77" s="42"/>
      <c r="R77" s="42"/>
      <c r="S77" s="42"/>
      <c r="T77" s="42"/>
      <c r="U77" s="42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</row>
    <row r="78" spans="1:75" x14ac:dyDescent="0.25">
      <c r="A78" s="27">
        <f t="shared" si="17"/>
        <v>1951</v>
      </c>
      <c r="B78" s="34"/>
      <c r="C78" s="43">
        <v>4.4791370990632906</v>
      </c>
      <c r="D78" s="43">
        <v>5.6132566062055886</v>
      </c>
      <c r="E78" s="42">
        <f t="shared" si="9"/>
        <v>0</v>
      </c>
      <c r="F78" s="42">
        <f t="shared" si="12"/>
        <v>0</v>
      </c>
      <c r="G78" s="42">
        <f t="shared" si="13"/>
        <v>0</v>
      </c>
      <c r="H78" s="42">
        <f t="shared" si="14"/>
        <v>0</v>
      </c>
      <c r="I78" s="43" t="str">
        <f t="shared" si="15"/>
        <v>n.a.</v>
      </c>
      <c r="J78" s="43" t="str">
        <f t="shared" si="15"/>
        <v>n.a.</v>
      </c>
      <c r="K78" s="43" t="str">
        <f t="shared" si="15"/>
        <v>n.a.</v>
      </c>
      <c r="L78" s="43" t="str">
        <f t="shared" si="10"/>
        <v>n.a.</v>
      </c>
      <c r="M78" s="43" t="str">
        <f t="shared" si="16"/>
        <v>n.a.</v>
      </c>
      <c r="N78" s="43" t="str">
        <f t="shared" si="16"/>
        <v>n.a.</v>
      </c>
      <c r="O78" s="43" t="str">
        <f t="shared" si="16"/>
        <v>n.a.</v>
      </c>
      <c r="P78" s="43" t="str">
        <f t="shared" si="11"/>
        <v>n.a.</v>
      </c>
      <c r="Q78" s="42"/>
      <c r="R78" s="42"/>
      <c r="S78" s="42"/>
      <c r="T78" s="42"/>
      <c r="U78" s="42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</row>
    <row r="79" spans="1:75" x14ac:dyDescent="0.25">
      <c r="A79" s="27">
        <f t="shared" si="17"/>
        <v>1952</v>
      </c>
      <c r="B79" s="34"/>
      <c r="C79" s="43">
        <v>0.1304064333840449</v>
      </c>
      <c r="D79" s="43">
        <v>-0.51510495989160066</v>
      </c>
      <c r="E79" s="42">
        <f t="shared" si="9"/>
        <v>0</v>
      </c>
      <c r="F79" s="42">
        <f t="shared" si="12"/>
        <v>0</v>
      </c>
      <c r="G79" s="42">
        <f t="shared" si="13"/>
        <v>0</v>
      </c>
      <c r="H79" s="42">
        <f t="shared" si="14"/>
        <v>0</v>
      </c>
      <c r="I79" s="43" t="str">
        <f t="shared" si="15"/>
        <v>n.a.</v>
      </c>
      <c r="J79" s="43" t="str">
        <f t="shared" si="15"/>
        <v>n.a.</v>
      </c>
      <c r="K79" s="43" t="str">
        <f t="shared" si="15"/>
        <v>n.a.</v>
      </c>
      <c r="L79" s="43" t="str">
        <f t="shared" si="10"/>
        <v>n.a.</v>
      </c>
      <c r="M79" s="43" t="str">
        <f t="shared" si="16"/>
        <v>n.a.</v>
      </c>
      <c r="N79" s="43" t="str">
        <f t="shared" si="16"/>
        <v>n.a.</v>
      </c>
      <c r="O79" s="43" t="str">
        <f t="shared" si="16"/>
        <v>n.a.</v>
      </c>
      <c r="P79" s="43" t="str">
        <f t="shared" si="11"/>
        <v>n.a.</v>
      </c>
      <c r="Q79" s="42"/>
      <c r="R79" s="42"/>
      <c r="S79" s="42"/>
      <c r="T79" s="42"/>
      <c r="U79" s="42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</row>
    <row r="80" spans="1:75" x14ac:dyDescent="0.25">
      <c r="A80" s="27">
        <f t="shared" si="17"/>
        <v>1953</v>
      </c>
      <c r="B80" s="25">
        <v>20.792682926829269</v>
      </c>
      <c r="C80" s="43">
        <v>6.9785109615801977</v>
      </c>
      <c r="D80" s="43">
        <v>-1.5798799124209719</v>
      </c>
      <c r="E80" s="42">
        <f t="shared" si="9"/>
        <v>1</v>
      </c>
      <c r="F80" s="42">
        <f t="shared" si="12"/>
        <v>0</v>
      </c>
      <c r="G80" s="42">
        <f t="shared" si="13"/>
        <v>0</v>
      </c>
      <c r="H80" s="42">
        <f t="shared" si="14"/>
        <v>0</v>
      </c>
      <c r="I80" s="43">
        <f t="shared" si="15"/>
        <v>6.9785109615801977</v>
      </c>
      <c r="J80" s="43" t="str">
        <f t="shared" si="15"/>
        <v>n.a.</v>
      </c>
      <c r="K80" s="43" t="str">
        <f t="shared" si="15"/>
        <v>n.a.</v>
      </c>
      <c r="L80" s="43" t="str">
        <f t="shared" si="10"/>
        <v>n.a.</v>
      </c>
      <c r="M80" s="43">
        <f t="shared" si="16"/>
        <v>-1.5798799124209719</v>
      </c>
      <c r="N80" s="43" t="str">
        <f t="shared" si="16"/>
        <v>n.a.</v>
      </c>
      <c r="O80" s="43" t="str">
        <f t="shared" si="16"/>
        <v>n.a.</v>
      </c>
      <c r="P80" s="43" t="str">
        <f t="shared" si="11"/>
        <v>n.a.</v>
      </c>
      <c r="Q80" s="42"/>
      <c r="R80" s="42"/>
      <c r="S80" s="42"/>
      <c r="T80" s="42"/>
      <c r="U80" s="42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</row>
    <row r="81" spans="1:75" x14ac:dyDescent="0.25">
      <c r="A81" s="27">
        <f t="shared" si="17"/>
        <v>1954</v>
      </c>
      <c r="B81" s="25">
        <v>20.312871287128711</v>
      </c>
      <c r="C81" s="43">
        <v>4.7986202698589775</v>
      </c>
      <c r="D81" s="43">
        <v>-1.1168218621526318</v>
      </c>
      <c r="E81" s="42">
        <f t="shared" si="9"/>
        <v>1</v>
      </c>
      <c r="F81" s="42">
        <f t="shared" si="12"/>
        <v>0</v>
      </c>
      <c r="G81" s="42">
        <f t="shared" si="13"/>
        <v>0</v>
      </c>
      <c r="H81" s="42">
        <f t="shared" si="14"/>
        <v>0</v>
      </c>
      <c r="I81" s="43">
        <f t="shared" si="15"/>
        <v>4.7986202698589775</v>
      </c>
      <c r="J81" s="43" t="str">
        <f t="shared" si="15"/>
        <v>n.a.</v>
      </c>
      <c r="K81" s="43" t="str">
        <f t="shared" si="15"/>
        <v>n.a.</v>
      </c>
      <c r="L81" s="43" t="str">
        <f t="shared" si="10"/>
        <v>n.a.</v>
      </c>
      <c r="M81" s="43">
        <f t="shared" si="16"/>
        <v>-1.1168218621526318</v>
      </c>
      <c r="N81" s="43" t="str">
        <f t="shared" si="16"/>
        <v>n.a.</v>
      </c>
      <c r="O81" s="43" t="str">
        <f t="shared" si="16"/>
        <v>n.a.</v>
      </c>
      <c r="P81" s="43" t="str">
        <f t="shared" si="11"/>
        <v>n.a.</v>
      </c>
      <c r="Q81" s="42"/>
      <c r="R81" s="42"/>
      <c r="S81" s="42"/>
      <c r="T81" s="42"/>
      <c r="U81" s="42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</row>
    <row r="82" spans="1:75" x14ac:dyDescent="0.25">
      <c r="A82" s="27">
        <f t="shared" si="17"/>
        <v>1955</v>
      </c>
      <c r="B82" s="25">
        <v>19.670411985018728</v>
      </c>
      <c r="C82" s="43">
        <v>4.1239109390125872</v>
      </c>
      <c r="D82" s="43">
        <v>2.3814251045136148</v>
      </c>
      <c r="E82" s="42">
        <f t="shared" si="9"/>
        <v>1</v>
      </c>
      <c r="F82" s="42">
        <f t="shared" si="12"/>
        <v>0</v>
      </c>
      <c r="G82" s="42">
        <f t="shared" si="13"/>
        <v>0</v>
      </c>
      <c r="H82" s="42">
        <f t="shared" si="14"/>
        <v>0</v>
      </c>
      <c r="I82" s="43">
        <f t="shared" si="15"/>
        <v>4.1239109390125872</v>
      </c>
      <c r="J82" s="43" t="str">
        <f t="shared" si="15"/>
        <v>n.a.</v>
      </c>
      <c r="K82" s="43" t="str">
        <f t="shared" si="15"/>
        <v>n.a.</v>
      </c>
      <c r="L82" s="43" t="str">
        <f t="shared" si="10"/>
        <v>n.a.</v>
      </c>
      <c r="M82" s="43">
        <f t="shared" si="16"/>
        <v>2.3814251045136148</v>
      </c>
      <c r="N82" s="43" t="str">
        <f t="shared" si="16"/>
        <v>n.a.</v>
      </c>
      <c r="O82" s="43" t="str">
        <f t="shared" si="16"/>
        <v>n.a.</v>
      </c>
      <c r="P82" s="43" t="str">
        <f t="shared" si="11"/>
        <v>n.a.</v>
      </c>
      <c r="Q82" s="42"/>
      <c r="R82" s="42"/>
      <c r="S82" s="42"/>
      <c r="T82" s="42"/>
      <c r="U82" s="42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</row>
    <row r="83" spans="1:75" x14ac:dyDescent="0.25">
      <c r="A83" s="27">
        <f t="shared" si="17"/>
        <v>1956</v>
      </c>
      <c r="B83" s="25">
        <v>19.195121951219512</v>
      </c>
      <c r="C83" s="25">
        <v>4.3650055782818997</v>
      </c>
      <c r="D83" s="25">
        <v>2.2598882892328813</v>
      </c>
      <c r="E83" s="24">
        <f t="shared" si="9"/>
        <v>1</v>
      </c>
      <c r="F83" s="24">
        <f t="shared" si="12"/>
        <v>0</v>
      </c>
      <c r="G83" s="24">
        <f t="shared" si="13"/>
        <v>0</v>
      </c>
      <c r="H83" s="24">
        <f t="shared" si="14"/>
        <v>0</v>
      </c>
      <c r="I83" s="25">
        <f t="shared" si="15"/>
        <v>4.3650055782818997</v>
      </c>
      <c r="J83" s="25" t="str">
        <f t="shared" si="15"/>
        <v>n.a.</v>
      </c>
      <c r="K83" s="25" t="str">
        <f t="shared" si="15"/>
        <v>n.a.</v>
      </c>
      <c r="L83" s="25" t="str">
        <f t="shared" si="10"/>
        <v>n.a.</v>
      </c>
      <c r="M83" s="25">
        <f t="shared" si="16"/>
        <v>2.2598882892328813</v>
      </c>
      <c r="N83" s="25" t="str">
        <f t="shared" si="16"/>
        <v>n.a.</v>
      </c>
      <c r="O83" s="25" t="str">
        <f t="shared" si="16"/>
        <v>n.a.</v>
      </c>
      <c r="P83" s="25" t="str">
        <f t="shared" si="11"/>
        <v>n.a.</v>
      </c>
      <c r="Q83" s="24"/>
      <c r="R83" s="24"/>
      <c r="S83" s="24"/>
      <c r="T83" s="24"/>
      <c r="U83" s="24"/>
      <c r="V83" s="34"/>
      <c r="W83" s="34"/>
      <c r="X83" s="34"/>
      <c r="Y83" s="34"/>
      <c r="Z83" s="34"/>
      <c r="AA83" s="34"/>
      <c r="AB83" s="34"/>
      <c r="AC83" s="34"/>
      <c r="AD83" s="34"/>
      <c r="AE83" s="34"/>
      <c r="AF83" s="34"/>
      <c r="AG83" s="34"/>
      <c r="AH83" s="34"/>
      <c r="AI83" s="34"/>
      <c r="AJ83" s="34"/>
      <c r="AK83" s="34"/>
      <c r="AL83" s="34"/>
      <c r="AM83" s="34"/>
      <c r="AN83" s="34"/>
      <c r="AO83" s="34"/>
      <c r="AP83" s="34"/>
      <c r="AQ83" s="34"/>
      <c r="AR83" s="34"/>
      <c r="AS83" s="34"/>
      <c r="AT83" s="34"/>
      <c r="AU83" s="34"/>
      <c r="AV83" s="34"/>
      <c r="AW83" s="34"/>
      <c r="AX83" s="34"/>
      <c r="AY83" s="34"/>
      <c r="AZ83" s="34"/>
      <c r="BA83" s="34"/>
      <c r="BB83" s="34"/>
      <c r="BC83" s="34"/>
      <c r="BD83" s="34"/>
      <c r="BE83" s="34"/>
      <c r="BF83" s="34"/>
      <c r="BG83" s="34"/>
      <c r="BH83" s="34"/>
      <c r="BI83" s="34"/>
      <c r="BJ83" s="34"/>
      <c r="BK83" s="34"/>
      <c r="BL83" s="34"/>
      <c r="BM83" s="34"/>
      <c r="BN83" s="34"/>
      <c r="BO83" s="34"/>
      <c r="BP83" s="34"/>
      <c r="BQ83" s="34"/>
      <c r="BR83" s="34"/>
      <c r="BS83" s="34"/>
      <c r="BT83" s="34"/>
      <c r="BU83" s="34"/>
      <c r="BV83" s="34"/>
      <c r="BW83" s="34"/>
    </row>
    <row r="84" spans="1:75" x14ac:dyDescent="0.25">
      <c r="A84" s="27">
        <f t="shared" si="17"/>
        <v>1957</v>
      </c>
      <c r="B84" s="25">
        <v>18.524126455906821</v>
      </c>
      <c r="C84" s="25">
        <v>4.4274197140439231</v>
      </c>
      <c r="D84" s="25">
        <v>0.8127115923531204</v>
      </c>
      <c r="E84" s="24">
        <f t="shared" si="9"/>
        <v>1</v>
      </c>
      <c r="F84" s="24">
        <f t="shared" si="12"/>
        <v>0</v>
      </c>
      <c r="G84" s="24">
        <f t="shared" si="13"/>
        <v>0</v>
      </c>
      <c r="H84" s="24">
        <f t="shared" si="14"/>
        <v>0</v>
      </c>
      <c r="I84" s="25">
        <f t="shared" si="15"/>
        <v>4.4274197140439231</v>
      </c>
      <c r="J84" s="25" t="str">
        <f t="shared" si="15"/>
        <v>n.a.</v>
      </c>
      <c r="K84" s="25" t="str">
        <f t="shared" si="15"/>
        <v>n.a.</v>
      </c>
      <c r="L84" s="25" t="str">
        <f t="shared" si="10"/>
        <v>n.a.</v>
      </c>
      <c r="M84" s="25">
        <f t="shared" si="16"/>
        <v>0.8127115923531204</v>
      </c>
      <c r="N84" s="25" t="str">
        <f t="shared" si="16"/>
        <v>n.a.</v>
      </c>
      <c r="O84" s="25" t="str">
        <f t="shared" si="16"/>
        <v>n.a.</v>
      </c>
      <c r="P84" s="25" t="str">
        <f t="shared" si="11"/>
        <v>n.a.</v>
      </c>
      <c r="Q84" s="24"/>
      <c r="R84" s="24"/>
      <c r="S84" s="24"/>
      <c r="T84" s="24"/>
      <c r="U84" s="24"/>
      <c r="V84" s="34"/>
      <c r="W84" s="34"/>
      <c r="X84" s="34"/>
      <c r="Y84" s="34"/>
      <c r="Z84" s="34"/>
      <c r="AA84" s="34"/>
      <c r="AB84" s="34"/>
      <c r="AC84" s="34"/>
      <c r="AD84" s="34"/>
      <c r="AE84" s="34"/>
      <c r="AF84" s="34"/>
      <c r="AG84" s="34"/>
      <c r="AH84" s="34"/>
      <c r="AI84" s="34"/>
      <c r="AJ84" s="34"/>
      <c r="AK84" s="34"/>
      <c r="AL84" s="34"/>
      <c r="AM84" s="34"/>
      <c r="AN84" s="34"/>
      <c r="AO84" s="34"/>
      <c r="AP84" s="34"/>
      <c r="AQ84" s="34"/>
      <c r="AR84" s="34"/>
      <c r="AS84" s="34"/>
      <c r="AT84" s="34"/>
      <c r="AU84" s="34"/>
      <c r="AV84" s="34"/>
      <c r="AW84" s="34"/>
      <c r="AX84" s="34"/>
      <c r="AY84" s="34"/>
      <c r="AZ84" s="34"/>
      <c r="BA84" s="34"/>
      <c r="BB84" s="34"/>
      <c r="BC84" s="34"/>
      <c r="BD84" s="34"/>
      <c r="BE84" s="34"/>
      <c r="BF84" s="34"/>
      <c r="BG84" s="34"/>
      <c r="BH84" s="34"/>
      <c r="BI84" s="34"/>
      <c r="BJ84" s="34"/>
      <c r="BK84" s="34"/>
      <c r="BL84" s="34"/>
      <c r="BM84" s="34"/>
      <c r="BN84" s="34"/>
      <c r="BO84" s="34"/>
      <c r="BP84" s="34"/>
      <c r="BQ84" s="34"/>
      <c r="BR84" s="34"/>
      <c r="BS84" s="34"/>
      <c r="BT84" s="34"/>
      <c r="BU84" s="34"/>
      <c r="BV84" s="34"/>
      <c r="BW84" s="34"/>
    </row>
    <row r="85" spans="1:75" x14ac:dyDescent="0.25">
      <c r="A85" s="27">
        <f t="shared" si="17"/>
        <v>1958</v>
      </c>
      <c r="B85" s="25">
        <v>17.622820919175911</v>
      </c>
      <c r="C85" s="25">
        <v>1.3137129451908702</v>
      </c>
      <c r="D85" s="25">
        <v>1.4816697969839514</v>
      </c>
      <c r="E85" s="24">
        <f t="shared" si="9"/>
        <v>1</v>
      </c>
      <c r="F85" s="24">
        <f t="shared" si="12"/>
        <v>0</v>
      </c>
      <c r="G85" s="24">
        <f t="shared" si="13"/>
        <v>0</v>
      </c>
      <c r="H85" s="24">
        <f t="shared" si="14"/>
        <v>0</v>
      </c>
      <c r="I85" s="25">
        <f t="shared" si="15"/>
        <v>1.3137129451908702</v>
      </c>
      <c r="J85" s="25" t="str">
        <f t="shared" si="15"/>
        <v>n.a.</v>
      </c>
      <c r="K85" s="25" t="str">
        <f t="shared" si="15"/>
        <v>n.a.</v>
      </c>
      <c r="L85" s="25" t="str">
        <f t="shared" si="10"/>
        <v>n.a.</v>
      </c>
      <c r="M85" s="25">
        <f t="shared" si="16"/>
        <v>1.4816697969839514</v>
      </c>
      <c r="N85" s="25" t="str">
        <f t="shared" si="16"/>
        <v>n.a.</v>
      </c>
      <c r="O85" s="25" t="str">
        <f t="shared" si="16"/>
        <v>n.a.</v>
      </c>
      <c r="P85" s="25" t="str">
        <f t="shared" si="11"/>
        <v>n.a.</v>
      </c>
      <c r="Q85" s="24"/>
      <c r="R85" s="24"/>
      <c r="S85" s="24"/>
      <c r="T85" s="24"/>
      <c r="U85" s="24"/>
      <c r="V85" s="34"/>
      <c r="W85" s="34"/>
      <c r="X85" s="34"/>
      <c r="Y85" s="34"/>
      <c r="Z85" s="34"/>
      <c r="AA85" s="34"/>
      <c r="AB85" s="34"/>
      <c r="AC85" s="34"/>
      <c r="AD85" s="34"/>
      <c r="AE85" s="34"/>
      <c r="AF85" s="34"/>
      <c r="AG85" s="34"/>
      <c r="AH85" s="34"/>
      <c r="AI85" s="34"/>
      <c r="AJ85" s="34"/>
      <c r="AK85" s="34"/>
      <c r="AL85" s="34"/>
      <c r="AM85" s="34"/>
      <c r="AN85" s="34"/>
      <c r="AO85" s="34"/>
      <c r="AP85" s="34"/>
      <c r="AQ85" s="34"/>
      <c r="AR85" s="34"/>
      <c r="AS85" s="34"/>
      <c r="AT85" s="34"/>
      <c r="AU85" s="34"/>
      <c r="AV85" s="34"/>
      <c r="AW85" s="34"/>
      <c r="AX85" s="34"/>
      <c r="AY85" s="34"/>
      <c r="AZ85" s="34"/>
      <c r="BA85" s="34"/>
      <c r="BB85" s="34"/>
      <c r="BC85" s="34"/>
      <c r="BD85" s="34"/>
      <c r="BE85" s="34"/>
      <c r="BF85" s="34"/>
      <c r="BG85" s="34"/>
      <c r="BH85" s="34"/>
      <c r="BI85" s="34"/>
      <c r="BJ85" s="34"/>
      <c r="BK85" s="34"/>
      <c r="BL85" s="34"/>
      <c r="BM85" s="34"/>
      <c r="BN85" s="34"/>
      <c r="BO85" s="34"/>
      <c r="BP85" s="34"/>
      <c r="BQ85" s="34"/>
      <c r="BR85" s="34"/>
      <c r="BS85" s="34"/>
      <c r="BT85" s="34"/>
      <c r="BU85" s="34"/>
      <c r="BV85" s="34"/>
      <c r="BW85" s="34"/>
    </row>
    <row r="86" spans="1:75" x14ac:dyDescent="0.25">
      <c r="A86" s="27">
        <f t="shared" si="17"/>
        <v>1959</v>
      </c>
      <c r="B86" s="25">
        <v>17.313521545319464</v>
      </c>
      <c r="C86" s="25">
        <v>5.4140529617311417</v>
      </c>
      <c r="D86" s="25">
        <v>1.9004534584367547</v>
      </c>
      <c r="E86" s="24">
        <f t="shared" si="9"/>
        <v>1</v>
      </c>
      <c r="F86" s="24">
        <f t="shared" si="12"/>
        <v>0</v>
      </c>
      <c r="G86" s="24">
        <f t="shared" si="13"/>
        <v>0</v>
      </c>
      <c r="H86" s="24">
        <f t="shared" si="14"/>
        <v>0</v>
      </c>
      <c r="I86" s="25">
        <f t="shared" si="15"/>
        <v>5.4140529617311417</v>
      </c>
      <c r="J86" s="25" t="str">
        <f t="shared" si="15"/>
        <v>n.a.</v>
      </c>
      <c r="K86" s="25" t="str">
        <f t="shared" si="15"/>
        <v>n.a.</v>
      </c>
      <c r="L86" s="25" t="str">
        <f t="shared" si="10"/>
        <v>n.a.</v>
      </c>
      <c r="M86" s="25">
        <f t="shared" si="16"/>
        <v>1.9004534584367547</v>
      </c>
      <c r="N86" s="25" t="str">
        <f t="shared" si="16"/>
        <v>n.a.</v>
      </c>
      <c r="O86" s="25" t="str">
        <f t="shared" si="16"/>
        <v>n.a.</v>
      </c>
      <c r="P86" s="25" t="str">
        <f t="shared" si="11"/>
        <v>n.a.</v>
      </c>
      <c r="Q86" s="24"/>
      <c r="R86" s="24"/>
      <c r="S86" s="24"/>
      <c r="T86" s="24"/>
      <c r="U86" s="24"/>
      <c r="V86" s="34"/>
      <c r="W86" s="34"/>
      <c r="X86" s="34"/>
      <c r="Y86" s="34"/>
      <c r="Z86" s="34"/>
      <c r="AA86" s="34"/>
      <c r="AB86" s="34"/>
      <c r="AC86" s="34"/>
      <c r="AD86" s="34"/>
      <c r="AE86" s="34"/>
      <c r="AF86" s="34"/>
      <c r="AG86" s="34"/>
      <c r="AH86" s="34"/>
      <c r="AI86" s="34"/>
      <c r="AJ86" s="34"/>
      <c r="AK86" s="34"/>
      <c r="AL86" s="34"/>
      <c r="AM86" s="34"/>
      <c r="AN86" s="34"/>
      <c r="AO86" s="34"/>
      <c r="AP86" s="34"/>
      <c r="AQ86" s="34"/>
      <c r="AR86" s="34"/>
      <c r="AS86" s="34"/>
      <c r="AT86" s="34"/>
      <c r="AU86" s="34"/>
      <c r="AV86" s="34"/>
      <c r="AW86" s="34"/>
      <c r="AX86" s="34"/>
      <c r="AY86" s="34"/>
      <c r="AZ86" s="34"/>
      <c r="BA86" s="34"/>
      <c r="BB86" s="34"/>
      <c r="BC86" s="34"/>
      <c r="BD86" s="34"/>
      <c r="BE86" s="34"/>
      <c r="BF86" s="34"/>
      <c r="BG86" s="34"/>
      <c r="BH86" s="34"/>
      <c r="BI86" s="34"/>
      <c r="BJ86" s="34"/>
      <c r="BK86" s="34"/>
      <c r="BL86" s="34"/>
      <c r="BM86" s="34"/>
      <c r="BN86" s="34"/>
      <c r="BO86" s="34"/>
      <c r="BP86" s="34"/>
      <c r="BQ86" s="34"/>
      <c r="BR86" s="34"/>
      <c r="BS86" s="34"/>
      <c r="BT86" s="34"/>
      <c r="BU86" s="34"/>
      <c r="BV86" s="34"/>
      <c r="BW86" s="34"/>
    </row>
    <row r="87" spans="1:75" x14ac:dyDescent="0.25">
      <c r="A87" s="27">
        <f t="shared" si="17"/>
        <v>1960</v>
      </c>
      <c r="B87" s="25">
        <v>15.942701227830833</v>
      </c>
      <c r="C87" s="25">
        <v>6.6775829705659095</v>
      </c>
      <c r="D87" s="25">
        <v>1.6121860106255204</v>
      </c>
      <c r="E87" s="24">
        <f t="shared" si="9"/>
        <v>1</v>
      </c>
      <c r="F87" s="24">
        <f t="shared" si="12"/>
        <v>0</v>
      </c>
      <c r="G87" s="24">
        <f t="shared" si="13"/>
        <v>0</v>
      </c>
      <c r="H87" s="24">
        <f t="shared" si="14"/>
        <v>0</v>
      </c>
      <c r="I87" s="25">
        <f t="shared" si="15"/>
        <v>6.6775829705659095</v>
      </c>
      <c r="J87" s="25" t="str">
        <f t="shared" si="15"/>
        <v>n.a.</v>
      </c>
      <c r="K87" s="25" t="str">
        <f t="shared" si="15"/>
        <v>n.a.</v>
      </c>
      <c r="L87" s="25" t="str">
        <f t="shared" si="10"/>
        <v>n.a.</v>
      </c>
      <c r="M87" s="25">
        <f t="shared" si="16"/>
        <v>1.6121860106255204</v>
      </c>
      <c r="N87" s="25" t="str">
        <f t="shared" si="16"/>
        <v>n.a.</v>
      </c>
      <c r="O87" s="25" t="str">
        <f t="shared" si="16"/>
        <v>n.a.</v>
      </c>
      <c r="P87" s="25" t="str">
        <f t="shared" si="11"/>
        <v>n.a.</v>
      </c>
      <c r="Q87" s="24"/>
      <c r="R87" s="24"/>
      <c r="S87" s="24"/>
      <c r="T87" s="24"/>
      <c r="U87" s="24"/>
      <c r="V87" s="34"/>
      <c r="W87" s="34"/>
      <c r="X87" s="34"/>
      <c r="Y87" s="34"/>
      <c r="Z87" s="34"/>
      <c r="AA87" s="34"/>
      <c r="AB87" s="34"/>
      <c r="AC87" s="34"/>
      <c r="AD87" s="34"/>
      <c r="AE87" s="34"/>
      <c r="AF87" s="34"/>
      <c r="AG87" s="34"/>
      <c r="AH87" s="34"/>
      <c r="AI87" s="34"/>
      <c r="AJ87" s="34"/>
      <c r="AK87" s="34"/>
      <c r="AL87" s="34"/>
      <c r="AM87" s="34"/>
      <c r="AN87" s="34"/>
      <c r="AO87" s="34"/>
      <c r="AP87" s="34"/>
      <c r="AQ87" s="34"/>
      <c r="AR87" s="34"/>
      <c r="AS87" s="34"/>
      <c r="AT87" s="34"/>
      <c r="AU87" s="34"/>
      <c r="AV87" s="34"/>
      <c r="AW87" s="34"/>
      <c r="AX87" s="34"/>
      <c r="AY87" s="34"/>
      <c r="AZ87" s="34"/>
      <c r="BA87" s="34"/>
      <c r="BB87" s="34"/>
      <c r="BC87" s="34"/>
      <c r="BD87" s="34"/>
      <c r="BE87" s="34"/>
      <c r="BF87" s="34"/>
      <c r="BG87" s="34"/>
      <c r="BH87" s="34"/>
      <c r="BI87" s="34"/>
      <c r="BJ87" s="34"/>
      <c r="BK87" s="34"/>
      <c r="BL87" s="34"/>
      <c r="BM87" s="34"/>
      <c r="BN87" s="34"/>
      <c r="BO87" s="34"/>
      <c r="BP87" s="34"/>
      <c r="BQ87" s="34"/>
      <c r="BR87" s="34"/>
      <c r="BS87" s="34"/>
      <c r="BT87" s="34"/>
      <c r="BU87" s="34"/>
      <c r="BV87" s="34"/>
      <c r="BW87" s="34"/>
    </row>
    <row r="88" spans="1:75" x14ac:dyDescent="0.25">
      <c r="A88" s="27">
        <f t="shared" si="17"/>
        <v>1961</v>
      </c>
      <c r="B88" s="25">
        <v>14.85044359949303</v>
      </c>
      <c r="C88" s="25">
        <v>5.4621691437984454</v>
      </c>
      <c r="D88" s="25">
        <v>1.9100921853494648</v>
      </c>
      <c r="E88" s="24">
        <f t="shared" si="9"/>
        <v>1</v>
      </c>
      <c r="F88" s="24">
        <f t="shared" si="12"/>
        <v>0</v>
      </c>
      <c r="G88" s="24">
        <f t="shared" si="13"/>
        <v>0</v>
      </c>
      <c r="H88" s="24">
        <f t="shared" si="14"/>
        <v>0</v>
      </c>
      <c r="I88" s="25">
        <f t="shared" si="15"/>
        <v>5.4621691437984454</v>
      </c>
      <c r="J88" s="25" t="str">
        <f t="shared" si="15"/>
        <v>n.a.</v>
      </c>
      <c r="K88" s="25" t="str">
        <f t="shared" si="15"/>
        <v>n.a.</v>
      </c>
      <c r="L88" s="25" t="str">
        <f t="shared" si="10"/>
        <v>n.a.</v>
      </c>
      <c r="M88" s="25">
        <f t="shared" si="16"/>
        <v>1.9100921853494648</v>
      </c>
      <c r="N88" s="25" t="str">
        <f t="shared" si="16"/>
        <v>n.a.</v>
      </c>
      <c r="O88" s="25" t="str">
        <f t="shared" si="16"/>
        <v>n.a.</v>
      </c>
      <c r="P88" s="25" t="str">
        <f t="shared" si="11"/>
        <v>n.a.</v>
      </c>
      <c r="Q88" s="24"/>
      <c r="R88" s="24"/>
      <c r="S88" s="24"/>
      <c r="T88" s="24"/>
      <c r="U88" s="24"/>
      <c r="V88" s="34"/>
      <c r="W88" s="34"/>
      <c r="X88" s="34"/>
      <c r="Y88" s="34"/>
      <c r="Z88" s="34"/>
      <c r="AA88" s="34"/>
      <c r="AB88" s="34"/>
      <c r="AC88" s="34"/>
      <c r="AD88" s="34"/>
      <c r="AE88" s="34"/>
      <c r="AF88" s="34"/>
      <c r="AG88" s="34"/>
      <c r="AH88" s="34"/>
      <c r="AI88" s="34"/>
      <c r="AJ88" s="34"/>
      <c r="AK88" s="34"/>
      <c r="AL88" s="34"/>
      <c r="AM88" s="34"/>
      <c r="AN88" s="34"/>
      <c r="AO88" s="34"/>
      <c r="AP88" s="34"/>
      <c r="AQ88" s="34"/>
      <c r="AR88" s="34"/>
      <c r="AS88" s="34"/>
      <c r="AT88" s="34"/>
      <c r="AU88" s="34"/>
      <c r="AV88" s="34"/>
      <c r="AW88" s="34"/>
      <c r="AX88" s="34"/>
      <c r="AY88" s="34"/>
      <c r="AZ88" s="34"/>
      <c r="BA88" s="34"/>
      <c r="BB88" s="34"/>
      <c r="BC88" s="34"/>
      <c r="BD88" s="34"/>
      <c r="BE88" s="34"/>
      <c r="BF88" s="34"/>
      <c r="BG88" s="34"/>
      <c r="BH88" s="34"/>
      <c r="BI88" s="34"/>
      <c r="BJ88" s="34"/>
      <c r="BK88" s="34"/>
      <c r="BL88" s="34"/>
      <c r="BM88" s="34"/>
      <c r="BN88" s="34"/>
      <c r="BO88" s="34"/>
      <c r="BP88" s="34"/>
      <c r="BQ88" s="34"/>
      <c r="BR88" s="34"/>
      <c r="BS88" s="34"/>
      <c r="BT88" s="34"/>
      <c r="BU88" s="34"/>
      <c r="BV88" s="34"/>
      <c r="BW88" s="34"/>
    </row>
    <row r="89" spans="1:75" x14ac:dyDescent="0.25">
      <c r="A89" s="27">
        <f t="shared" si="17"/>
        <v>1962</v>
      </c>
      <c r="B89" s="25">
        <v>13.98569725864124</v>
      </c>
      <c r="C89" s="25">
        <v>6.6382676606318691</v>
      </c>
      <c r="D89" s="25">
        <v>1.1842857687034516</v>
      </c>
      <c r="E89" s="24">
        <f t="shared" si="9"/>
        <v>1</v>
      </c>
      <c r="F89" s="24">
        <f t="shared" si="12"/>
        <v>0</v>
      </c>
      <c r="G89" s="24">
        <f t="shared" si="13"/>
        <v>0</v>
      </c>
      <c r="H89" s="24">
        <f t="shared" si="14"/>
        <v>0</v>
      </c>
      <c r="I89" s="25">
        <f t="shared" si="15"/>
        <v>6.6382676606318691</v>
      </c>
      <c r="J89" s="25" t="str">
        <f t="shared" si="15"/>
        <v>n.a.</v>
      </c>
      <c r="K89" s="25" t="str">
        <f t="shared" si="15"/>
        <v>n.a.</v>
      </c>
      <c r="L89" s="25" t="str">
        <f t="shared" si="10"/>
        <v>n.a.</v>
      </c>
      <c r="M89" s="25">
        <f t="shared" si="16"/>
        <v>1.1842857687034516</v>
      </c>
      <c r="N89" s="25" t="str">
        <f t="shared" si="16"/>
        <v>n.a.</v>
      </c>
      <c r="O89" s="25" t="str">
        <f t="shared" si="16"/>
        <v>n.a.</v>
      </c>
      <c r="P89" s="25" t="str">
        <f t="shared" si="11"/>
        <v>n.a.</v>
      </c>
      <c r="Q89" s="24"/>
      <c r="R89" s="24"/>
      <c r="S89" s="24"/>
      <c r="T89" s="24"/>
      <c r="U89" s="24"/>
      <c r="V89" s="34"/>
      <c r="W89" s="34"/>
      <c r="X89" s="34"/>
      <c r="Y89" s="34"/>
      <c r="Z89" s="34"/>
      <c r="AA89" s="34"/>
      <c r="AB89" s="34"/>
      <c r="AC89" s="34"/>
      <c r="AD89" s="34"/>
      <c r="AE89" s="34"/>
      <c r="AF89" s="34"/>
      <c r="AG89" s="34"/>
      <c r="AH89" s="34"/>
      <c r="AI89" s="34"/>
      <c r="AJ89" s="34"/>
      <c r="AK89" s="34"/>
      <c r="AL89" s="34"/>
      <c r="AM89" s="34"/>
      <c r="AN89" s="34"/>
      <c r="AO89" s="34"/>
      <c r="AP89" s="34"/>
      <c r="AQ89" s="34"/>
      <c r="AR89" s="34"/>
      <c r="AS89" s="34"/>
      <c r="AT89" s="34"/>
      <c r="AU89" s="34"/>
      <c r="AV89" s="34"/>
      <c r="AW89" s="34"/>
      <c r="AX89" s="34"/>
      <c r="AY89" s="34"/>
      <c r="AZ89" s="34"/>
      <c r="BA89" s="34"/>
      <c r="BB89" s="34"/>
      <c r="BC89" s="34"/>
      <c r="BD89" s="34"/>
      <c r="BE89" s="34"/>
      <c r="BF89" s="34"/>
      <c r="BG89" s="34"/>
      <c r="BH89" s="34"/>
      <c r="BI89" s="34"/>
      <c r="BJ89" s="34"/>
      <c r="BK89" s="34"/>
      <c r="BL89" s="34"/>
      <c r="BM89" s="34"/>
      <c r="BN89" s="34"/>
      <c r="BO89" s="34"/>
      <c r="BP89" s="34"/>
      <c r="BQ89" s="34"/>
      <c r="BR89" s="34"/>
      <c r="BS89" s="34"/>
      <c r="BT89" s="34"/>
      <c r="BU89" s="34"/>
      <c r="BV89" s="34"/>
      <c r="BW89" s="34"/>
    </row>
    <row r="90" spans="1:75" x14ac:dyDescent="0.25">
      <c r="A90" s="27">
        <f t="shared" si="17"/>
        <v>1963</v>
      </c>
      <c r="B90" s="25">
        <v>16.23490669593853</v>
      </c>
      <c r="C90" s="25">
        <v>5.9354194407456706</v>
      </c>
      <c r="D90" s="25">
        <v>2.5318082039230649</v>
      </c>
      <c r="E90" s="24">
        <f t="shared" si="9"/>
        <v>1</v>
      </c>
      <c r="F90" s="24">
        <f t="shared" si="12"/>
        <v>0</v>
      </c>
      <c r="G90" s="24">
        <f t="shared" si="13"/>
        <v>0</v>
      </c>
      <c r="H90" s="24">
        <f t="shared" si="14"/>
        <v>0</v>
      </c>
      <c r="I90" s="25">
        <f t="shared" si="15"/>
        <v>5.9354194407456706</v>
      </c>
      <c r="J90" s="25" t="str">
        <f t="shared" si="15"/>
        <v>n.a.</v>
      </c>
      <c r="K90" s="25" t="str">
        <f t="shared" si="15"/>
        <v>n.a.</v>
      </c>
      <c r="L90" s="25" t="str">
        <f t="shared" si="10"/>
        <v>n.a.</v>
      </c>
      <c r="M90" s="25">
        <f t="shared" si="16"/>
        <v>2.5318082039230649</v>
      </c>
      <c r="N90" s="25" t="str">
        <f t="shared" si="16"/>
        <v>n.a.</v>
      </c>
      <c r="O90" s="25" t="str">
        <f t="shared" si="16"/>
        <v>n.a.</v>
      </c>
      <c r="P90" s="25" t="str">
        <f t="shared" si="11"/>
        <v>n.a.</v>
      </c>
      <c r="Q90" s="24"/>
      <c r="R90" s="24"/>
      <c r="S90" s="24"/>
      <c r="T90" s="24"/>
      <c r="U90" s="24"/>
      <c r="V90" s="34"/>
      <c r="W90" s="34"/>
      <c r="X90" s="34"/>
      <c r="Y90" s="34"/>
      <c r="Z90" s="34"/>
      <c r="AA90" s="34"/>
      <c r="AB90" s="34"/>
      <c r="AC90" s="34"/>
      <c r="AD90" s="34"/>
      <c r="AE90" s="34"/>
      <c r="AF90" s="34"/>
      <c r="AG90" s="34"/>
      <c r="AH90" s="34"/>
      <c r="AI90" s="34"/>
      <c r="AJ90" s="34"/>
      <c r="AK90" s="34"/>
      <c r="AL90" s="34"/>
      <c r="AM90" s="34"/>
      <c r="AN90" s="34"/>
      <c r="AO90" s="34"/>
      <c r="AP90" s="34"/>
      <c r="AQ90" s="34"/>
      <c r="AR90" s="34"/>
      <c r="AS90" s="34"/>
      <c r="AT90" s="34"/>
      <c r="AU90" s="34"/>
      <c r="AV90" s="34"/>
      <c r="AW90" s="34"/>
      <c r="AX90" s="34"/>
      <c r="AY90" s="34"/>
      <c r="AZ90" s="34"/>
      <c r="BA90" s="34"/>
      <c r="BB90" s="34"/>
      <c r="BC90" s="34"/>
      <c r="BD90" s="34"/>
      <c r="BE90" s="34"/>
      <c r="BF90" s="34"/>
      <c r="BG90" s="34"/>
      <c r="BH90" s="34"/>
      <c r="BI90" s="34"/>
      <c r="BJ90" s="34"/>
      <c r="BK90" s="34"/>
      <c r="BL90" s="34"/>
      <c r="BM90" s="34"/>
      <c r="BN90" s="34"/>
      <c r="BO90" s="34"/>
      <c r="BP90" s="34"/>
      <c r="BQ90" s="34"/>
      <c r="BR90" s="34"/>
      <c r="BS90" s="34"/>
      <c r="BT90" s="34"/>
      <c r="BU90" s="34"/>
      <c r="BV90" s="34"/>
      <c r="BW90" s="34"/>
    </row>
    <row r="91" spans="1:75" x14ac:dyDescent="0.25">
      <c r="A91" s="27">
        <f t="shared" si="17"/>
        <v>1964</v>
      </c>
      <c r="B91" s="25">
        <v>15.547667342799189</v>
      </c>
      <c r="C91" s="25">
        <v>6.5927159601546048</v>
      </c>
      <c r="D91" s="25">
        <v>2.7860483514195322</v>
      </c>
      <c r="E91" s="24">
        <f t="shared" si="9"/>
        <v>1</v>
      </c>
      <c r="F91" s="24">
        <f t="shared" si="12"/>
        <v>0</v>
      </c>
      <c r="G91" s="24">
        <f t="shared" si="13"/>
        <v>0</v>
      </c>
      <c r="H91" s="24">
        <f t="shared" si="14"/>
        <v>0</v>
      </c>
      <c r="I91" s="25">
        <f t="shared" si="15"/>
        <v>6.5927159601546048</v>
      </c>
      <c r="J91" s="25" t="str">
        <f t="shared" si="15"/>
        <v>n.a.</v>
      </c>
      <c r="K91" s="25" t="str">
        <f t="shared" si="15"/>
        <v>n.a.</v>
      </c>
      <c r="L91" s="25" t="str">
        <f t="shared" si="10"/>
        <v>n.a.</v>
      </c>
      <c r="M91" s="25">
        <f t="shared" si="16"/>
        <v>2.7860483514195322</v>
      </c>
      <c r="N91" s="25" t="str">
        <f t="shared" si="16"/>
        <v>n.a.</v>
      </c>
      <c r="O91" s="25" t="str">
        <f t="shared" si="16"/>
        <v>n.a.</v>
      </c>
      <c r="P91" s="25" t="str">
        <f t="shared" si="11"/>
        <v>n.a.</v>
      </c>
      <c r="Q91" s="24"/>
      <c r="R91" s="24"/>
      <c r="S91" s="24"/>
      <c r="T91" s="24"/>
      <c r="U91" s="24"/>
      <c r="V91" s="34"/>
      <c r="W91" s="34"/>
      <c r="X91" s="34"/>
      <c r="Y91" s="34"/>
      <c r="Z91" s="34"/>
      <c r="AA91" s="34"/>
      <c r="AB91" s="34"/>
      <c r="AC91" s="34"/>
      <c r="AD91" s="34"/>
      <c r="AE91" s="34"/>
      <c r="AF91" s="34"/>
      <c r="AG91" s="34"/>
      <c r="AH91" s="34"/>
      <c r="AI91" s="34"/>
      <c r="AJ91" s="34"/>
      <c r="AK91" s="34"/>
      <c r="AL91" s="34"/>
      <c r="AM91" s="34"/>
      <c r="AN91" s="34"/>
      <c r="AO91" s="34"/>
      <c r="AP91" s="34"/>
      <c r="AQ91" s="34"/>
      <c r="AR91" s="34"/>
      <c r="AS91" s="34"/>
      <c r="AT91" s="34"/>
      <c r="AU91" s="34"/>
      <c r="AV91" s="34"/>
      <c r="AW91" s="34"/>
      <c r="AX91" s="34"/>
      <c r="AY91" s="34"/>
      <c r="AZ91" s="34"/>
      <c r="BA91" s="34"/>
      <c r="BB91" s="34"/>
      <c r="BC91" s="34"/>
      <c r="BD91" s="34"/>
      <c r="BE91" s="34"/>
      <c r="BF91" s="34"/>
      <c r="BG91" s="34"/>
      <c r="BH91" s="34"/>
      <c r="BI91" s="34"/>
      <c r="BJ91" s="34"/>
      <c r="BK91" s="34"/>
      <c r="BL91" s="34"/>
      <c r="BM91" s="34"/>
      <c r="BN91" s="34"/>
      <c r="BO91" s="34"/>
      <c r="BP91" s="34"/>
      <c r="BQ91" s="34"/>
      <c r="BR91" s="34"/>
      <c r="BS91" s="34"/>
      <c r="BT91" s="34"/>
      <c r="BU91" s="34"/>
      <c r="BV91" s="34"/>
      <c r="BW91" s="34"/>
    </row>
    <row r="92" spans="1:75" x14ac:dyDescent="0.25">
      <c r="A92" s="27">
        <f t="shared" si="17"/>
        <v>1965</v>
      </c>
      <c r="B92" s="25">
        <v>14.717015468607825</v>
      </c>
      <c r="C92" s="25">
        <v>7.4437663983962787</v>
      </c>
      <c r="D92" s="25">
        <v>3.5321880992955381</v>
      </c>
      <c r="E92" s="24">
        <f t="shared" si="9"/>
        <v>1</v>
      </c>
      <c r="F92" s="24">
        <f t="shared" si="12"/>
        <v>0</v>
      </c>
      <c r="G92" s="24">
        <f t="shared" si="13"/>
        <v>0</v>
      </c>
      <c r="H92" s="24">
        <f t="shared" si="14"/>
        <v>0</v>
      </c>
      <c r="I92" s="25">
        <f t="shared" si="15"/>
        <v>7.4437663983962787</v>
      </c>
      <c r="J92" s="25" t="str">
        <f t="shared" si="15"/>
        <v>n.a.</v>
      </c>
      <c r="K92" s="25" t="str">
        <f t="shared" si="15"/>
        <v>n.a.</v>
      </c>
      <c r="L92" s="25" t="str">
        <f t="shared" si="10"/>
        <v>n.a.</v>
      </c>
      <c r="M92" s="25">
        <f t="shared" si="16"/>
        <v>3.5321880992955381</v>
      </c>
      <c r="N92" s="25" t="str">
        <f t="shared" si="16"/>
        <v>n.a.</v>
      </c>
      <c r="O92" s="25" t="str">
        <f t="shared" si="16"/>
        <v>n.a.</v>
      </c>
      <c r="P92" s="25" t="str">
        <f t="shared" si="11"/>
        <v>n.a.</v>
      </c>
      <c r="Q92" s="24"/>
      <c r="R92" s="24"/>
      <c r="S92" s="24"/>
      <c r="T92" s="24"/>
      <c r="U92" s="24"/>
      <c r="V92" s="34"/>
      <c r="W92" s="34"/>
      <c r="X92" s="34"/>
      <c r="Y92" s="34"/>
      <c r="Z92" s="34"/>
      <c r="AA92" s="34"/>
      <c r="AB92" s="34"/>
      <c r="AC92" s="34"/>
      <c r="AD92" s="34"/>
      <c r="AE92" s="34"/>
      <c r="AF92" s="34"/>
      <c r="AG92" s="34"/>
      <c r="AH92" s="34"/>
      <c r="AI92" s="34"/>
      <c r="AJ92" s="34"/>
      <c r="AK92" s="34"/>
      <c r="AL92" s="34"/>
      <c r="AM92" s="34"/>
      <c r="AN92" s="34"/>
      <c r="AO92" s="34"/>
      <c r="AP92" s="34"/>
      <c r="AQ92" s="34"/>
      <c r="AR92" s="34"/>
      <c r="AS92" s="34"/>
      <c r="AT92" s="34"/>
      <c r="AU92" s="34"/>
      <c r="AV92" s="34"/>
      <c r="AW92" s="34"/>
      <c r="AX92" s="34"/>
      <c r="AY92" s="34"/>
      <c r="AZ92" s="34"/>
      <c r="BA92" s="34"/>
      <c r="BB92" s="34"/>
      <c r="BC92" s="34"/>
      <c r="BD92" s="34"/>
      <c r="BE92" s="34"/>
      <c r="BF92" s="34"/>
      <c r="BG92" s="34"/>
      <c r="BH92" s="34"/>
      <c r="BI92" s="34"/>
      <c r="BJ92" s="34"/>
      <c r="BK92" s="34"/>
      <c r="BL92" s="34"/>
      <c r="BM92" s="34"/>
      <c r="BN92" s="34"/>
      <c r="BO92" s="34"/>
      <c r="BP92" s="34"/>
      <c r="BQ92" s="34"/>
      <c r="BR92" s="34"/>
      <c r="BS92" s="34"/>
      <c r="BT92" s="34"/>
      <c r="BU92" s="34"/>
      <c r="BV92" s="34"/>
      <c r="BW92" s="34"/>
    </row>
    <row r="93" spans="1:75" x14ac:dyDescent="0.25">
      <c r="A93" s="27">
        <f t="shared" si="17"/>
        <v>1966</v>
      </c>
      <c r="B93" s="25">
        <v>14.578073089700997</v>
      </c>
      <c r="C93" s="25">
        <v>4.0690336388081061</v>
      </c>
      <c r="D93" s="25">
        <v>4.4376930642242156</v>
      </c>
      <c r="E93" s="24">
        <f t="shared" si="9"/>
        <v>1</v>
      </c>
      <c r="F93" s="24">
        <f t="shared" si="12"/>
        <v>0</v>
      </c>
      <c r="G93" s="24">
        <f t="shared" si="13"/>
        <v>0</v>
      </c>
      <c r="H93" s="24">
        <f t="shared" si="14"/>
        <v>0</v>
      </c>
      <c r="I93" s="25">
        <f t="shared" si="15"/>
        <v>4.0690336388081061</v>
      </c>
      <c r="J93" s="25" t="str">
        <f t="shared" si="15"/>
        <v>n.a.</v>
      </c>
      <c r="K93" s="25" t="str">
        <f t="shared" si="15"/>
        <v>n.a.</v>
      </c>
      <c r="L93" s="25" t="str">
        <f t="shared" si="10"/>
        <v>n.a.</v>
      </c>
      <c r="M93" s="25">
        <f t="shared" si="16"/>
        <v>4.4376930642242156</v>
      </c>
      <c r="N93" s="25" t="str">
        <f t="shared" si="16"/>
        <v>n.a.</v>
      </c>
      <c r="O93" s="25" t="str">
        <f t="shared" si="16"/>
        <v>n.a.</v>
      </c>
      <c r="P93" s="25" t="str">
        <f t="shared" si="11"/>
        <v>n.a.</v>
      </c>
      <c r="Q93" s="24"/>
      <c r="R93" s="24"/>
      <c r="S93" s="24"/>
      <c r="T93" s="24"/>
      <c r="U93" s="24"/>
      <c r="V93" s="34"/>
      <c r="W93" s="34"/>
      <c r="X93" s="34"/>
      <c r="Y93" s="34"/>
      <c r="Z93" s="34"/>
      <c r="AA93" s="34"/>
      <c r="AB93" s="34"/>
      <c r="AC93" s="34"/>
      <c r="AD93" s="34"/>
      <c r="AE93" s="34"/>
      <c r="AF93" s="34"/>
      <c r="AG93" s="34"/>
      <c r="AH93" s="34"/>
      <c r="AI93" s="34"/>
      <c r="AJ93" s="34"/>
      <c r="AK93" s="34"/>
      <c r="AL93" s="34"/>
      <c r="AM93" s="34"/>
      <c r="AN93" s="34"/>
      <c r="AO93" s="34"/>
      <c r="AP93" s="34"/>
      <c r="AQ93" s="34"/>
      <c r="AR93" s="34"/>
      <c r="AS93" s="34"/>
      <c r="AT93" s="34"/>
      <c r="AU93" s="34"/>
      <c r="AV93" s="34"/>
      <c r="AW93" s="34"/>
      <c r="AX93" s="34"/>
      <c r="AY93" s="34"/>
      <c r="AZ93" s="34"/>
      <c r="BA93" s="34"/>
      <c r="BB93" s="34"/>
      <c r="BC93" s="34"/>
      <c r="BD93" s="34"/>
      <c r="BE93" s="34"/>
      <c r="BF93" s="34"/>
      <c r="BG93" s="34"/>
      <c r="BH93" s="34"/>
      <c r="BI93" s="34"/>
      <c r="BJ93" s="34"/>
      <c r="BK93" s="34"/>
      <c r="BL93" s="34"/>
      <c r="BM93" s="34"/>
      <c r="BN93" s="34"/>
      <c r="BO93" s="34"/>
      <c r="BP93" s="34"/>
      <c r="BQ93" s="34"/>
      <c r="BR93" s="34"/>
      <c r="BS93" s="34"/>
      <c r="BT93" s="34"/>
      <c r="BU93" s="34"/>
      <c r="BV93" s="34"/>
      <c r="BW93" s="34"/>
    </row>
    <row r="94" spans="1:75" x14ac:dyDescent="0.25">
      <c r="A94" s="27">
        <f t="shared" si="17"/>
        <v>1967</v>
      </c>
      <c r="B94" s="25">
        <v>15.991084695393759</v>
      </c>
      <c r="C94" s="25">
        <v>7.5483139550212242</v>
      </c>
      <c r="D94" s="25">
        <v>5.2967643899646841</v>
      </c>
      <c r="E94" s="24">
        <f t="shared" si="9"/>
        <v>1</v>
      </c>
      <c r="F94" s="24">
        <f t="shared" si="12"/>
        <v>0</v>
      </c>
      <c r="G94" s="24">
        <f t="shared" si="13"/>
        <v>0</v>
      </c>
      <c r="H94" s="24">
        <f t="shared" si="14"/>
        <v>0</v>
      </c>
      <c r="I94" s="25">
        <f t="shared" si="15"/>
        <v>7.5483139550212242</v>
      </c>
      <c r="J94" s="25" t="str">
        <f t="shared" si="15"/>
        <v>n.a.</v>
      </c>
      <c r="K94" s="25" t="str">
        <f t="shared" si="15"/>
        <v>n.a.</v>
      </c>
      <c r="L94" s="25" t="str">
        <f t="shared" si="10"/>
        <v>n.a.</v>
      </c>
      <c r="M94" s="25">
        <f t="shared" si="16"/>
        <v>5.2967643899646841</v>
      </c>
      <c r="N94" s="25" t="str">
        <f t="shared" si="16"/>
        <v>n.a.</v>
      </c>
      <c r="O94" s="25" t="str">
        <f t="shared" si="16"/>
        <v>n.a.</v>
      </c>
      <c r="P94" s="25" t="str">
        <f t="shared" si="11"/>
        <v>n.a.</v>
      </c>
      <c r="Q94" s="24"/>
      <c r="R94" s="24"/>
      <c r="S94" s="24"/>
      <c r="T94" s="24"/>
      <c r="U94" s="24"/>
      <c r="V94" s="34"/>
      <c r="W94" s="34"/>
      <c r="X94" s="34"/>
      <c r="Y94" s="34"/>
      <c r="Z94" s="34"/>
      <c r="AA94" s="34"/>
      <c r="AB94" s="34"/>
      <c r="AC94" s="34"/>
      <c r="AD94" s="34"/>
      <c r="AE94" s="34"/>
      <c r="AF94" s="34"/>
      <c r="AG94" s="34"/>
      <c r="AH94" s="34"/>
      <c r="AI94" s="34"/>
      <c r="AJ94" s="34"/>
      <c r="AK94" s="34"/>
      <c r="AL94" s="34"/>
      <c r="AM94" s="34"/>
      <c r="AN94" s="34"/>
      <c r="AO94" s="34"/>
      <c r="AP94" s="34"/>
      <c r="AQ94" s="34"/>
      <c r="AR94" s="34"/>
      <c r="AS94" s="34"/>
      <c r="AT94" s="34"/>
      <c r="AU94" s="34"/>
      <c r="AV94" s="34"/>
      <c r="AW94" s="34"/>
      <c r="AX94" s="34"/>
      <c r="AY94" s="34"/>
      <c r="AZ94" s="34"/>
      <c r="BA94" s="34"/>
      <c r="BB94" s="34"/>
      <c r="BC94" s="34"/>
      <c r="BD94" s="34"/>
      <c r="BE94" s="34"/>
      <c r="BF94" s="34"/>
      <c r="BG94" s="34"/>
      <c r="BH94" s="34"/>
      <c r="BI94" s="34"/>
      <c r="BJ94" s="34"/>
      <c r="BK94" s="34"/>
      <c r="BL94" s="34"/>
      <c r="BM94" s="34"/>
      <c r="BN94" s="34"/>
      <c r="BO94" s="34"/>
      <c r="BP94" s="34"/>
      <c r="BQ94" s="34"/>
      <c r="BR94" s="34"/>
      <c r="BS94" s="34"/>
      <c r="BT94" s="34"/>
      <c r="BU94" s="34"/>
      <c r="BV94" s="34"/>
      <c r="BW94" s="34"/>
    </row>
    <row r="95" spans="1:75" x14ac:dyDescent="0.25">
      <c r="A95" s="27">
        <f t="shared" si="17"/>
        <v>1968</v>
      </c>
      <c r="B95" s="25">
        <v>16.89275956284153</v>
      </c>
      <c r="C95" s="25">
        <v>8.8963522259266625</v>
      </c>
      <c r="D95" s="25">
        <v>2.5765047941186801</v>
      </c>
      <c r="E95" s="24">
        <f t="shared" si="9"/>
        <v>1</v>
      </c>
      <c r="F95" s="24">
        <f t="shared" si="12"/>
        <v>0</v>
      </c>
      <c r="G95" s="24">
        <f t="shared" si="13"/>
        <v>0</v>
      </c>
      <c r="H95" s="24">
        <f t="shared" si="14"/>
        <v>0</v>
      </c>
      <c r="I95" s="25">
        <f t="shared" si="15"/>
        <v>8.8963522259266625</v>
      </c>
      <c r="J95" s="25" t="str">
        <f t="shared" si="15"/>
        <v>n.a.</v>
      </c>
      <c r="K95" s="25" t="str">
        <f t="shared" si="15"/>
        <v>n.a.</v>
      </c>
      <c r="L95" s="25" t="str">
        <f t="shared" si="10"/>
        <v>n.a.</v>
      </c>
      <c r="M95" s="25">
        <f t="shared" si="16"/>
        <v>2.5765047941186801</v>
      </c>
      <c r="N95" s="25" t="str">
        <f t="shared" si="16"/>
        <v>n.a.</v>
      </c>
      <c r="O95" s="25" t="str">
        <f t="shared" si="16"/>
        <v>n.a.</v>
      </c>
      <c r="P95" s="25" t="str">
        <f t="shared" si="11"/>
        <v>n.a.</v>
      </c>
      <c r="Q95" s="24"/>
      <c r="R95" s="24"/>
      <c r="S95" s="24"/>
      <c r="T95" s="24"/>
      <c r="U95" s="24"/>
      <c r="V95" s="34"/>
      <c r="W95" s="34"/>
      <c r="X95" s="34"/>
      <c r="Y95" s="34"/>
      <c r="Z95" s="34"/>
      <c r="AA95" s="34"/>
      <c r="AB95" s="34"/>
      <c r="AC95" s="34"/>
      <c r="AD95" s="34"/>
      <c r="AE95" s="34"/>
      <c r="AF95" s="34"/>
      <c r="AG95" s="34"/>
      <c r="AH95" s="34"/>
      <c r="AI95" s="34"/>
      <c r="AJ95" s="34"/>
      <c r="AK95" s="34"/>
      <c r="AL95" s="34"/>
      <c r="AM95" s="34"/>
      <c r="AN95" s="34"/>
      <c r="AO95" s="34"/>
      <c r="AP95" s="34"/>
      <c r="AQ95" s="34"/>
      <c r="AR95" s="34"/>
      <c r="AS95" s="34"/>
      <c r="AT95" s="34"/>
      <c r="AU95" s="34"/>
      <c r="AV95" s="34"/>
      <c r="AW95" s="34"/>
      <c r="AX95" s="34"/>
      <c r="AY95" s="34"/>
      <c r="AZ95" s="34"/>
      <c r="BA95" s="34"/>
      <c r="BB95" s="34"/>
      <c r="BC95" s="34"/>
      <c r="BD95" s="34"/>
      <c r="BE95" s="34"/>
      <c r="BF95" s="34"/>
      <c r="BG95" s="34"/>
      <c r="BH95" s="34"/>
      <c r="BI95" s="34"/>
      <c r="BJ95" s="34"/>
      <c r="BK95" s="34"/>
      <c r="BL95" s="34"/>
      <c r="BM95" s="34"/>
      <c r="BN95" s="34"/>
      <c r="BO95" s="34"/>
      <c r="BP95" s="34"/>
      <c r="BQ95" s="34"/>
      <c r="BR95" s="34"/>
      <c r="BS95" s="34"/>
      <c r="BT95" s="34"/>
      <c r="BU95" s="34"/>
      <c r="BV95" s="34"/>
      <c r="BW95" s="34"/>
    </row>
    <row r="96" spans="1:75" x14ac:dyDescent="0.25">
      <c r="A96" s="27">
        <f t="shared" si="17"/>
        <v>1969</v>
      </c>
      <c r="B96" s="25">
        <v>17.617445482866042</v>
      </c>
      <c r="C96" s="25">
        <v>2.1228698138267887</v>
      </c>
      <c r="D96" s="25">
        <v>5.9136821090922842</v>
      </c>
      <c r="E96" s="24">
        <f t="shared" si="9"/>
        <v>1</v>
      </c>
      <c r="F96" s="24">
        <f t="shared" si="12"/>
        <v>0</v>
      </c>
      <c r="G96" s="24">
        <f t="shared" si="13"/>
        <v>0</v>
      </c>
      <c r="H96" s="24">
        <f t="shared" si="14"/>
        <v>0</v>
      </c>
      <c r="I96" s="25">
        <f t="shared" si="15"/>
        <v>2.1228698138267887</v>
      </c>
      <c r="J96" s="25" t="str">
        <f t="shared" si="15"/>
        <v>n.a.</v>
      </c>
      <c r="K96" s="25" t="str">
        <f t="shared" si="15"/>
        <v>n.a.</v>
      </c>
      <c r="L96" s="25" t="str">
        <f t="shared" si="10"/>
        <v>n.a.</v>
      </c>
      <c r="M96" s="25">
        <f t="shared" si="16"/>
        <v>5.9136821090922842</v>
      </c>
      <c r="N96" s="25" t="str">
        <f t="shared" si="16"/>
        <v>n.a.</v>
      </c>
      <c r="O96" s="25" t="str">
        <f t="shared" si="16"/>
        <v>n.a.</v>
      </c>
      <c r="P96" s="25" t="str">
        <f t="shared" si="11"/>
        <v>n.a.</v>
      </c>
      <c r="Q96" s="24"/>
      <c r="R96" s="24"/>
      <c r="S96" s="24"/>
      <c r="T96" s="24"/>
      <c r="U96" s="2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F96" s="34"/>
      <c r="AG96" s="34"/>
      <c r="AH96" s="34"/>
      <c r="AI96" s="34"/>
      <c r="AJ96" s="34"/>
      <c r="AK96" s="34"/>
      <c r="AL96" s="34"/>
      <c r="AM96" s="34"/>
      <c r="AN96" s="34"/>
      <c r="AO96" s="34"/>
      <c r="AP96" s="34"/>
      <c r="AQ96" s="34"/>
      <c r="AR96" s="34"/>
      <c r="AS96" s="34"/>
      <c r="AT96" s="34"/>
      <c r="AU96" s="34"/>
      <c r="AV96" s="34"/>
      <c r="AW96" s="34"/>
      <c r="AX96" s="34"/>
      <c r="AY96" s="34"/>
      <c r="AZ96" s="34"/>
      <c r="BA96" s="34"/>
      <c r="BB96" s="34"/>
      <c r="BC96" s="34"/>
      <c r="BD96" s="34"/>
      <c r="BE96" s="34"/>
      <c r="BF96" s="34"/>
      <c r="BG96" s="34"/>
      <c r="BH96" s="34"/>
      <c r="BI96" s="34"/>
      <c r="BJ96" s="34"/>
      <c r="BK96" s="34"/>
      <c r="BL96" s="34"/>
      <c r="BM96" s="34"/>
      <c r="BN96" s="34"/>
      <c r="BO96" s="34"/>
      <c r="BP96" s="34"/>
      <c r="BQ96" s="34"/>
      <c r="BR96" s="34"/>
      <c r="BS96" s="34"/>
      <c r="BT96" s="34"/>
      <c r="BU96" s="34"/>
      <c r="BV96" s="34"/>
      <c r="BW96" s="34"/>
    </row>
    <row r="97" spans="1:75" x14ac:dyDescent="0.25">
      <c r="A97" s="27">
        <f t="shared" si="17"/>
        <v>1970</v>
      </c>
      <c r="B97" s="25">
        <v>16.964483906770255</v>
      </c>
      <c r="C97" s="25">
        <v>9.1129530023807526</v>
      </c>
      <c r="D97" s="25">
        <v>3.1841709986774451</v>
      </c>
      <c r="E97" s="24">
        <f t="shared" si="9"/>
        <v>1</v>
      </c>
      <c r="F97" s="24">
        <f t="shared" si="12"/>
        <v>0</v>
      </c>
      <c r="G97" s="24">
        <f t="shared" si="13"/>
        <v>0</v>
      </c>
      <c r="H97" s="24">
        <f t="shared" si="14"/>
        <v>0</v>
      </c>
      <c r="I97" s="25">
        <f t="shared" si="15"/>
        <v>9.1129530023807526</v>
      </c>
      <c r="J97" s="25" t="str">
        <f t="shared" si="15"/>
        <v>n.a.</v>
      </c>
      <c r="K97" s="25" t="str">
        <f t="shared" si="15"/>
        <v>n.a.</v>
      </c>
      <c r="L97" s="25" t="str">
        <f t="shared" si="10"/>
        <v>n.a.</v>
      </c>
      <c r="M97" s="25">
        <f t="shared" si="16"/>
        <v>3.1841709986774451</v>
      </c>
      <c r="N97" s="25" t="str">
        <f t="shared" si="16"/>
        <v>n.a.</v>
      </c>
      <c r="O97" s="25" t="str">
        <f t="shared" si="16"/>
        <v>n.a.</v>
      </c>
      <c r="P97" s="25" t="str">
        <f t="shared" si="11"/>
        <v>n.a.</v>
      </c>
      <c r="Q97" s="24"/>
      <c r="R97" s="24"/>
      <c r="S97" s="24"/>
      <c r="T97" s="24"/>
      <c r="U97" s="24"/>
      <c r="V97" s="34"/>
      <c r="W97" s="34"/>
      <c r="X97" s="34"/>
      <c r="Y97" s="34"/>
      <c r="Z97" s="34"/>
      <c r="AA97" s="34"/>
      <c r="AB97" s="34"/>
      <c r="AC97" s="34"/>
      <c r="AD97" s="34"/>
      <c r="AE97" s="34"/>
      <c r="AF97" s="34"/>
      <c r="AG97" s="34"/>
      <c r="AH97" s="34"/>
      <c r="AI97" s="34"/>
      <c r="AJ97" s="34"/>
      <c r="AK97" s="34"/>
      <c r="AL97" s="34"/>
      <c r="AM97" s="34"/>
      <c r="AN97" s="34"/>
      <c r="AO97" s="34"/>
      <c r="AP97" s="34"/>
      <c r="AQ97" s="34"/>
      <c r="AR97" s="34"/>
      <c r="AS97" s="34"/>
      <c r="AT97" s="34"/>
      <c r="AU97" s="34"/>
      <c r="AV97" s="34"/>
      <c r="AW97" s="34"/>
      <c r="AX97" s="34"/>
      <c r="AY97" s="34"/>
      <c r="AZ97" s="34"/>
      <c r="BA97" s="34"/>
      <c r="BB97" s="34"/>
      <c r="BC97" s="34"/>
      <c r="BD97" s="34"/>
      <c r="BE97" s="34"/>
      <c r="BF97" s="34"/>
      <c r="BG97" s="34"/>
      <c r="BH97" s="34"/>
      <c r="BI97" s="34"/>
      <c r="BJ97" s="34"/>
      <c r="BK97" s="34"/>
      <c r="BL97" s="34"/>
      <c r="BM97" s="34"/>
      <c r="BN97" s="34"/>
      <c r="BO97" s="34"/>
      <c r="BP97" s="34"/>
      <c r="BQ97" s="34"/>
      <c r="BR97" s="34"/>
      <c r="BS97" s="34"/>
      <c r="BT97" s="34"/>
      <c r="BU97" s="34"/>
      <c r="BV97" s="34"/>
      <c r="BW97" s="34"/>
    </row>
    <row r="98" spans="1:75" x14ac:dyDescent="0.25">
      <c r="A98" s="27">
        <f t="shared" si="17"/>
        <v>1971</v>
      </c>
      <c r="B98" s="25">
        <v>16.053987122337791</v>
      </c>
      <c r="C98" s="25">
        <v>6.6325912158067046</v>
      </c>
      <c r="D98" s="25">
        <v>7.0428021919881632</v>
      </c>
      <c r="E98" s="24">
        <f t="shared" si="9"/>
        <v>1</v>
      </c>
      <c r="F98" s="24">
        <f t="shared" si="12"/>
        <v>0</v>
      </c>
      <c r="G98" s="24">
        <f t="shared" si="13"/>
        <v>0</v>
      </c>
      <c r="H98" s="24">
        <f t="shared" si="14"/>
        <v>0</v>
      </c>
      <c r="I98" s="25">
        <f t="shared" si="15"/>
        <v>6.6325912158067046</v>
      </c>
      <c r="J98" s="25" t="str">
        <f t="shared" si="15"/>
        <v>n.a.</v>
      </c>
      <c r="K98" s="25" t="str">
        <f t="shared" si="15"/>
        <v>n.a.</v>
      </c>
      <c r="L98" s="25" t="str">
        <f t="shared" si="10"/>
        <v>n.a.</v>
      </c>
      <c r="M98" s="25">
        <f t="shared" si="16"/>
        <v>7.0428021919881632</v>
      </c>
      <c r="N98" s="25" t="str">
        <f t="shared" si="16"/>
        <v>n.a.</v>
      </c>
      <c r="O98" s="25" t="str">
        <f t="shared" si="16"/>
        <v>n.a.</v>
      </c>
      <c r="P98" s="25" t="str">
        <f t="shared" si="11"/>
        <v>n.a.</v>
      </c>
      <c r="Q98" s="24"/>
      <c r="R98" s="24"/>
      <c r="S98" s="24"/>
      <c r="T98" s="24"/>
      <c r="U98" s="24"/>
      <c r="V98" s="34"/>
      <c r="W98" s="34"/>
      <c r="X98" s="34"/>
      <c r="Y98" s="34"/>
      <c r="Z98" s="34"/>
      <c r="AA98" s="34"/>
      <c r="AB98" s="34"/>
      <c r="AC98" s="34"/>
      <c r="AD98" s="34"/>
      <c r="AE98" s="34"/>
      <c r="AF98" s="34"/>
      <c r="AG98" s="34"/>
      <c r="AH98" s="34"/>
      <c r="AI98" s="34"/>
      <c r="AJ98" s="34"/>
      <c r="AK98" s="34"/>
      <c r="AL98" s="34"/>
      <c r="AM98" s="34"/>
      <c r="AN98" s="34"/>
      <c r="AO98" s="34"/>
      <c r="AP98" s="34"/>
      <c r="AQ98" s="34"/>
      <c r="AR98" s="34"/>
      <c r="AS98" s="34"/>
      <c r="AT98" s="34"/>
      <c r="AU98" s="34"/>
      <c r="AV98" s="34"/>
      <c r="AW98" s="34"/>
      <c r="AX98" s="34"/>
      <c r="AY98" s="34"/>
      <c r="AZ98" s="34"/>
      <c r="BA98" s="34"/>
      <c r="BB98" s="34"/>
      <c r="BC98" s="34"/>
      <c r="BD98" s="34"/>
      <c r="BE98" s="34"/>
      <c r="BF98" s="34"/>
      <c r="BG98" s="34"/>
      <c r="BH98" s="34"/>
      <c r="BI98" s="34"/>
      <c r="BJ98" s="34"/>
      <c r="BK98" s="34"/>
      <c r="BL98" s="34"/>
      <c r="BM98" s="34"/>
      <c r="BN98" s="34"/>
      <c r="BO98" s="34"/>
      <c r="BP98" s="34"/>
      <c r="BQ98" s="34"/>
      <c r="BR98" s="34"/>
      <c r="BS98" s="34"/>
      <c r="BT98" s="34"/>
      <c r="BU98" s="34"/>
      <c r="BV98" s="34"/>
      <c r="BW98" s="34"/>
    </row>
    <row r="99" spans="1:75" x14ac:dyDescent="0.25">
      <c r="A99" s="27">
        <f t="shared" si="17"/>
        <v>1972</v>
      </c>
      <c r="B99" s="25">
        <v>14.107234042553191</v>
      </c>
      <c r="C99" s="25">
        <v>8.0142475512021463</v>
      </c>
      <c r="D99" s="25">
        <v>5.9002509333023481</v>
      </c>
      <c r="E99" s="24">
        <f t="shared" si="9"/>
        <v>1</v>
      </c>
      <c r="F99" s="24">
        <f t="shared" si="12"/>
        <v>0</v>
      </c>
      <c r="G99" s="24">
        <f t="shared" si="13"/>
        <v>0</v>
      </c>
      <c r="H99" s="24">
        <f t="shared" si="14"/>
        <v>0</v>
      </c>
      <c r="I99" s="25">
        <f t="shared" si="15"/>
        <v>8.0142475512021463</v>
      </c>
      <c r="J99" s="25" t="str">
        <f t="shared" si="15"/>
        <v>n.a.</v>
      </c>
      <c r="K99" s="25" t="str">
        <f t="shared" si="15"/>
        <v>n.a.</v>
      </c>
      <c r="L99" s="25" t="str">
        <f t="shared" si="10"/>
        <v>n.a.</v>
      </c>
      <c r="M99" s="25">
        <f t="shared" si="16"/>
        <v>5.9002509333023481</v>
      </c>
      <c r="N99" s="25" t="str">
        <f t="shared" si="16"/>
        <v>n.a.</v>
      </c>
      <c r="O99" s="25" t="str">
        <f t="shared" si="16"/>
        <v>n.a.</v>
      </c>
      <c r="P99" s="25" t="str">
        <f t="shared" si="11"/>
        <v>n.a.</v>
      </c>
      <c r="Q99" s="24"/>
      <c r="R99" s="24"/>
      <c r="S99" s="24"/>
      <c r="T99" s="24"/>
      <c r="U99" s="24"/>
      <c r="V99" s="34"/>
      <c r="W99" s="34"/>
      <c r="X99" s="34"/>
      <c r="Y99" s="34"/>
      <c r="Z99" s="34"/>
      <c r="AA99" s="34"/>
      <c r="AB99" s="34"/>
      <c r="AC99" s="34"/>
      <c r="AD99" s="34"/>
      <c r="AE99" s="34"/>
      <c r="AF99" s="34"/>
      <c r="AG99" s="34"/>
      <c r="AH99" s="34"/>
      <c r="AI99" s="34"/>
      <c r="AJ99" s="34"/>
      <c r="AK99" s="34"/>
      <c r="AL99" s="34"/>
      <c r="AM99" s="34"/>
      <c r="AN99" s="34"/>
      <c r="AO99" s="34"/>
      <c r="AP99" s="34"/>
      <c r="AQ99" s="34"/>
      <c r="AR99" s="34"/>
      <c r="AS99" s="34"/>
      <c r="AT99" s="34"/>
      <c r="AU99" s="34"/>
      <c r="AV99" s="34"/>
      <c r="AW99" s="34"/>
      <c r="AX99" s="34"/>
      <c r="AY99" s="34"/>
      <c r="AZ99" s="34"/>
      <c r="BA99" s="34"/>
      <c r="BB99" s="34"/>
      <c r="BC99" s="34"/>
      <c r="BD99" s="34"/>
      <c r="BE99" s="34"/>
      <c r="BF99" s="34"/>
      <c r="BG99" s="34"/>
      <c r="BH99" s="34"/>
      <c r="BI99" s="34"/>
      <c r="BJ99" s="34"/>
      <c r="BK99" s="34"/>
      <c r="BL99" s="34"/>
      <c r="BM99" s="34"/>
      <c r="BN99" s="34"/>
      <c r="BO99" s="34"/>
      <c r="BP99" s="34"/>
      <c r="BQ99" s="34"/>
      <c r="BR99" s="34"/>
      <c r="BS99" s="34"/>
      <c r="BT99" s="34"/>
      <c r="BU99" s="34"/>
      <c r="BV99" s="34"/>
      <c r="BW99" s="34"/>
    </row>
    <row r="100" spans="1:75" x14ac:dyDescent="0.25">
      <c r="A100" s="27">
        <f t="shared" si="17"/>
        <v>1973</v>
      </c>
      <c r="B100" s="25">
        <v>11.801559177888024</v>
      </c>
      <c r="C100" s="25">
        <v>11.201347108452753</v>
      </c>
      <c r="D100" s="25">
        <v>10.685385643364086</v>
      </c>
      <c r="E100" s="24">
        <f t="shared" si="9"/>
        <v>1</v>
      </c>
      <c r="F100" s="24">
        <f t="shared" si="12"/>
        <v>0</v>
      </c>
      <c r="G100" s="24">
        <f t="shared" si="13"/>
        <v>0</v>
      </c>
      <c r="H100" s="24">
        <f t="shared" si="14"/>
        <v>0</v>
      </c>
      <c r="I100" s="25">
        <f t="shared" si="15"/>
        <v>11.201347108452753</v>
      </c>
      <c r="J100" s="25" t="str">
        <f t="shared" si="15"/>
        <v>n.a.</v>
      </c>
      <c r="K100" s="25" t="str">
        <f t="shared" si="15"/>
        <v>n.a.</v>
      </c>
      <c r="L100" s="25" t="str">
        <f t="shared" si="10"/>
        <v>n.a.</v>
      </c>
      <c r="M100" s="25">
        <f t="shared" si="16"/>
        <v>10.685385643364086</v>
      </c>
      <c r="N100" s="25" t="str">
        <f t="shared" si="16"/>
        <v>n.a.</v>
      </c>
      <c r="O100" s="25" t="str">
        <f t="shared" si="16"/>
        <v>n.a.</v>
      </c>
      <c r="P100" s="25" t="str">
        <f t="shared" si="11"/>
        <v>n.a.</v>
      </c>
      <c r="Q100" s="24"/>
      <c r="R100" s="24"/>
      <c r="S100" s="24"/>
      <c r="T100" s="24"/>
      <c r="U100" s="24"/>
      <c r="V100" s="34"/>
      <c r="W100" s="34"/>
      <c r="X100" s="34"/>
      <c r="Y100" s="34"/>
      <c r="Z100" s="34"/>
      <c r="AA100" s="34"/>
      <c r="AB100" s="34"/>
      <c r="AC100" s="34"/>
      <c r="AD100" s="34"/>
      <c r="AE100" s="34"/>
      <c r="AF100" s="34"/>
      <c r="AG100" s="34"/>
      <c r="AH100" s="34"/>
      <c r="AI100" s="34"/>
      <c r="AJ100" s="34"/>
      <c r="AK100" s="34"/>
      <c r="AL100" s="34"/>
      <c r="AM100" s="34"/>
      <c r="AN100" s="34"/>
      <c r="AO100" s="34"/>
      <c r="AP100" s="34"/>
      <c r="AQ100" s="34"/>
      <c r="AR100" s="34"/>
      <c r="AS100" s="34"/>
      <c r="AT100" s="34"/>
      <c r="AU100" s="34"/>
      <c r="AV100" s="34"/>
      <c r="AW100" s="34"/>
      <c r="AX100" s="34"/>
      <c r="AY100" s="34"/>
      <c r="AZ100" s="34"/>
      <c r="BA100" s="34"/>
      <c r="BB100" s="34"/>
      <c r="BC100" s="34"/>
      <c r="BD100" s="34"/>
      <c r="BE100" s="34"/>
      <c r="BF100" s="34"/>
      <c r="BG100" s="34"/>
      <c r="BH100" s="34"/>
      <c r="BI100" s="34"/>
      <c r="BJ100" s="34"/>
      <c r="BK100" s="34"/>
      <c r="BL100" s="34"/>
      <c r="BM100" s="34"/>
      <c r="BN100" s="34"/>
      <c r="BO100" s="34"/>
      <c r="BP100" s="34"/>
      <c r="BQ100" s="34"/>
      <c r="BR100" s="34"/>
      <c r="BS100" s="34"/>
      <c r="BT100" s="34"/>
      <c r="BU100" s="34"/>
      <c r="BV100" s="34"/>
      <c r="BW100" s="34"/>
    </row>
    <row r="101" spans="1:75" x14ac:dyDescent="0.25">
      <c r="A101" s="27">
        <f t="shared" si="17"/>
        <v>1974</v>
      </c>
      <c r="B101" s="25">
        <v>10.309755378720896</v>
      </c>
      <c r="C101" s="25">
        <v>1.1435872359890853</v>
      </c>
      <c r="D101" s="25">
        <v>20.931347167533776</v>
      </c>
      <c r="E101" s="24">
        <f t="shared" si="9"/>
        <v>1</v>
      </c>
      <c r="F101" s="24">
        <f t="shared" si="12"/>
        <v>0</v>
      </c>
      <c r="G101" s="24">
        <f t="shared" si="13"/>
        <v>0</v>
      </c>
      <c r="H101" s="24">
        <f t="shared" si="14"/>
        <v>0</v>
      </c>
      <c r="I101" s="25">
        <f t="shared" si="15"/>
        <v>1.1435872359890853</v>
      </c>
      <c r="J101" s="25" t="str">
        <f t="shared" si="15"/>
        <v>n.a.</v>
      </c>
      <c r="K101" s="25" t="str">
        <f t="shared" si="15"/>
        <v>n.a.</v>
      </c>
      <c r="L101" s="25" t="str">
        <f t="shared" si="10"/>
        <v>n.a.</v>
      </c>
      <c r="M101" s="25">
        <f t="shared" si="16"/>
        <v>20.931347167533776</v>
      </c>
      <c r="N101" s="25" t="str">
        <f t="shared" si="16"/>
        <v>n.a.</v>
      </c>
      <c r="O101" s="25" t="str">
        <f t="shared" si="16"/>
        <v>n.a.</v>
      </c>
      <c r="P101" s="25" t="str">
        <f t="shared" si="11"/>
        <v>n.a.</v>
      </c>
      <c r="Q101" s="24"/>
      <c r="R101" s="24"/>
      <c r="S101" s="24"/>
      <c r="T101" s="24"/>
      <c r="U101" s="24"/>
      <c r="V101" s="34"/>
      <c r="W101" s="34"/>
      <c r="X101" s="34"/>
      <c r="Y101" s="34"/>
      <c r="Z101" s="34"/>
      <c r="AA101" s="34"/>
      <c r="AB101" s="34"/>
      <c r="AC101" s="34"/>
      <c r="AD101" s="34"/>
      <c r="AE101" s="34"/>
      <c r="AF101" s="34"/>
      <c r="AG101" s="34"/>
      <c r="AH101" s="34"/>
      <c r="AI101" s="34"/>
      <c r="AJ101" s="34"/>
      <c r="AK101" s="34"/>
      <c r="AL101" s="34"/>
      <c r="AM101" s="34"/>
      <c r="AN101" s="34"/>
      <c r="AO101" s="34"/>
      <c r="AP101" s="34"/>
      <c r="AQ101" s="34"/>
      <c r="AR101" s="34"/>
      <c r="AS101" s="34"/>
      <c r="AT101" s="34"/>
      <c r="AU101" s="34"/>
      <c r="AV101" s="34"/>
      <c r="AW101" s="34"/>
      <c r="AX101" s="34"/>
      <c r="AY101" s="34"/>
      <c r="AZ101" s="34"/>
      <c r="BA101" s="34"/>
      <c r="BB101" s="34"/>
      <c r="BC101" s="34"/>
      <c r="BD101" s="34"/>
      <c r="BE101" s="34"/>
      <c r="BF101" s="34"/>
      <c r="BG101" s="34"/>
      <c r="BH101" s="34"/>
      <c r="BI101" s="34"/>
      <c r="BJ101" s="34"/>
      <c r="BK101" s="34"/>
      <c r="BL101" s="34"/>
      <c r="BM101" s="34"/>
      <c r="BN101" s="34"/>
      <c r="BO101" s="34"/>
      <c r="BP101" s="34"/>
      <c r="BQ101" s="34"/>
      <c r="BR101" s="34"/>
      <c r="BS101" s="34"/>
      <c r="BT101" s="34"/>
      <c r="BU101" s="34"/>
      <c r="BV101" s="34"/>
      <c r="BW101" s="34"/>
    </row>
    <row r="102" spans="1:75" x14ac:dyDescent="0.25">
      <c r="A102" s="27">
        <f t="shared" si="17"/>
        <v>1975</v>
      </c>
      <c r="B102" s="25">
        <v>10.248674443266172</v>
      </c>
      <c r="C102" s="25">
        <v>-4.3479616980131581</v>
      </c>
      <c r="D102" s="25">
        <v>15.320275601154568</v>
      </c>
      <c r="E102" s="24">
        <f t="shared" si="9"/>
        <v>1</v>
      </c>
      <c r="F102" s="24">
        <f t="shared" si="12"/>
        <v>0</v>
      </c>
      <c r="G102" s="24">
        <f t="shared" si="13"/>
        <v>0</v>
      </c>
      <c r="H102" s="24">
        <f t="shared" si="14"/>
        <v>0</v>
      </c>
      <c r="I102" s="25">
        <f t="shared" si="15"/>
        <v>-4.3479616980131581</v>
      </c>
      <c r="J102" s="25" t="str">
        <f t="shared" si="15"/>
        <v>n.a.</v>
      </c>
      <c r="K102" s="25" t="str">
        <f t="shared" si="15"/>
        <v>n.a.</v>
      </c>
      <c r="L102" s="25" t="str">
        <f t="shared" si="10"/>
        <v>n.a.</v>
      </c>
      <c r="M102" s="25">
        <f t="shared" si="16"/>
        <v>15.320275601154568</v>
      </c>
      <c r="N102" s="25" t="str">
        <f t="shared" si="16"/>
        <v>n.a.</v>
      </c>
      <c r="O102" s="25" t="str">
        <f t="shared" si="16"/>
        <v>n.a.</v>
      </c>
      <c r="P102" s="25" t="str">
        <f t="shared" si="11"/>
        <v>n.a.</v>
      </c>
      <c r="Q102" s="24"/>
      <c r="R102" s="24"/>
      <c r="S102" s="24"/>
      <c r="T102" s="24"/>
      <c r="U102" s="24"/>
      <c r="V102" s="34"/>
      <c r="W102" s="34"/>
      <c r="X102" s="34"/>
      <c r="Y102" s="34"/>
      <c r="Z102" s="34"/>
      <c r="AA102" s="34"/>
      <c r="AB102" s="34"/>
      <c r="AC102" s="34"/>
      <c r="AD102" s="34"/>
      <c r="AE102" s="34"/>
      <c r="AF102" s="34"/>
      <c r="AG102" s="34"/>
      <c r="AH102" s="34"/>
      <c r="AI102" s="34"/>
      <c r="AJ102" s="34"/>
      <c r="AK102" s="34"/>
      <c r="AL102" s="34"/>
      <c r="AM102" s="34"/>
      <c r="AN102" s="34"/>
      <c r="AO102" s="34"/>
      <c r="AP102" s="34"/>
      <c r="AQ102" s="34"/>
      <c r="AR102" s="34"/>
      <c r="AS102" s="34"/>
      <c r="AT102" s="34"/>
      <c r="AU102" s="34"/>
      <c r="AV102" s="34"/>
      <c r="AW102" s="34"/>
      <c r="AX102" s="34"/>
      <c r="AY102" s="34"/>
      <c r="AZ102" s="34"/>
      <c r="BA102" s="34"/>
      <c r="BB102" s="34"/>
      <c r="BC102" s="34"/>
      <c r="BD102" s="34"/>
      <c r="BE102" s="34"/>
      <c r="BF102" s="34"/>
      <c r="BG102" s="34"/>
      <c r="BH102" s="34"/>
      <c r="BI102" s="34"/>
      <c r="BJ102" s="34"/>
      <c r="BK102" s="34"/>
      <c r="BL102" s="34"/>
      <c r="BM102" s="34"/>
      <c r="BN102" s="34"/>
      <c r="BO102" s="34"/>
      <c r="BP102" s="34"/>
      <c r="BQ102" s="34"/>
      <c r="BR102" s="34"/>
      <c r="BS102" s="34"/>
      <c r="BT102" s="34"/>
      <c r="BU102" s="34"/>
      <c r="BV102" s="34"/>
      <c r="BW102" s="34"/>
    </row>
    <row r="103" spans="1:75" x14ac:dyDescent="0.25">
      <c r="A103" s="27">
        <f t="shared" si="17"/>
        <v>1976</v>
      </c>
      <c r="B103" s="25">
        <v>9.111324376199617</v>
      </c>
      <c r="C103" s="43">
        <v>6.8999250008151991</v>
      </c>
      <c r="D103" s="43">
        <v>15.535579764447775</v>
      </c>
      <c r="E103" s="42">
        <f t="shared" ref="E103:E136" si="18">IF(AND(B103&gt;0,B103&lt;30),1,0)</f>
        <v>1</v>
      </c>
      <c r="F103" s="42">
        <f t="shared" si="12"/>
        <v>0</v>
      </c>
      <c r="G103" s="42">
        <f t="shared" si="13"/>
        <v>0</v>
      </c>
      <c r="H103" s="42">
        <f t="shared" si="14"/>
        <v>0</v>
      </c>
      <c r="I103" s="43">
        <f t="shared" si="15"/>
        <v>6.8999250008151991</v>
      </c>
      <c r="J103" s="43" t="str">
        <f t="shared" si="15"/>
        <v>n.a.</v>
      </c>
      <c r="K103" s="43" t="str">
        <f t="shared" si="15"/>
        <v>n.a.</v>
      </c>
      <c r="L103" s="43" t="str">
        <f t="shared" si="10"/>
        <v>n.a.</v>
      </c>
      <c r="M103" s="43">
        <f t="shared" si="16"/>
        <v>15.535579764447775</v>
      </c>
      <c r="N103" s="43" t="str">
        <f t="shared" si="16"/>
        <v>n.a.</v>
      </c>
      <c r="O103" s="43" t="str">
        <f t="shared" si="16"/>
        <v>n.a.</v>
      </c>
      <c r="P103" s="43" t="str">
        <f t="shared" si="11"/>
        <v>n.a.</v>
      </c>
      <c r="Q103" s="42"/>
      <c r="R103" s="42"/>
      <c r="S103" s="42"/>
      <c r="T103" s="42"/>
      <c r="U103" s="42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</row>
    <row r="104" spans="1:75" x14ac:dyDescent="0.25">
      <c r="A104" s="27">
        <f t="shared" si="17"/>
        <v>1977</v>
      </c>
      <c r="B104" s="25">
        <v>7.4299373794606547</v>
      </c>
      <c r="C104" s="43">
        <v>5.6019888356770187</v>
      </c>
      <c r="D104" s="43">
        <v>19.288547300299673</v>
      </c>
      <c r="E104" s="42">
        <f t="shared" si="18"/>
        <v>1</v>
      </c>
      <c r="F104" s="42">
        <f t="shared" si="12"/>
        <v>0</v>
      </c>
      <c r="G104" s="42">
        <f t="shared" si="13"/>
        <v>0</v>
      </c>
      <c r="H104" s="42">
        <f t="shared" si="14"/>
        <v>0</v>
      </c>
      <c r="I104" s="43">
        <f t="shared" si="15"/>
        <v>5.6019888356770187</v>
      </c>
      <c r="J104" s="43" t="str">
        <f t="shared" si="15"/>
        <v>n.a.</v>
      </c>
      <c r="K104" s="43" t="str">
        <f t="shared" si="15"/>
        <v>n.a.</v>
      </c>
      <c r="L104" s="43" t="str">
        <f t="shared" si="10"/>
        <v>n.a.</v>
      </c>
      <c r="M104" s="43">
        <f t="shared" si="16"/>
        <v>19.288547300299673</v>
      </c>
      <c r="N104" s="43" t="str">
        <f t="shared" si="16"/>
        <v>n.a.</v>
      </c>
      <c r="O104" s="43" t="str">
        <f t="shared" si="16"/>
        <v>n.a.</v>
      </c>
      <c r="P104" s="43" t="str">
        <f t="shared" si="11"/>
        <v>n.a.</v>
      </c>
      <c r="Q104" s="42"/>
      <c r="R104" s="42"/>
      <c r="S104" s="42"/>
      <c r="T104" s="42"/>
      <c r="U104" s="42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</row>
    <row r="105" spans="1:75" x14ac:dyDescent="0.25">
      <c r="A105" s="27">
        <f t="shared" si="17"/>
        <v>1978</v>
      </c>
      <c r="B105" s="25">
        <v>6.8116315728637282</v>
      </c>
      <c r="C105" s="43">
        <v>2.8163318361039247</v>
      </c>
      <c r="D105" s="43">
        <v>17.172359049594895</v>
      </c>
      <c r="E105" s="42">
        <f t="shared" si="18"/>
        <v>1</v>
      </c>
      <c r="F105" s="42">
        <f t="shared" si="12"/>
        <v>0</v>
      </c>
      <c r="G105" s="42">
        <f t="shared" si="13"/>
        <v>0</v>
      </c>
      <c r="H105" s="42">
        <f t="shared" si="14"/>
        <v>0</v>
      </c>
      <c r="I105" s="43">
        <f t="shared" si="15"/>
        <v>2.8163318361039247</v>
      </c>
      <c r="J105" s="43" t="str">
        <f t="shared" si="15"/>
        <v>n.a.</v>
      </c>
      <c r="K105" s="43" t="str">
        <f t="shared" si="15"/>
        <v>n.a.</v>
      </c>
      <c r="L105" s="43" t="str">
        <f t="shared" si="10"/>
        <v>n.a.</v>
      </c>
      <c r="M105" s="43">
        <f t="shared" si="16"/>
        <v>17.172359049594895</v>
      </c>
      <c r="N105" s="43" t="str">
        <f t="shared" si="16"/>
        <v>n.a.</v>
      </c>
      <c r="O105" s="43" t="str">
        <f t="shared" si="16"/>
        <v>n.a.</v>
      </c>
      <c r="P105" s="43" t="str">
        <f t="shared" si="11"/>
        <v>n.a.</v>
      </c>
      <c r="Q105" s="42"/>
      <c r="R105" s="42"/>
      <c r="S105" s="42"/>
      <c r="T105" s="42"/>
      <c r="U105" s="42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</row>
    <row r="106" spans="1:75" x14ac:dyDescent="0.25">
      <c r="A106" s="27">
        <f t="shared" si="17"/>
        <v>1979</v>
      </c>
      <c r="B106" s="25">
        <v>6.3095770275903984</v>
      </c>
      <c r="C106" s="43">
        <v>5.6385115677983988</v>
      </c>
      <c r="D106" s="43">
        <v>15.017518744111541</v>
      </c>
      <c r="E106" s="42">
        <f t="shared" si="18"/>
        <v>1</v>
      </c>
      <c r="F106" s="42">
        <f t="shared" si="12"/>
        <v>0</v>
      </c>
      <c r="G106" s="42">
        <f t="shared" si="13"/>
        <v>0</v>
      </c>
      <c r="H106" s="42">
        <f t="shared" si="14"/>
        <v>0</v>
      </c>
      <c r="I106" s="43">
        <f t="shared" si="15"/>
        <v>5.6385115677983988</v>
      </c>
      <c r="J106" s="43" t="str">
        <f t="shared" si="15"/>
        <v>n.a.</v>
      </c>
      <c r="K106" s="43" t="str">
        <f t="shared" si="15"/>
        <v>n.a.</v>
      </c>
      <c r="L106" s="43" t="str">
        <f t="shared" si="10"/>
        <v>n.a.</v>
      </c>
      <c r="M106" s="43">
        <f t="shared" si="16"/>
        <v>15.017518744111541</v>
      </c>
      <c r="N106" s="43" t="str">
        <f t="shared" si="16"/>
        <v>n.a.</v>
      </c>
      <c r="O106" s="43" t="str">
        <f t="shared" si="16"/>
        <v>n.a.</v>
      </c>
      <c r="P106" s="43" t="str">
        <f t="shared" si="11"/>
        <v>n.a.</v>
      </c>
      <c r="Q106" s="42"/>
      <c r="R106" s="42"/>
      <c r="S106" s="42"/>
      <c r="T106" s="42"/>
      <c r="U106" s="42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</row>
    <row r="107" spans="1:75" x14ac:dyDescent="0.25">
      <c r="A107" s="27">
        <f t="shared" si="17"/>
        <v>1980</v>
      </c>
      <c r="B107" s="25">
        <v>7.9885990892009806</v>
      </c>
      <c r="C107" s="36">
        <v>6.7249999999999996</v>
      </c>
      <c r="D107" s="43">
        <v>5.8620000000000001</v>
      </c>
      <c r="E107" s="42">
        <f t="shared" si="18"/>
        <v>1</v>
      </c>
      <c r="F107" s="42">
        <f t="shared" si="12"/>
        <v>0</v>
      </c>
      <c r="G107" s="42">
        <f t="shared" si="13"/>
        <v>0</v>
      </c>
      <c r="H107" s="42">
        <f t="shared" si="14"/>
        <v>0</v>
      </c>
      <c r="I107" s="43">
        <f t="shared" si="15"/>
        <v>6.7249999999999996</v>
      </c>
      <c r="J107" s="43" t="str">
        <f t="shared" si="15"/>
        <v>n.a.</v>
      </c>
      <c r="K107" s="43" t="str">
        <f t="shared" si="15"/>
        <v>n.a.</v>
      </c>
      <c r="L107" s="43" t="str">
        <f t="shared" si="10"/>
        <v>n.a.</v>
      </c>
      <c r="M107" s="43">
        <f t="shared" si="16"/>
        <v>5.8620000000000001</v>
      </c>
      <c r="N107" s="43" t="str">
        <f t="shared" si="16"/>
        <v>n.a.</v>
      </c>
      <c r="O107" s="43" t="str">
        <f t="shared" si="16"/>
        <v>n.a.</v>
      </c>
      <c r="P107" s="43" t="str">
        <f t="shared" si="11"/>
        <v>n.a.</v>
      </c>
      <c r="Q107" s="42"/>
      <c r="R107" s="42"/>
      <c r="S107" s="42"/>
      <c r="T107" s="42"/>
      <c r="U107" s="42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</row>
    <row r="108" spans="1:75" x14ac:dyDescent="0.25">
      <c r="A108" s="27">
        <f t="shared" si="17"/>
        <v>1981</v>
      </c>
      <c r="B108" s="25">
        <v>10.085468377366535</v>
      </c>
      <c r="C108" s="36">
        <v>3.5230000000000001</v>
      </c>
      <c r="D108" s="43">
        <v>21.152000000000001</v>
      </c>
      <c r="E108" s="42">
        <f t="shared" si="18"/>
        <v>1</v>
      </c>
      <c r="F108" s="42">
        <f t="shared" si="12"/>
        <v>0</v>
      </c>
      <c r="G108" s="42">
        <f t="shared" si="13"/>
        <v>0</v>
      </c>
      <c r="H108" s="42">
        <f t="shared" si="14"/>
        <v>0</v>
      </c>
      <c r="I108" s="43">
        <f t="shared" si="15"/>
        <v>3.5230000000000001</v>
      </c>
      <c r="J108" s="43" t="str">
        <f t="shared" si="15"/>
        <v>n.a.</v>
      </c>
      <c r="K108" s="43" t="str">
        <f t="shared" si="15"/>
        <v>n.a.</v>
      </c>
      <c r="L108" s="43" t="str">
        <f t="shared" si="10"/>
        <v>n.a.</v>
      </c>
      <c r="M108" s="43">
        <f t="shared" si="16"/>
        <v>21.152000000000001</v>
      </c>
      <c r="N108" s="43" t="str">
        <f t="shared" si="16"/>
        <v>n.a.</v>
      </c>
      <c r="O108" s="43" t="str">
        <f t="shared" si="16"/>
        <v>n.a.</v>
      </c>
      <c r="P108" s="43" t="str">
        <f t="shared" si="11"/>
        <v>n.a.</v>
      </c>
      <c r="Q108" s="42"/>
      <c r="R108" s="42"/>
      <c r="S108" s="42"/>
      <c r="T108" s="42"/>
      <c r="U108" s="42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</row>
    <row r="109" spans="1:75" x14ac:dyDescent="0.25">
      <c r="A109" s="27">
        <f t="shared" si="17"/>
        <v>1982</v>
      </c>
      <c r="B109" s="25">
        <v>11.378505304229874</v>
      </c>
      <c r="C109" s="36">
        <v>2.1629999999999998</v>
      </c>
      <c r="D109" s="43">
        <v>22.73</v>
      </c>
      <c r="E109" s="42">
        <f t="shared" si="18"/>
        <v>1</v>
      </c>
      <c r="F109" s="42">
        <f t="shared" si="12"/>
        <v>0</v>
      </c>
      <c r="G109" s="42">
        <f t="shared" si="13"/>
        <v>0</v>
      </c>
      <c r="H109" s="42">
        <f t="shared" si="14"/>
        <v>0</v>
      </c>
      <c r="I109" s="43">
        <f t="shared" si="15"/>
        <v>2.1629999999999998</v>
      </c>
      <c r="J109" s="43" t="str">
        <f t="shared" si="15"/>
        <v>n.a.</v>
      </c>
      <c r="K109" s="43" t="str">
        <f t="shared" si="15"/>
        <v>n.a.</v>
      </c>
      <c r="L109" s="43" t="str">
        <f t="shared" si="10"/>
        <v>n.a.</v>
      </c>
      <c r="M109" s="43">
        <f t="shared" si="16"/>
        <v>22.73</v>
      </c>
      <c r="N109" s="43" t="str">
        <f t="shared" si="16"/>
        <v>n.a.</v>
      </c>
      <c r="O109" s="43" t="str">
        <f t="shared" si="16"/>
        <v>n.a.</v>
      </c>
      <c r="P109" s="43" t="str">
        <f t="shared" si="11"/>
        <v>n.a.</v>
      </c>
      <c r="Q109" s="42"/>
      <c r="R109" s="42"/>
      <c r="S109" s="42"/>
      <c r="T109" s="42"/>
      <c r="U109" s="42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</row>
    <row r="110" spans="1:75" x14ac:dyDescent="0.25">
      <c r="A110" s="27">
        <f t="shared" si="17"/>
        <v>1983</v>
      </c>
      <c r="B110" s="25">
        <v>12.709301820393621</v>
      </c>
      <c r="C110" s="36">
        <v>0.97199999999999998</v>
      </c>
      <c r="D110" s="43">
        <v>25.106000000000002</v>
      </c>
      <c r="E110" s="42">
        <f t="shared" si="18"/>
        <v>1</v>
      </c>
      <c r="F110" s="42">
        <f t="shared" si="12"/>
        <v>0</v>
      </c>
      <c r="G110" s="42">
        <f t="shared" si="13"/>
        <v>0</v>
      </c>
      <c r="H110" s="42">
        <f t="shared" si="14"/>
        <v>0</v>
      </c>
      <c r="I110" s="43">
        <f t="shared" si="15"/>
        <v>0.97199999999999998</v>
      </c>
      <c r="J110" s="43" t="str">
        <f t="shared" si="15"/>
        <v>n.a.</v>
      </c>
      <c r="K110" s="43" t="str">
        <f t="shared" si="15"/>
        <v>n.a.</v>
      </c>
      <c r="L110" s="43" t="str">
        <f t="shared" si="10"/>
        <v>n.a.</v>
      </c>
      <c r="M110" s="43">
        <f t="shared" si="16"/>
        <v>25.106000000000002</v>
      </c>
      <c r="N110" s="43" t="str">
        <f t="shared" si="16"/>
        <v>n.a.</v>
      </c>
      <c r="O110" s="43" t="str">
        <f t="shared" si="16"/>
        <v>n.a.</v>
      </c>
      <c r="P110" s="43" t="str">
        <f t="shared" si="11"/>
        <v>n.a.</v>
      </c>
      <c r="Q110" s="42"/>
      <c r="R110" s="42"/>
      <c r="S110" s="42"/>
      <c r="T110" s="42"/>
      <c r="U110" s="42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</row>
    <row r="111" spans="1:75" x14ac:dyDescent="0.25">
      <c r="A111" s="27">
        <f t="shared" si="17"/>
        <v>1984</v>
      </c>
      <c r="B111" s="25">
        <v>9.0126894268981754</v>
      </c>
      <c r="C111" s="36">
        <v>-1.042</v>
      </c>
      <c r="D111" s="43">
        <v>29.3</v>
      </c>
      <c r="E111" s="42">
        <f t="shared" si="18"/>
        <v>1</v>
      </c>
      <c r="F111" s="42">
        <f t="shared" si="12"/>
        <v>0</v>
      </c>
      <c r="G111" s="42">
        <f t="shared" si="13"/>
        <v>0</v>
      </c>
      <c r="H111" s="42">
        <f t="shared" si="14"/>
        <v>0</v>
      </c>
      <c r="I111" s="43">
        <f t="shared" si="15"/>
        <v>-1.042</v>
      </c>
      <c r="J111" s="43" t="str">
        <f t="shared" si="15"/>
        <v>n.a.</v>
      </c>
      <c r="K111" s="43" t="str">
        <f t="shared" si="15"/>
        <v>n.a.</v>
      </c>
      <c r="L111" s="43" t="str">
        <f t="shared" si="10"/>
        <v>n.a.</v>
      </c>
      <c r="M111" s="43">
        <f t="shared" si="16"/>
        <v>29.3</v>
      </c>
      <c r="N111" s="43" t="str">
        <f t="shared" si="16"/>
        <v>n.a.</v>
      </c>
      <c r="O111" s="43" t="str">
        <f t="shared" si="16"/>
        <v>n.a.</v>
      </c>
      <c r="P111" s="43" t="str">
        <f t="shared" si="11"/>
        <v>n.a.</v>
      </c>
      <c r="Q111" s="42"/>
      <c r="R111" s="42"/>
      <c r="S111" s="42"/>
      <c r="T111" s="42"/>
      <c r="U111" s="42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</row>
    <row r="112" spans="1:75" x14ac:dyDescent="0.25">
      <c r="A112" s="27">
        <f t="shared" si="17"/>
        <v>1985</v>
      </c>
      <c r="B112" s="25">
        <v>13.249885071823016</v>
      </c>
      <c r="C112" s="36">
        <v>1.6359999999999999</v>
      </c>
      <c r="D112" s="43">
        <v>19.335000000000001</v>
      </c>
      <c r="E112" s="42">
        <f t="shared" si="18"/>
        <v>1</v>
      </c>
      <c r="F112" s="42">
        <f t="shared" si="12"/>
        <v>0</v>
      </c>
      <c r="G112" s="42">
        <f t="shared" si="13"/>
        <v>0</v>
      </c>
      <c r="H112" s="42">
        <f t="shared" si="14"/>
        <v>0</v>
      </c>
      <c r="I112" s="43">
        <f t="shared" si="15"/>
        <v>1.6359999999999999</v>
      </c>
      <c r="J112" s="43" t="str">
        <f t="shared" si="15"/>
        <v>n.a.</v>
      </c>
      <c r="K112" s="43" t="str">
        <f t="shared" si="15"/>
        <v>n.a.</v>
      </c>
      <c r="L112" s="43" t="str">
        <f t="shared" si="10"/>
        <v>n.a.</v>
      </c>
      <c r="M112" s="43">
        <f t="shared" si="16"/>
        <v>19.335000000000001</v>
      </c>
      <c r="N112" s="43" t="str">
        <f t="shared" si="16"/>
        <v>n.a.</v>
      </c>
      <c r="O112" s="43" t="str">
        <f t="shared" si="16"/>
        <v>n.a.</v>
      </c>
      <c r="P112" s="43" t="str">
        <f t="shared" si="11"/>
        <v>n.a.</v>
      </c>
      <c r="Q112" s="42"/>
      <c r="R112" s="42"/>
      <c r="S112" s="42"/>
      <c r="T112" s="42"/>
      <c r="U112" s="42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</row>
    <row r="113" spans="1:75" x14ac:dyDescent="0.25">
      <c r="A113" s="27">
        <f t="shared" si="17"/>
        <v>1986</v>
      </c>
      <c r="B113" s="25">
        <v>14.026008419138718</v>
      </c>
      <c r="C113" s="36">
        <v>3.32</v>
      </c>
      <c r="D113" s="43">
        <v>11.666</v>
      </c>
      <c r="E113" s="42">
        <f t="shared" si="18"/>
        <v>1</v>
      </c>
      <c r="F113" s="42">
        <f t="shared" si="12"/>
        <v>0</v>
      </c>
      <c r="G113" s="42">
        <f t="shared" si="13"/>
        <v>0</v>
      </c>
      <c r="H113" s="42">
        <f t="shared" si="14"/>
        <v>0</v>
      </c>
      <c r="I113" s="43">
        <f t="shared" si="15"/>
        <v>3.32</v>
      </c>
      <c r="J113" s="43" t="str">
        <f t="shared" si="15"/>
        <v>n.a.</v>
      </c>
      <c r="K113" s="43" t="str">
        <f t="shared" si="15"/>
        <v>n.a.</v>
      </c>
      <c r="L113" s="43" t="str">
        <f t="shared" si="10"/>
        <v>n.a.</v>
      </c>
      <c r="M113" s="43">
        <f t="shared" si="16"/>
        <v>11.666</v>
      </c>
      <c r="N113" s="43" t="str">
        <f t="shared" si="16"/>
        <v>n.a.</v>
      </c>
      <c r="O113" s="43" t="str">
        <f t="shared" si="16"/>
        <v>n.a.</v>
      </c>
      <c r="P113" s="43" t="str">
        <f t="shared" si="11"/>
        <v>n.a.</v>
      </c>
      <c r="Q113" s="42"/>
      <c r="R113" s="42"/>
      <c r="S113" s="42"/>
      <c r="T113" s="42"/>
      <c r="U113" s="42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</row>
    <row r="114" spans="1:75" x14ac:dyDescent="0.25">
      <c r="A114" s="27">
        <f t="shared" si="17"/>
        <v>1987</v>
      </c>
      <c r="B114" s="25">
        <v>15.836479260496263</v>
      </c>
      <c r="C114" s="36">
        <v>7.6319999999999997</v>
      </c>
      <c r="D114" s="43">
        <v>9.4019999999999992</v>
      </c>
      <c r="E114" s="42">
        <f t="shared" si="18"/>
        <v>1</v>
      </c>
      <c r="F114" s="42">
        <f t="shared" si="12"/>
        <v>0</v>
      </c>
      <c r="G114" s="42">
        <f t="shared" si="13"/>
        <v>0</v>
      </c>
      <c r="H114" s="42">
        <f t="shared" si="14"/>
        <v>0</v>
      </c>
      <c r="I114" s="43">
        <f t="shared" si="15"/>
        <v>7.6319999999999997</v>
      </c>
      <c r="J114" s="43" t="str">
        <f t="shared" si="15"/>
        <v>n.a.</v>
      </c>
      <c r="K114" s="43" t="str">
        <f t="shared" si="15"/>
        <v>n.a.</v>
      </c>
      <c r="L114" s="43" t="str">
        <f t="shared" si="10"/>
        <v>n.a.</v>
      </c>
      <c r="M114" s="43">
        <f t="shared" si="16"/>
        <v>9.4019999999999992</v>
      </c>
      <c r="N114" s="43" t="str">
        <f t="shared" si="16"/>
        <v>n.a.</v>
      </c>
      <c r="O114" s="43" t="str">
        <f t="shared" si="16"/>
        <v>n.a.</v>
      </c>
      <c r="P114" s="43" t="str">
        <f t="shared" si="11"/>
        <v>n.a.</v>
      </c>
      <c r="Q114" s="42"/>
      <c r="R114" s="42"/>
      <c r="S114" s="42"/>
      <c r="T114" s="42"/>
      <c r="U114" s="42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</row>
    <row r="115" spans="1:75" x14ac:dyDescent="0.25">
      <c r="A115" s="27">
        <f t="shared" si="17"/>
        <v>1988</v>
      </c>
      <c r="B115" s="25">
        <v>18.420300881601761</v>
      </c>
      <c r="C115" s="36">
        <v>5.34</v>
      </c>
      <c r="D115" s="43">
        <v>9.58</v>
      </c>
      <c r="E115" s="42">
        <f t="shared" si="18"/>
        <v>1</v>
      </c>
      <c r="F115" s="42">
        <f t="shared" si="12"/>
        <v>0</v>
      </c>
      <c r="G115" s="42">
        <f t="shared" si="13"/>
        <v>0</v>
      </c>
      <c r="H115" s="42">
        <f t="shared" si="14"/>
        <v>0</v>
      </c>
      <c r="I115" s="43">
        <f t="shared" si="15"/>
        <v>5.34</v>
      </c>
      <c r="J115" s="43" t="str">
        <f t="shared" si="15"/>
        <v>n.a.</v>
      </c>
      <c r="K115" s="43" t="str">
        <f t="shared" si="15"/>
        <v>n.a.</v>
      </c>
      <c r="L115" s="43" t="str">
        <f t="shared" si="10"/>
        <v>n.a.</v>
      </c>
      <c r="M115" s="43">
        <f t="shared" si="16"/>
        <v>9.58</v>
      </c>
      <c r="N115" s="43" t="str">
        <f t="shared" si="16"/>
        <v>n.a.</v>
      </c>
      <c r="O115" s="43" t="str">
        <f t="shared" si="16"/>
        <v>n.a.</v>
      </c>
      <c r="P115" s="43" t="str">
        <f t="shared" si="11"/>
        <v>n.a.</v>
      </c>
      <c r="Q115" s="42"/>
      <c r="R115" s="42"/>
      <c r="S115" s="42"/>
      <c r="T115" s="42"/>
      <c r="U115" s="42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</row>
    <row r="116" spans="1:75" x14ac:dyDescent="0.25">
      <c r="A116" s="27">
        <f t="shared" si="17"/>
        <v>1989</v>
      </c>
      <c r="B116" s="25">
        <v>21.220255151546333</v>
      </c>
      <c r="C116" s="36">
        <v>6.649</v>
      </c>
      <c r="D116" s="43">
        <v>12.611000000000001</v>
      </c>
      <c r="E116" s="42">
        <f t="shared" si="18"/>
        <v>1</v>
      </c>
      <c r="F116" s="42">
        <f t="shared" si="12"/>
        <v>0</v>
      </c>
      <c r="G116" s="42">
        <f t="shared" si="13"/>
        <v>0</v>
      </c>
      <c r="H116" s="42">
        <f t="shared" si="14"/>
        <v>0</v>
      </c>
      <c r="I116" s="43">
        <f t="shared" si="15"/>
        <v>6.649</v>
      </c>
      <c r="J116" s="43" t="str">
        <f t="shared" si="15"/>
        <v>n.a.</v>
      </c>
      <c r="K116" s="43" t="str">
        <f t="shared" si="15"/>
        <v>n.a.</v>
      </c>
      <c r="L116" s="43" t="str">
        <f t="shared" si="10"/>
        <v>n.a.</v>
      </c>
      <c r="M116" s="43">
        <f t="shared" si="16"/>
        <v>12.611000000000001</v>
      </c>
      <c r="N116" s="43" t="str">
        <f t="shared" si="16"/>
        <v>n.a.</v>
      </c>
      <c r="O116" s="43" t="str">
        <f t="shared" si="16"/>
        <v>n.a.</v>
      </c>
      <c r="P116" s="43" t="str">
        <f t="shared" si="11"/>
        <v>n.a.</v>
      </c>
      <c r="Q116" s="42"/>
      <c r="R116" s="42"/>
      <c r="S116" s="42"/>
      <c r="T116" s="42"/>
      <c r="U116" s="42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</row>
    <row r="117" spans="1:75" x14ac:dyDescent="0.25">
      <c r="A117" s="27">
        <f t="shared" si="17"/>
        <v>1990</v>
      </c>
      <c r="B117" s="25">
        <v>23.819476420632139</v>
      </c>
      <c r="C117" s="36">
        <v>7.859</v>
      </c>
      <c r="D117" s="43">
        <v>13.37</v>
      </c>
      <c r="E117" s="42">
        <f t="shared" si="18"/>
        <v>1</v>
      </c>
      <c r="F117" s="42">
        <f t="shared" si="12"/>
        <v>0</v>
      </c>
      <c r="G117" s="42">
        <f t="shared" si="13"/>
        <v>0</v>
      </c>
      <c r="H117" s="42">
        <f t="shared" si="14"/>
        <v>0</v>
      </c>
      <c r="I117" s="43">
        <f t="shared" si="15"/>
        <v>7.859</v>
      </c>
      <c r="J117" s="43" t="str">
        <f t="shared" si="15"/>
        <v>n.a.</v>
      </c>
      <c r="K117" s="43" t="str">
        <f t="shared" si="15"/>
        <v>n.a.</v>
      </c>
      <c r="L117" s="43" t="str">
        <f t="shared" si="10"/>
        <v>n.a.</v>
      </c>
      <c r="M117" s="43">
        <f t="shared" si="16"/>
        <v>13.37</v>
      </c>
      <c r="N117" s="43" t="str">
        <f t="shared" si="16"/>
        <v>n.a.</v>
      </c>
      <c r="O117" s="43" t="str">
        <f t="shared" si="16"/>
        <v>n.a.</v>
      </c>
      <c r="P117" s="43" t="str">
        <f t="shared" si="11"/>
        <v>n.a.</v>
      </c>
      <c r="Q117" s="42"/>
      <c r="R117" s="42"/>
      <c r="S117" s="42"/>
      <c r="T117" s="42"/>
      <c r="U117" s="42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</row>
    <row r="118" spans="1:75" x14ac:dyDescent="0.25">
      <c r="A118" s="27">
        <f t="shared" si="17"/>
        <v>1991</v>
      </c>
      <c r="B118" s="25">
        <v>25.279630661466211</v>
      </c>
      <c r="C118" s="36">
        <v>3.37</v>
      </c>
      <c r="D118" s="43">
        <v>11.428000000000001</v>
      </c>
      <c r="E118" s="42">
        <f t="shared" si="18"/>
        <v>1</v>
      </c>
      <c r="F118" s="42">
        <f t="shared" si="12"/>
        <v>0</v>
      </c>
      <c r="G118" s="42">
        <f t="shared" si="13"/>
        <v>0</v>
      </c>
      <c r="H118" s="42">
        <f t="shared" si="14"/>
        <v>0</v>
      </c>
      <c r="I118" s="43">
        <f t="shared" si="15"/>
        <v>3.37</v>
      </c>
      <c r="J118" s="43" t="str">
        <f t="shared" si="15"/>
        <v>n.a.</v>
      </c>
      <c r="K118" s="43" t="str">
        <f t="shared" si="15"/>
        <v>n.a.</v>
      </c>
      <c r="L118" s="43" t="str">
        <f t="shared" si="10"/>
        <v>n.a.</v>
      </c>
      <c r="M118" s="43">
        <f t="shared" si="16"/>
        <v>11.428000000000001</v>
      </c>
      <c r="N118" s="43" t="str">
        <f t="shared" si="16"/>
        <v>n.a.</v>
      </c>
      <c r="O118" s="43" t="str">
        <f t="shared" si="16"/>
        <v>n.a.</v>
      </c>
      <c r="P118" s="43" t="str">
        <f t="shared" si="11"/>
        <v>n.a.</v>
      </c>
      <c r="Q118" s="42"/>
      <c r="R118" s="42"/>
      <c r="S118" s="42"/>
      <c r="T118" s="42"/>
      <c r="U118" s="42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</row>
    <row r="119" spans="1:75" x14ac:dyDescent="0.25">
      <c r="A119" s="27">
        <f t="shared" si="17"/>
        <v>1992</v>
      </c>
      <c r="B119" s="25">
        <v>29.569307552263169</v>
      </c>
      <c r="C119" s="36">
        <v>3.13</v>
      </c>
      <c r="D119" s="43">
        <v>8.8629999999999995</v>
      </c>
      <c r="E119" s="42">
        <f t="shared" si="18"/>
        <v>1</v>
      </c>
      <c r="F119" s="42">
        <f t="shared" si="12"/>
        <v>0</v>
      </c>
      <c r="G119" s="42">
        <f t="shared" si="13"/>
        <v>0</v>
      </c>
      <c r="H119" s="42">
        <f t="shared" si="14"/>
        <v>0</v>
      </c>
      <c r="I119" s="43">
        <f t="shared" si="15"/>
        <v>3.13</v>
      </c>
      <c r="J119" s="43" t="str">
        <f t="shared" si="15"/>
        <v>n.a.</v>
      </c>
      <c r="K119" s="43" t="str">
        <f t="shared" si="15"/>
        <v>n.a.</v>
      </c>
      <c r="L119" s="43" t="str">
        <f t="shared" si="10"/>
        <v>n.a.</v>
      </c>
      <c r="M119" s="43">
        <f t="shared" si="16"/>
        <v>8.8629999999999995</v>
      </c>
      <c r="N119" s="43" t="str">
        <f t="shared" si="16"/>
        <v>n.a.</v>
      </c>
      <c r="O119" s="43" t="str">
        <f t="shared" si="16"/>
        <v>n.a.</v>
      </c>
      <c r="P119" s="43" t="str">
        <f t="shared" si="11"/>
        <v>n.a.</v>
      </c>
      <c r="Q119" s="42"/>
      <c r="R119" s="42"/>
      <c r="S119" s="42"/>
      <c r="T119" s="42"/>
      <c r="U119" s="42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</row>
    <row r="120" spans="1:75" x14ac:dyDescent="0.25">
      <c r="A120" s="27">
        <f t="shared" si="17"/>
        <v>1993</v>
      </c>
      <c r="B120" s="25">
        <v>33.554594473987578</v>
      </c>
      <c r="C120" s="36">
        <v>-0.68700000000000006</v>
      </c>
      <c r="D120" s="43">
        <v>5.93</v>
      </c>
      <c r="E120" s="42">
        <f t="shared" si="18"/>
        <v>0</v>
      </c>
      <c r="F120" s="42">
        <f t="shared" si="12"/>
        <v>1</v>
      </c>
      <c r="G120" s="42">
        <f t="shared" si="13"/>
        <v>0</v>
      </c>
      <c r="H120" s="42">
        <f t="shared" si="14"/>
        <v>0</v>
      </c>
      <c r="I120" s="43" t="str">
        <f t="shared" si="15"/>
        <v>n.a.</v>
      </c>
      <c r="J120" s="43">
        <f t="shared" si="15"/>
        <v>-0.68700000000000006</v>
      </c>
      <c r="K120" s="43" t="str">
        <f t="shared" si="15"/>
        <v>n.a.</v>
      </c>
      <c r="L120" s="43" t="str">
        <f t="shared" si="10"/>
        <v>n.a.</v>
      </c>
      <c r="M120" s="43" t="str">
        <f t="shared" si="16"/>
        <v>n.a.</v>
      </c>
      <c r="N120" s="43">
        <f t="shared" si="16"/>
        <v>5.93</v>
      </c>
      <c r="O120" s="43" t="str">
        <f t="shared" si="16"/>
        <v>n.a.</v>
      </c>
      <c r="P120" s="43" t="str">
        <f t="shared" si="11"/>
        <v>n.a.</v>
      </c>
      <c r="Q120" s="42"/>
      <c r="R120" s="42"/>
      <c r="S120" s="42"/>
      <c r="T120" s="42"/>
      <c r="U120" s="42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</row>
    <row r="121" spans="1:75" x14ac:dyDescent="0.25">
      <c r="A121" s="27">
        <f t="shared" si="17"/>
        <v>1994</v>
      </c>
      <c r="B121" s="25">
        <v>35.440000547315421</v>
      </c>
      <c r="C121" s="36">
        <v>1.4890000000000001</v>
      </c>
      <c r="D121" s="43">
        <v>4.9710000000000001</v>
      </c>
      <c r="E121" s="42">
        <f t="shared" si="18"/>
        <v>0</v>
      </c>
      <c r="F121" s="42">
        <f t="shared" si="12"/>
        <v>1</v>
      </c>
      <c r="G121" s="42">
        <f t="shared" si="13"/>
        <v>0</v>
      </c>
      <c r="H121" s="42">
        <f t="shared" si="14"/>
        <v>0</v>
      </c>
      <c r="I121" s="43" t="str">
        <f t="shared" si="15"/>
        <v>n.a.</v>
      </c>
      <c r="J121" s="43">
        <f t="shared" si="15"/>
        <v>1.4890000000000001</v>
      </c>
      <c r="K121" s="43" t="str">
        <f t="shared" si="15"/>
        <v>n.a.</v>
      </c>
      <c r="L121" s="43" t="str">
        <f t="shared" si="10"/>
        <v>n.a.</v>
      </c>
      <c r="M121" s="43" t="str">
        <f t="shared" si="16"/>
        <v>n.a.</v>
      </c>
      <c r="N121" s="43">
        <f t="shared" si="16"/>
        <v>4.9710000000000001</v>
      </c>
      <c r="O121" s="43" t="str">
        <f t="shared" si="16"/>
        <v>n.a.</v>
      </c>
      <c r="P121" s="43" t="str">
        <f t="shared" si="11"/>
        <v>n.a.</v>
      </c>
      <c r="Q121" s="42"/>
      <c r="R121" s="42"/>
      <c r="S121" s="42"/>
      <c r="T121" s="42"/>
      <c r="U121" s="42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</row>
    <row r="122" spans="1:75" x14ac:dyDescent="0.25">
      <c r="A122" s="27">
        <f t="shared" si="17"/>
        <v>1995</v>
      </c>
      <c r="B122" s="25">
        <v>35.889628593667929</v>
      </c>
      <c r="C122" s="36">
        <v>2.3069999999999999</v>
      </c>
      <c r="D122" s="43">
        <v>3.9689999999999999</v>
      </c>
      <c r="E122" s="42">
        <f t="shared" si="18"/>
        <v>0</v>
      </c>
      <c r="F122" s="42">
        <f t="shared" si="12"/>
        <v>1</v>
      </c>
      <c r="G122" s="42">
        <f t="shared" si="13"/>
        <v>0</v>
      </c>
      <c r="H122" s="42">
        <f t="shared" si="14"/>
        <v>0</v>
      </c>
      <c r="I122" s="43" t="str">
        <f t="shared" si="15"/>
        <v>n.a.</v>
      </c>
      <c r="J122" s="43">
        <f t="shared" si="15"/>
        <v>2.3069999999999999</v>
      </c>
      <c r="K122" s="43" t="str">
        <f t="shared" si="15"/>
        <v>n.a.</v>
      </c>
      <c r="L122" s="43" t="str">
        <f t="shared" si="10"/>
        <v>n.a.</v>
      </c>
      <c r="M122" s="43" t="str">
        <f t="shared" si="16"/>
        <v>n.a.</v>
      </c>
      <c r="N122" s="43">
        <f t="shared" si="16"/>
        <v>3.9689999999999999</v>
      </c>
      <c r="O122" s="43" t="str">
        <f t="shared" si="16"/>
        <v>n.a.</v>
      </c>
      <c r="P122" s="43" t="str">
        <f t="shared" si="11"/>
        <v>n.a.</v>
      </c>
      <c r="Q122" s="42"/>
      <c r="R122" s="42"/>
      <c r="S122" s="42"/>
      <c r="T122" s="42"/>
      <c r="U122" s="42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</row>
    <row r="123" spans="1:75" x14ac:dyDescent="0.25">
      <c r="A123" s="27">
        <f t="shared" si="17"/>
        <v>1996</v>
      </c>
      <c r="B123" s="25">
        <v>39.170436562235999</v>
      </c>
      <c r="C123" s="36">
        <v>3.6190000000000002</v>
      </c>
      <c r="D123" s="43">
        <v>2.9340000000000002</v>
      </c>
      <c r="E123" s="42">
        <f t="shared" si="18"/>
        <v>0</v>
      </c>
      <c r="F123" s="42">
        <f t="shared" si="12"/>
        <v>1</v>
      </c>
      <c r="G123" s="42">
        <f t="shared" si="13"/>
        <v>0</v>
      </c>
      <c r="H123" s="42">
        <f t="shared" si="14"/>
        <v>0</v>
      </c>
      <c r="I123" s="43" t="str">
        <f t="shared" si="15"/>
        <v>n.a.</v>
      </c>
      <c r="J123" s="43">
        <f t="shared" si="15"/>
        <v>3.6190000000000002</v>
      </c>
      <c r="K123" s="43" t="str">
        <f t="shared" si="15"/>
        <v>n.a.</v>
      </c>
      <c r="L123" s="43" t="str">
        <f t="shared" si="10"/>
        <v>n.a.</v>
      </c>
      <c r="M123" s="43" t="str">
        <f t="shared" si="16"/>
        <v>n.a.</v>
      </c>
      <c r="N123" s="43">
        <f t="shared" si="16"/>
        <v>2.9340000000000002</v>
      </c>
      <c r="O123" s="43" t="str">
        <f t="shared" si="16"/>
        <v>n.a.</v>
      </c>
      <c r="P123" s="43" t="str">
        <f t="shared" si="11"/>
        <v>n.a.</v>
      </c>
      <c r="Q123" s="42"/>
      <c r="R123" s="42"/>
      <c r="S123" s="42"/>
      <c r="T123" s="42"/>
      <c r="U123" s="42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</row>
    <row r="124" spans="1:75" x14ac:dyDescent="0.25">
      <c r="A124" s="27">
        <f t="shared" si="17"/>
        <v>1997</v>
      </c>
      <c r="B124" s="25">
        <v>39.432844587904249</v>
      </c>
      <c r="C124" s="36">
        <v>4.1859999999999999</v>
      </c>
      <c r="D124" s="43">
        <v>1.8919999999999999</v>
      </c>
      <c r="E124" s="42">
        <f t="shared" si="18"/>
        <v>0</v>
      </c>
      <c r="F124" s="42">
        <f t="shared" si="12"/>
        <v>1</v>
      </c>
      <c r="G124" s="42">
        <f t="shared" si="13"/>
        <v>0</v>
      </c>
      <c r="H124" s="42">
        <f t="shared" si="14"/>
        <v>0</v>
      </c>
      <c r="I124" s="43" t="str">
        <f t="shared" si="15"/>
        <v>n.a.</v>
      </c>
      <c r="J124" s="43">
        <f t="shared" si="15"/>
        <v>4.1859999999999999</v>
      </c>
      <c r="K124" s="43" t="str">
        <f t="shared" si="15"/>
        <v>n.a.</v>
      </c>
      <c r="L124" s="43" t="str">
        <f t="shared" si="10"/>
        <v>n.a.</v>
      </c>
      <c r="M124" s="43" t="str">
        <f t="shared" si="16"/>
        <v>n.a.</v>
      </c>
      <c r="N124" s="43">
        <f t="shared" si="16"/>
        <v>1.8919999999999999</v>
      </c>
      <c r="O124" s="43" t="str">
        <f t="shared" si="16"/>
        <v>n.a.</v>
      </c>
      <c r="P124" s="43" t="str">
        <f t="shared" si="11"/>
        <v>n.a.</v>
      </c>
      <c r="Q124" s="42"/>
      <c r="R124" s="42"/>
      <c r="S124" s="42"/>
      <c r="T124" s="42"/>
      <c r="U124" s="42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</row>
    <row r="125" spans="1:75" x14ac:dyDescent="0.25">
      <c r="A125" s="27">
        <f t="shared" si="17"/>
        <v>1998</v>
      </c>
      <c r="B125" s="25">
        <v>32.933777415214827</v>
      </c>
      <c r="C125" s="36">
        <v>4.8520000000000003</v>
      </c>
      <c r="D125" s="43">
        <v>2.214</v>
      </c>
      <c r="E125" s="42">
        <f t="shared" si="18"/>
        <v>0</v>
      </c>
      <c r="F125" s="42">
        <f t="shared" si="12"/>
        <v>1</v>
      </c>
      <c r="G125" s="42">
        <f t="shared" si="13"/>
        <v>0</v>
      </c>
      <c r="H125" s="42">
        <f t="shared" si="14"/>
        <v>0</v>
      </c>
      <c r="I125" s="43" t="str">
        <f t="shared" si="15"/>
        <v>n.a.</v>
      </c>
      <c r="J125" s="43">
        <f t="shared" si="15"/>
        <v>4.8520000000000003</v>
      </c>
      <c r="K125" s="43" t="str">
        <f t="shared" si="15"/>
        <v>n.a.</v>
      </c>
      <c r="L125" s="43" t="str">
        <f t="shared" si="10"/>
        <v>n.a.</v>
      </c>
      <c r="M125" s="43" t="str">
        <f t="shared" si="16"/>
        <v>n.a.</v>
      </c>
      <c r="N125" s="43">
        <f t="shared" si="16"/>
        <v>2.214</v>
      </c>
      <c r="O125" s="43" t="str">
        <f t="shared" si="16"/>
        <v>n.a.</v>
      </c>
      <c r="P125" s="43" t="str">
        <f t="shared" si="11"/>
        <v>n.a.</v>
      </c>
      <c r="Q125" s="42"/>
      <c r="R125" s="42"/>
      <c r="S125" s="42"/>
      <c r="T125" s="42"/>
      <c r="U125" s="42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</row>
    <row r="126" spans="1:75" x14ac:dyDescent="0.25">
      <c r="A126" s="27">
        <f t="shared" si="17"/>
        <v>1999</v>
      </c>
      <c r="B126" s="25">
        <v>29.350732740734269</v>
      </c>
      <c r="C126" s="36">
        <v>3.8410000000000002</v>
      </c>
      <c r="D126" s="43">
        <v>2.1680000000000001</v>
      </c>
      <c r="E126" s="42">
        <f t="shared" si="18"/>
        <v>1</v>
      </c>
      <c r="F126" s="42">
        <f t="shared" si="12"/>
        <v>0</v>
      </c>
      <c r="G126" s="42">
        <f t="shared" si="13"/>
        <v>0</v>
      </c>
      <c r="H126" s="42">
        <f t="shared" si="14"/>
        <v>0</v>
      </c>
      <c r="I126" s="43">
        <f t="shared" si="15"/>
        <v>3.8410000000000002</v>
      </c>
      <c r="J126" s="43" t="str">
        <f t="shared" si="15"/>
        <v>n.a.</v>
      </c>
      <c r="K126" s="43" t="str">
        <f t="shared" si="15"/>
        <v>n.a.</v>
      </c>
      <c r="L126" s="43" t="str">
        <f t="shared" si="10"/>
        <v>n.a.</v>
      </c>
      <c r="M126" s="43">
        <f t="shared" si="16"/>
        <v>2.1680000000000001</v>
      </c>
      <c r="N126" s="43" t="str">
        <f t="shared" si="16"/>
        <v>n.a.</v>
      </c>
      <c r="O126" s="43" t="str">
        <f t="shared" si="16"/>
        <v>n.a.</v>
      </c>
      <c r="P126" s="43" t="str">
        <f t="shared" si="11"/>
        <v>n.a.</v>
      </c>
      <c r="Q126" s="42"/>
      <c r="R126" s="42"/>
      <c r="S126" s="42"/>
      <c r="T126" s="42"/>
      <c r="U126" s="42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</row>
    <row r="127" spans="1:75" x14ac:dyDescent="0.25">
      <c r="A127" s="27">
        <f t="shared" si="17"/>
        <v>2000</v>
      </c>
      <c r="B127" s="25">
        <v>54.122458932101075</v>
      </c>
      <c r="C127" s="36">
        <v>3.9249999999999998</v>
      </c>
      <c r="D127" s="43">
        <v>2.8039999999999998</v>
      </c>
      <c r="E127" s="42">
        <f t="shared" si="18"/>
        <v>0</v>
      </c>
      <c r="F127" s="42">
        <f t="shared" si="12"/>
        <v>1</v>
      </c>
      <c r="G127" s="42">
        <f t="shared" si="13"/>
        <v>0</v>
      </c>
      <c r="H127" s="42">
        <f t="shared" si="14"/>
        <v>0</v>
      </c>
      <c r="I127" s="43" t="str">
        <f t="shared" si="15"/>
        <v>n.a.</v>
      </c>
      <c r="J127" s="43">
        <f t="shared" si="15"/>
        <v>3.9249999999999998</v>
      </c>
      <c r="K127" s="43" t="str">
        <f t="shared" si="15"/>
        <v>n.a.</v>
      </c>
      <c r="L127" s="43" t="str">
        <f t="shared" si="10"/>
        <v>n.a.</v>
      </c>
      <c r="M127" s="43" t="str">
        <f t="shared" si="16"/>
        <v>n.a.</v>
      </c>
      <c r="N127" s="43">
        <f t="shared" si="16"/>
        <v>2.8039999999999998</v>
      </c>
      <c r="O127" s="43" t="str">
        <f t="shared" si="16"/>
        <v>n.a.</v>
      </c>
      <c r="P127" s="43" t="str">
        <f t="shared" si="11"/>
        <v>n.a.</v>
      </c>
      <c r="Q127" s="42"/>
      <c r="R127" s="42"/>
      <c r="S127" s="42"/>
      <c r="T127" s="42"/>
      <c r="U127" s="42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</row>
    <row r="128" spans="1:75" x14ac:dyDescent="0.25">
      <c r="A128" s="27">
        <f t="shared" si="17"/>
        <v>2001</v>
      </c>
      <c r="B128" s="25">
        <v>56.029084158559414</v>
      </c>
      <c r="C128" s="36">
        <v>2.016</v>
      </c>
      <c r="D128" s="43">
        <v>4.41</v>
      </c>
      <c r="E128" s="42">
        <f t="shared" si="18"/>
        <v>0</v>
      </c>
      <c r="F128" s="42">
        <f t="shared" si="12"/>
        <v>1</v>
      </c>
      <c r="G128" s="42">
        <f t="shared" si="13"/>
        <v>0</v>
      </c>
      <c r="H128" s="42">
        <f t="shared" si="14"/>
        <v>0</v>
      </c>
      <c r="I128" s="43" t="str">
        <f t="shared" si="15"/>
        <v>n.a.</v>
      </c>
      <c r="J128" s="43">
        <f t="shared" si="15"/>
        <v>2.016</v>
      </c>
      <c r="K128" s="43" t="str">
        <f t="shared" si="15"/>
        <v>n.a.</v>
      </c>
      <c r="L128" s="43" t="str">
        <f t="shared" si="10"/>
        <v>n.a.</v>
      </c>
      <c r="M128" s="43" t="str">
        <f t="shared" si="16"/>
        <v>n.a.</v>
      </c>
      <c r="N128" s="43">
        <f t="shared" si="16"/>
        <v>4.41</v>
      </c>
      <c r="O128" s="43" t="str">
        <f t="shared" si="16"/>
        <v>n.a.</v>
      </c>
      <c r="P128" s="43" t="str">
        <f t="shared" si="11"/>
        <v>n.a.</v>
      </c>
      <c r="Q128" s="42"/>
      <c r="R128" s="42"/>
      <c r="S128" s="42"/>
      <c r="T128" s="42"/>
      <c r="U128" s="42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</row>
    <row r="129" spans="1:75" x14ac:dyDescent="0.25">
      <c r="A129" s="27">
        <f t="shared" si="17"/>
        <v>2002</v>
      </c>
      <c r="B129" s="25">
        <v>58.681533489042629</v>
      </c>
      <c r="C129" s="36">
        <v>0.75900000000000001</v>
      </c>
      <c r="D129" s="43">
        <v>3.6779999999999999</v>
      </c>
      <c r="E129" s="42">
        <f t="shared" si="18"/>
        <v>0</v>
      </c>
      <c r="F129" s="42">
        <f t="shared" si="12"/>
        <v>1</v>
      </c>
      <c r="G129" s="42">
        <f t="shared" si="13"/>
        <v>0</v>
      </c>
      <c r="H129" s="42">
        <f t="shared" si="14"/>
        <v>0</v>
      </c>
      <c r="I129" s="43" t="str">
        <f t="shared" si="15"/>
        <v>n.a.</v>
      </c>
      <c r="J129" s="43">
        <f t="shared" si="15"/>
        <v>0.75900000000000001</v>
      </c>
      <c r="K129" s="43" t="str">
        <f t="shared" si="15"/>
        <v>n.a.</v>
      </c>
      <c r="L129" s="43" t="str">
        <f t="shared" si="10"/>
        <v>n.a.</v>
      </c>
      <c r="M129" s="43" t="str">
        <f t="shared" si="16"/>
        <v>n.a.</v>
      </c>
      <c r="N129" s="43">
        <f t="shared" si="16"/>
        <v>3.6779999999999999</v>
      </c>
      <c r="O129" s="43" t="str">
        <f t="shared" si="16"/>
        <v>n.a.</v>
      </c>
      <c r="P129" s="43" t="str">
        <f t="shared" si="11"/>
        <v>n.a.</v>
      </c>
      <c r="Q129" s="42"/>
      <c r="R129" s="42"/>
      <c r="S129" s="42"/>
      <c r="T129" s="42"/>
      <c r="U129" s="42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</row>
    <row r="130" spans="1:75" x14ac:dyDescent="0.25">
      <c r="A130" s="27">
        <f t="shared" si="17"/>
        <v>2003</v>
      </c>
      <c r="B130" s="25">
        <v>60.164376394243121</v>
      </c>
      <c r="C130" s="36">
        <v>-0.80500000000000005</v>
      </c>
      <c r="D130" s="43">
        <v>3.258</v>
      </c>
      <c r="E130" s="42">
        <f t="shared" si="18"/>
        <v>0</v>
      </c>
      <c r="F130" s="42">
        <f t="shared" si="12"/>
        <v>0</v>
      </c>
      <c r="G130" s="42">
        <f t="shared" si="13"/>
        <v>1</v>
      </c>
      <c r="H130" s="42">
        <f t="shared" si="14"/>
        <v>0</v>
      </c>
      <c r="I130" s="43" t="str">
        <f t="shared" si="15"/>
        <v>n.a.</v>
      </c>
      <c r="J130" s="43" t="str">
        <f t="shared" si="15"/>
        <v>n.a.</v>
      </c>
      <c r="K130" s="43">
        <f t="shared" si="15"/>
        <v>-0.80500000000000005</v>
      </c>
      <c r="L130" s="43" t="str">
        <f t="shared" si="10"/>
        <v>n.a.</v>
      </c>
      <c r="M130" s="43" t="str">
        <f t="shared" si="16"/>
        <v>n.a.</v>
      </c>
      <c r="N130" s="43" t="str">
        <f t="shared" si="16"/>
        <v>n.a.</v>
      </c>
      <c r="O130" s="43">
        <f t="shared" si="16"/>
        <v>3.258</v>
      </c>
      <c r="P130" s="43" t="str">
        <f t="shared" si="11"/>
        <v>n.a.</v>
      </c>
      <c r="Q130" s="42"/>
      <c r="R130" s="42"/>
      <c r="S130" s="42"/>
      <c r="T130" s="42"/>
      <c r="U130" s="42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</row>
    <row r="131" spans="1:75" x14ac:dyDescent="0.25">
      <c r="A131" s="27">
        <f t="shared" si="17"/>
        <v>2004</v>
      </c>
      <c r="B131" s="25">
        <v>62.9572824506619</v>
      </c>
      <c r="C131" s="36">
        <v>1.516</v>
      </c>
      <c r="D131" s="43">
        <v>2.5089999999999999</v>
      </c>
      <c r="E131" s="42">
        <f t="shared" si="18"/>
        <v>0</v>
      </c>
      <c r="F131" s="42">
        <f t="shared" si="12"/>
        <v>0</v>
      </c>
      <c r="G131" s="42">
        <f t="shared" si="13"/>
        <v>1</v>
      </c>
      <c r="H131" s="42">
        <f t="shared" si="14"/>
        <v>0</v>
      </c>
      <c r="I131" s="43" t="str">
        <f t="shared" si="15"/>
        <v>n.a.</v>
      </c>
      <c r="J131" s="43" t="str">
        <f t="shared" si="15"/>
        <v>n.a.</v>
      </c>
      <c r="K131" s="43">
        <f t="shared" si="15"/>
        <v>1.516</v>
      </c>
      <c r="L131" s="43" t="str">
        <f t="shared" si="10"/>
        <v>n.a.</v>
      </c>
      <c r="M131" s="43" t="str">
        <f t="shared" si="16"/>
        <v>n.a.</v>
      </c>
      <c r="N131" s="43" t="str">
        <f t="shared" si="16"/>
        <v>n.a.</v>
      </c>
      <c r="O131" s="43">
        <f t="shared" si="16"/>
        <v>2.5089999999999999</v>
      </c>
      <c r="P131" s="43" t="str">
        <f t="shared" si="11"/>
        <v>n.a.</v>
      </c>
      <c r="Q131" s="42"/>
      <c r="R131" s="42"/>
      <c r="S131" s="42"/>
      <c r="T131" s="42"/>
      <c r="U131" s="42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</row>
    <row r="132" spans="1:75" x14ac:dyDescent="0.25">
      <c r="A132" s="27">
        <f t="shared" si="17"/>
        <v>2005</v>
      </c>
      <c r="B132" s="25">
        <v>68.237174571168964</v>
      </c>
      <c r="C132" s="36">
        <v>0.91</v>
      </c>
      <c r="D132" s="43">
        <v>2.1269999999999998</v>
      </c>
      <c r="E132" s="42">
        <f t="shared" si="18"/>
        <v>0</v>
      </c>
      <c r="F132" s="42">
        <f t="shared" si="12"/>
        <v>0</v>
      </c>
      <c r="G132" s="42">
        <f t="shared" si="13"/>
        <v>1</v>
      </c>
      <c r="H132" s="42">
        <f t="shared" si="14"/>
        <v>0</v>
      </c>
      <c r="I132" s="43" t="str">
        <f t="shared" si="15"/>
        <v>n.a.</v>
      </c>
      <c r="J132" s="43" t="str">
        <f t="shared" si="15"/>
        <v>n.a.</v>
      </c>
      <c r="K132" s="43">
        <f t="shared" si="15"/>
        <v>0.91</v>
      </c>
      <c r="L132" s="43" t="str">
        <f t="shared" si="10"/>
        <v>n.a.</v>
      </c>
      <c r="M132" s="43" t="str">
        <f t="shared" si="16"/>
        <v>n.a.</v>
      </c>
      <c r="N132" s="43" t="str">
        <f t="shared" si="16"/>
        <v>n.a.</v>
      </c>
      <c r="O132" s="43">
        <f t="shared" si="16"/>
        <v>2.1269999999999998</v>
      </c>
      <c r="P132" s="43" t="str">
        <f t="shared" si="11"/>
        <v>n.a.</v>
      </c>
      <c r="Q132" s="42"/>
      <c r="R132" s="42"/>
      <c r="S132" s="42"/>
      <c r="T132" s="42"/>
      <c r="U132" s="42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</row>
    <row r="133" spans="1:75" x14ac:dyDescent="0.25">
      <c r="A133" s="27">
        <f t="shared" si="17"/>
        <v>2006</v>
      </c>
      <c r="B133" s="25">
        <v>69.835920551207494</v>
      </c>
      <c r="C133" s="36">
        <v>1.3680000000000001</v>
      </c>
      <c r="D133" s="43">
        <v>3.0430000000000001</v>
      </c>
      <c r="E133" s="42">
        <f t="shared" si="18"/>
        <v>0</v>
      </c>
      <c r="F133" s="42">
        <f t="shared" si="12"/>
        <v>0</v>
      </c>
      <c r="G133" s="42">
        <f t="shared" si="13"/>
        <v>1</v>
      </c>
      <c r="H133" s="42">
        <f t="shared" si="14"/>
        <v>0</v>
      </c>
      <c r="I133" s="43" t="str">
        <f t="shared" si="15"/>
        <v>n.a.</v>
      </c>
      <c r="J133" s="43" t="str">
        <f t="shared" si="15"/>
        <v>n.a.</v>
      </c>
      <c r="K133" s="43">
        <f t="shared" si="15"/>
        <v>1.3680000000000001</v>
      </c>
      <c r="L133" s="43" t="str">
        <f t="shared" si="10"/>
        <v>n.a.</v>
      </c>
      <c r="M133" s="43" t="str">
        <f t="shared" si="16"/>
        <v>n.a.</v>
      </c>
      <c r="N133" s="43" t="str">
        <f t="shared" si="16"/>
        <v>n.a.</v>
      </c>
      <c r="O133" s="43">
        <f t="shared" si="16"/>
        <v>3.0430000000000001</v>
      </c>
      <c r="P133" s="43" t="str">
        <f t="shared" si="11"/>
        <v>n.a.</v>
      </c>
      <c r="Q133" s="42"/>
      <c r="R133" s="42"/>
      <c r="S133" s="42"/>
      <c r="T133" s="42"/>
      <c r="U133" s="42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</row>
    <row r="134" spans="1:75" x14ac:dyDescent="0.25">
      <c r="A134" s="27">
        <f t="shared" si="17"/>
        <v>2007</v>
      </c>
      <c r="B134" s="43">
        <v>69.129070854074357</v>
      </c>
      <c r="C134" s="3">
        <v>1.8720000000000001</v>
      </c>
      <c r="D134" s="25">
        <v>2.423</v>
      </c>
      <c r="E134" s="24">
        <f t="shared" si="18"/>
        <v>0</v>
      </c>
      <c r="F134" s="24">
        <f t="shared" si="12"/>
        <v>0</v>
      </c>
      <c r="G134" s="24">
        <f t="shared" si="13"/>
        <v>1</v>
      </c>
      <c r="H134" s="24">
        <f t="shared" si="14"/>
        <v>0</v>
      </c>
      <c r="I134" s="25" t="str">
        <f t="shared" si="15"/>
        <v>n.a.</v>
      </c>
      <c r="J134" s="25" t="str">
        <f t="shared" si="15"/>
        <v>n.a.</v>
      </c>
      <c r="K134" s="25">
        <f t="shared" si="15"/>
        <v>1.8720000000000001</v>
      </c>
      <c r="L134" s="25" t="str">
        <f t="shared" si="10"/>
        <v>n.a.</v>
      </c>
      <c r="M134" s="25" t="str">
        <f t="shared" si="16"/>
        <v>n.a.</v>
      </c>
      <c r="N134" s="25" t="str">
        <f t="shared" si="16"/>
        <v>n.a.</v>
      </c>
      <c r="O134" s="25">
        <f t="shared" si="16"/>
        <v>2.423</v>
      </c>
      <c r="P134" s="25" t="str">
        <f t="shared" si="11"/>
        <v>n.a.</v>
      </c>
      <c r="Q134" s="24"/>
      <c r="R134" s="24"/>
      <c r="S134" s="24"/>
      <c r="T134" s="24"/>
      <c r="U134" s="2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F134" s="34"/>
      <c r="AG134" s="34"/>
      <c r="AH134" s="34"/>
      <c r="AI134" s="34"/>
      <c r="AJ134" s="34"/>
      <c r="AK134" s="34"/>
      <c r="AL134" s="34"/>
      <c r="AM134" s="34"/>
      <c r="AN134" s="34"/>
      <c r="AO134" s="34"/>
      <c r="AP134" s="34"/>
      <c r="AQ134" s="34"/>
      <c r="AR134" s="34"/>
      <c r="AS134" s="34"/>
      <c r="AT134" s="34"/>
      <c r="AU134" s="34"/>
      <c r="AV134" s="34"/>
      <c r="AW134" s="34"/>
      <c r="AX134" s="34"/>
      <c r="AY134" s="34"/>
      <c r="AZ134" s="34"/>
      <c r="BA134" s="34"/>
      <c r="BB134" s="34"/>
      <c r="BC134" s="34"/>
      <c r="BD134" s="34"/>
      <c r="BE134" s="34"/>
      <c r="BF134" s="34"/>
      <c r="BG134" s="34"/>
      <c r="BH134" s="34"/>
      <c r="BI134" s="34"/>
      <c r="BJ134" s="34"/>
      <c r="BK134" s="34"/>
      <c r="BL134" s="34"/>
      <c r="BM134" s="34"/>
      <c r="BN134" s="34"/>
      <c r="BO134" s="34"/>
      <c r="BP134" s="34"/>
      <c r="BQ134" s="34"/>
      <c r="BR134" s="34"/>
      <c r="BS134" s="34"/>
      <c r="BT134" s="34"/>
      <c r="BU134" s="34"/>
      <c r="BV134" s="34"/>
      <c r="BW134" s="34"/>
    </row>
    <row r="135" spans="1:75" x14ac:dyDescent="0.25">
      <c r="A135" s="27">
        <f t="shared" si="17"/>
        <v>2008</v>
      </c>
      <c r="B135" s="43">
        <v>71.265187227675227</v>
      </c>
      <c r="C135" s="3">
        <v>-4.4999999999999998E-2</v>
      </c>
      <c r="D135" s="25">
        <v>2.6509999999999998</v>
      </c>
      <c r="E135" s="24">
        <f t="shared" si="18"/>
        <v>0</v>
      </c>
      <c r="F135" s="24">
        <f t="shared" si="12"/>
        <v>0</v>
      </c>
      <c r="G135" s="24">
        <f t="shared" si="13"/>
        <v>1</v>
      </c>
      <c r="H135" s="24">
        <f t="shared" si="14"/>
        <v>0</v>
      </c>
      <c r="I135" s="25" t="str">
        <f t="shared" si="15"/>
        <v>n.a.</v>
      </c>
      <c r="J135" s="25" t="str">
        <f t="shared" si="15"/>
        <v>n.a.</v>
      </c>
      <c r="K135" s="25">
        <f t="shared" si="15"/>
        <v>-4.4999999999999998E-2</v>
      </c>
      <c r="L135" s="25" t="str">
        <f t="shared" si="15"/>
        <v>n.a.</v>
      </c>
      <c r="M135" s="25" t="str">
        <f t="shared" si="16"/>
        <v>n.a.</v>
      </c>
      <c r="N135" s="25" t="str">
        <f t="shared" si="16"/>
        <v>n.a.</v>
      </c>
      <c r="O135" s="25">
        <f t="shared" si="16"/>
        <v>2.6509999999999998</v>
      </c>
      <c r="P135" s="25" t="str">
        <f t="shared" si="16"/>
        <v>n.a.</v>
      </c>
      <c r="Q135" s="24"/>
      <c r="R135" s="24"/>
      <c r="S135" s="24"/>
      <c r="T135" s="24"/>
      <c r="U135" s="2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F135" s="34"/>
      <c r="AG135" s="34"/>
      <c r="AH135" s="34"/>
      <c r="AI135" s="34"/>
      <c r="AJ135" s="34"/>
      <c r="AK135" s="34"/>
      <c r="AL135" s="34"/>
      <c r="AM135" s="34"/>
      <c r="AN135" s="34"/>
      <c r="AO135" s="34"/>
      <c r="AP135" s="34"/>
      <c r="AQ135" s="34"/>
      <c r="AR135" s="34"/>
      <c r="AS135" s="34"/>
      <c r="AT135" s="34"/>
      <c r="AU135" s="34"/>
      <c r="AV135" s="34"/>
      <c r="AW135" s="34"/>
      <c r="AX135" s="34"/>
      <c r="AY135" s="34"/>
      <c r="AZ135" s="34"/>
      <c r="BA135" s="34"/>
      <c r="BB135" s="34"/>
      <c r="BC135" s="34"/>
      <c r="BD135" s="34"/>
      <c r="BE135" s="34"/>
      <c r="BF135" s="34"/>
      <c r="BG135" s="34"/>
      <c r="BH135" s="34"/>
      <c r="BI135" s="34"/>
      <c r="BJ135" s="34"/>
      <c r="BK135" s="34"/>
      <c r="BL135" s="34"/>
      <c r="BM135" s="34"/>
      <c r="BN135" s="34"/>
      <c r="BO135" s="34"/>
      <c r="BP135" s="34"/>
      <c r="BQ135" s="34"/>
      <c r="BR135" s="34"/>
      <c r="BS135" s="34"/>
      <c r="BT135" s="34"/>
      <c r="BU135" s="34"/>
      <c r="BV135" s="34"/>
      <c r="BW135" s="34"/>
    </row>
    <row r="136" spans="1:75" x14ac:dyDescent="0.25">
      <c r="A136" s="27">
        <v>2009</v>
      </c>
      <c r="B136" s="43">
        <v>80.101451176621254</v>
      </c>
      <c r="C136" s="3">
        <v>-3</v>
      </c>
      <c r="D136" s="25">
        <v>-0.58299999999999996</v>
      </c>
      <c r="E136" s="24">
        <f t="shared" si="18"/>
        <v>0</v>
      </c>
      <c r="F136" s="24">
        <f>IF(AND($B136&gt;30,$B136&lt;60),1,0)</f>
        <v>0</v>
      </c>
      <c r="G136" s="24">
        <f>IF(AND($B136&gt;60,$B136&lt;90),1,0)</f>
        <v>1</v>
      </c>
      <c r="H136" s="24">
        <f>IF($B136&gt;90,1,0)</f>
        <v>0</v>
      </c>
      <c r="I136" s="25" t="str">
        <f>IF(E136=1,$C136,"n.a.")</f>
        <v>n.a.</v>
      </c>
      <c r="J136" s="25" t="str">
        <f>IF(F136=1,$C136,"n.a.")</f>
        <v>n.a.</v>
      </c>
      <c r="K136" s="25">
        <f>IF(G136=1,$C136,"n.a.")</f>
        <v>-3</v>
      </c>
      <c r="L136" s="25" t="str">
        <f>IF(H136=1,$C136,"n.a.")</f>
        <v>n.a.</v>
      </c>
      <c r="M136" s="25" t="str">
        <f>IF(E136=1,$D136,"n.a.")</f>
        <v>n.a.</v>
      </c>
      <c r="N136" s="25" t="str">
        <f>IF(F136=1,$D136,"n.a.")</f>
        <v>n.a.</v>
      </c>
      <c r="O136" s="25">
        <f>IF(G136=1,$D136,"n.a.")</f>
        <v>-0.58299999999999996</v>
      </c>
      <c r="P136" s="25" t="str">
        <f>IF(H136=1,$D136,"n.a.")</f>
        <v>n.a.</v>
      </c>
      <c r="Q136" s="24"/>
      <c r="R136" s="24"/>
      <c r="S136" s="24"/>
      <c r="T136" s="24"/>
      <c r="U136" s="2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F136" s="34"/>
      <c r="AG136" s="34"/>
      <c r="AH136" s="34"/>
      <c r="AI136" s="34"/>
      <c r="AJ136" s="34"/>
      <c r="AK136" s="34"/>
      <c r="AL136" s="34"/>
      <c r="AM136" s="34"/>
      <c r="AN136" s="34"/>
      <c r="AO136" s="34"/>
      <c r="AP136" s="34"/>
      <c r="AQ136" s="34"/>
      <c r="AR136" s="34"/>
      <c r="AS136" s="34"/>
      <c r="AT136" s="34"/>
      <c r="AU136" s="34"/>
      <c r="AV136" s="34"/>
      <c r="AW136" s="34"/>
      <c r="AX136" s="34"/>
      <c r="AY136" s="34"/>
      <c r="AZ136" s="34"/>
      <c r="BA136" s="34"/>
      <c r="BB136" s="34"/>
      <c r="BC136" s="34"/>
      <c r="BD136" s="34"/>
      <c r="BE136" s="34"/>
      <c r="BF136" s="34"/>
      <c r="BG136" s="34"/>
      <c r="BH136" s="34"/>
      <c r="BI136" s="34"/>
      <c r="BJ136" s="34"/>
      <c r="BK136" s="34"/>
      <c r="BL136" s="34"/>
      <c r="BM136" s="34"/>
      <c r="BN136" s="34"/>
      <c r="BO136" s="34"/>
      <c r="BP136" s="34"/>
      <c r="BQ136" s="34"/>
      <c r="BR136" s="34"/>
      <c r="BS136" s="34"/>
      <c r="BT136" s="34"/>
      <c r="BU136" s="34"/>
      <c r="BV136" s="34"/>
      <c r="BW136" s="34"/>
    </row>
    <row r="137" spans="1:75" x14ac:dyDescent="0.25">
      <c r="A137" s="27" t="s">
        <v>3</v>
      </c>
      <c r="B137" s="24"/>
      <c r="C137" s="36" t="s">
        <v>3</v>
      </c>
      <c r="D137" s="42"/>
      <c r="E137" s="42"/>
      <c r="F137" s="42"/>
      <c r="G137" s="42"/>
      <c r="H137" s="42"/>
      <c r="I137" s="42"/>
      <c r="J137" s="42"/>
      <c r="K137" s="42"/>
      <c r="L137" s="42"/>
      <c r="M137" s="42"/>
      <c r="N137" s="42"/>
      <c r="O137" s="42"/>
      <c r="P137" s="42"/>
      <c r="Q137" s="42"/>
      <c r="R137" s="42"/>
      <c r="S137" s="42"/>
      <c r="T137" s="42"/>
      <c r="U137" s="42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</row>
    <row r="138" spans="1:75" x14ac:dyDescent="0.25">
      <c r="A138" s="124" t="s">
        <v>116</v>
      </c>
      <c r="B138" s="125" t="s">
        <v>25</v>
      </c>
      <c r="C138" s="36"/>
      <c r="D138" s="42">
        <f>SUM(E138:H138)</f>
        <v>91</v>
      </c>
      <c r="E138" s="42">
        <f>SUM(E7:E136)</f>
        <v>42</v>
      </c>
      <c r="F138" s="42">
        <f>SUM(F7:F136)</f>
        <v>10</v>
      </c>
      <c r="G138" s="42">
        <f>SUM(G7:G136)</f>
        <v>39</v>
      </c>
      <c r="H138" s="42">
        <f>SUM(H7:H136)</f>
        <v>0</v>
      </c>
      <c r="I138" s="43">
        <f>AVERAGE(I7:I136)</f>
        <v>4.844679516968653</v>
      </c>
      <c r="J138" s="43">
        <f t="shared" ref="J138:O138" si="19">AVERAGE(J7:J136)</f>
        <v>2.4867029012433912</v>
      </c>
      <c r="K138" s="43">
        <f t="shared" si="19"/>
        <v>1.3918052646870489</v>
      </c>
      <c r="L138" s="43" t="s">
        <v>2</v>
      </c>
      <c r="M138" s="43">
        <f t="shared" si="19"/>
        <v>8.7677800059113959</v>
      </c>
      <c r="N138" s="43">
        <f t="shared" si="19"/>
        <v>3.2716400426052417</v>
      </c>
      <c r="O138" s="43">
        <f t="shared" si="19"/>
        <v>0.88318961970891541</v>
      </c>
      <c r="P138" s="43" t="s">
        <v>2</v>
      </c>
      <c r="Q138" s="42"/>
      <c r="R138" s="42"/>
      <c r="S138" s="42"/>
      <c r="T138" s="42"/>
      <c r="U138" s="42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</row>
    <row r="139" spans="1:75" x14ac:dyDescent="0.25">
      <c r="A139" s="124" t="s">
        <v>117</v>
      </c>
      <c r="B139" s="125" t="s">
        <v>25</v>
      </c>
      <c r="C139" s="36"/>
      <c r="D139" s="42"/>
      <c r="E139" s="42"/>
      <c r="F139" s="42"/>
      <c r="G139" s="42"/>
      <c r="H139" s="42"/>
      <c r="I139" s="43">
        <f>MEDIAN(I7:I136)</f>
        <v>5.3770264808655703</v>
      </c>
      <c r="J139" s="43">
        <f t="shared" ref="J139:O139" si="20">MEDIAN(J7:J136)</f>
        <v>2.354014506216954</v>
      </c>
      <c r="K139" s="43">
        <f t="shared" si="20"/>
        <v>1.4380212827149741</v>
      </c>
      <c r="L139" s="43" t="s">
        <v>2</v>
      </c>
      <c r="M139" s="43">
        <f t="shared" si="20"/>
        <v>5.9069665211973161</v>
      </c>
      <c r="N139" s="43">
        <f t="shared" si="20"/>
        <v>3.306</v>
      </c>
      <c r="O139" s="43">
        <f t="shared" si="20"/>
        <v>1.083984375</v>
      </c>
      <c r="P139" s="43" t="s">
        <v>2</v>
      </c>
      <c r="Q139" s="42"/>
      <c r="R139" s="42"/>
      <c r="S139" s="42"/>
      <c r="T139" s="42"/>
      <c r="U139" s="42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</row>
    <row r="140" spans="1:75" x14ac:dyDescent="0.25">
      <c r="A140" s="124" t="s">
        <v>114</v>
      </c>
      <c r="B140" s="125" t="s">
        <v>60</v>
      </c>
      <c r="C140" s="36"/>
      <c r="D140" s="42">
        <f>SUM(E140:H140)</f>
        <v>58</v>
      </c>
      <c r="E140" s="42">
        <f>SUM(E77:E136)</f>
        <v>42</v>
      </c>
      <c r="F140" s="42">
        <f t="shared" ref="F140:H140" si="21">SUM(F77:F136)</f>
        <v>9</v>
      </c>
      <c r="G140" s="42">
        <f t="shared" si="21"/>
        <v>7</v>
      </c>
      <c r="H140" s="42">
        <f t="shared" si="21"/>
        <v>0</v>
      </c>
      <c r="I140" s="43">
        <f>AVERAGE(I77:I136)</f>
        <v>4.844679516968653</v>
      </c>
      <c r="J140" s="43">
        <f t="shared" ref="J140:O140" si="22">AVERAGE(J77:J136)</f>
        <v>2.4962222222222223</v>
      </c>
      <c r="K140" s="43">
        <f t="shared" si="22"/>
        <v>0.2594285714285714</v>
      </c>
      <c r="L140" s="25" t="s">
        <v>2</v>
      </c>
      <c r="M140" s="43">
        <f t="shared" si="22"/>
        <v>8.7677800059113959</v>
      </c>
      <c r="N140" s="43">
        <f t="shared" si="22"/>
        <v>3.6446666666666658</v>
      </c>
      <c r="O140" s="43">
        <f t="shared" si="22"/>
        <v>2.2039999999999997</v>
      </c>
      <c r="P140" s="43" t="s">
        <v>2</v>
      </c>
      <c r="Q140" s="42"/>
      <c r="R140" s="42"/>
      <c r="S140" s="42"/>
      <c r="T140" s="42"/>
      <c r="U140" s="42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</row>
    <row r="141" spans="1:75" x14ac:dyDescent="0.25">
      <c r="A141" s="124" t="s">
        <v>115</v>
      </c>
      <c r="B141" s="125" t="s">
        <v>60</v>
      </c>
      <c r="C141" s="36"/>
      <c r="D141" s="42"/>
      <c r="E141" s="42"/>
      <c r="F141" s="42"/>
      <c r="G141" s="42"/>
      <c r="H141" s="42"/>
      <c r="I141" s="43">
        <f>MEDIAN(I77:I136)</f>
        <v>5.3770264808655703</v>
      </c>
      <c r="J141" s="43">
        <f t="shared" ref="J141:O141" si="23">MEDIAN(J77:J136)</f>
        <v>2.3069999999999999</v>
      </c>
      <c r="K141" s="43">
        <f t="shared" si="23"/>
        <v>0.91</v>
      </c>
      <c r="L141" s="43" t="s">
        <v>2</v>
      </c>
      <c r="M141" s="43">
        <f t="shared" si="23"/>
        <v>5.9069665211973161</v>
      </c>
      <c r="N141" s="43">
        <f t="shared" si="23"/>
        <v>3.6779999999999999</v>
      </c>
      <c r="O141" s="43">
        <f t="shared" si="23"/>
        <v>2.5089999999999999</v>
      </c>
      <c r="P141" s="43" t="s">
        <v>2</v>
      </c>
      <c r="Q141" s="42"/>
      <c r="R141" s="42"/>
      <c r="S141" s="42"/>
      <c r="T141" s="42"/>
      <c r="U141" s="42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</row>
    <row r="142" spans="1:75" x14ac:dyDescent="0.25">
      <c r="B142" s="24"/>
      <c r="C142" s="36"/>
      <c r="D142" s="42"/>
      <c r="E142" s="42"/>
      <c r="F142" s="42"/>
      <c r="G142" s="42"/>
      <c r="H142" s="42"/>
      <c r="I142" s="42"/>
      <c r="J142" s="42"/>
      <c r="K142" s="42"/>
      <c r="L142" s="42"/>
      <c r="M142" s="42"/>
      <c r="N142" s="42"/>
      <c r="O142" s="42"/>
      <c r="P142" s="42"/>
      <c r="Q142" s="42"/>
      <c r="R142" s="42"/>
      <c r="S142" s="42"/>
      <c r="T142" s="42"/>
      <c r="U142" s="42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</row>
    <row r="143" spans="1:75" x14ac:dyDescent="0.25">
      <c r="A143" s="24"/>
      <c r="B143" s="24"/>
      <c r="C143" s="36"/>
      <c r="Q143" s="42"/>
      <c r="R143" s="42"/>
      <c r="S143" s="42"/>
      <c r="T143" s="42"/>
      <c r="U143" s="42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</row>
    <row r="144" spans="1:75" x14ac:dyDescent="0.25">
      <c r="A144" s="24"/>
      <c r="B144" s="24"/>
      <c r="C144" s="36"/>
      <c r="Q144" s="42"/>
      <c r="R144" s="42"/>
      <c r="S144" s="42"/>
      <c r="T144" s="42"/>
      <c r="U144" s="42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</row>
    <row r="145" spans="1:75" x14ac:dyDescent="0.25">
      <c r="A145" s="24"/>
      <c r="B145" s="24"/>
      <c r="C145" s="36"/>
      <c r="Q145" s="42"/>
      <c r="R145" s="42"/>
      <c r="S145" s="42"/>
      <c r="T145" s="42"/>
      <c r="U145" s="42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</row>
    <row r="146" spans="1:75" x14ac:dyDescent="0.25">
      <c r="A146" s="24"/>
      <c r="B146" s="24"/>
      <c r="C146" s="36"/>
      <c r="Q146" s="42"/>
      <c r="R146" s="42"/>
      <c r="S146" s="42"/>
      <c r="T146" s="42"/>
      <c r="U146" s="42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</row>
    <row r="147" spans="1:75" x14ac:dyDescent="0.25">
      <c r="A147" s="24"/>
      <c r="B147" s="24"/>
      <c r="C147" s="36"/>
      <c r="D147" s="42"/>
      <c r="E147" s="42"/>
      <c r="F147" s="42"/>
      <c r="G147" s="42"/>
      <c r="H147" s="42"/>
      <c r="I147" s="42"/>
      <c r="J147" s="42"/>
      <c r="K147" s="42"/>
      <c r="L147" s="42"/>
      <c r="M147" s="42"/>
      <c r="N147" s="42"/>
      <c r="O147" s="42"/>
      <c r="P147" s="42"/>
      <c r="Q147" s="42"/>
      <c r="R147" s="42"/>
      <c r="S147" s="42"/>
      <c r="T147" s="42"/>
      <c r="U147" s="42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</row>
    <row r="148" spans="1:75" x14ac:dyDescent="0.25">
      <c r="A148" s="24"/>
      <c r="B148" s="24"/>
      <c r="C148" s="36"/>
      <c r="D148" s="42"/>
      <c r="E148" s="42"/>
      <c r="F148" s="42"/>
      <c r="G148" s="42"/>
      <c r="H148" s="42"/>
      <c r="I148" s="42"/>
      <c r="J148" s="42"/>
      <c r="K148" s="42"/>
      <c r="L148" s="42"/>
      <c r="M148" s="42"/>
      <c r="N148" s="42"/>
      <c r="O148" s="42"/>
      <c r="P148" s="42"/>
      <c r="Q148" s="42"/>
      <c r="R148" s="42"/>
      <c r="S148" s="42"/>
      <c r="T148" s="42"/>
      <c r="U148" s="42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</row>
    <row r="149" spans="1:75" x14ac:dyDescent="0.25">
      <c r="A149" s="24"/>
      <c r="B149" s="24"/>
      <c r="C149" s="36"/>
      <c r="D149" s="42"/>
      <c r="E149" s="42"/>
      <c r="F149" s="42"/>
      <c r="G149" s="42"/>
      <c r="H149" s="42"/>
      <c r="I149" s="42"/>
      <c r="J149" s="42"/>
      <c r="K149" s="42"/>
      <c r="L149" s="42"/>
      <c r="M149" s="42"/>
      <c r="N149" s="42"/>
      <c r="O149" s="42"/>
      <c r="P149" s="42"/>
      <c r="Q149" s="42"/>
      <c r="R149" s="42"/>
      <c r="S149" s="42"/>
      <c r="T149" s="42"/>
      <c r="U149" s="42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</row>
    <row r="150" spans="1:75" x14ac:dyDescent="0.25">
      <c r="A150" s="24"/>
      <c r="B150" s="24"/>
      <c r="C150" s="36"/>
      <c r="D150" s="42"/>
      <c r="E150" s="42"/>
      <c r="F150" s="42"/>
      <c r="G150" s="42"/>
      <c r="H150" s="42"/>
      <c r="I150" s="42"/>
      <c r="J150" s="42"/>
      <c r="K150" s="42"/>
      <c r="L150" s="42"/>
      <c r="M150" s="42"/>
      <c r="N150" s="42"/>
      <c r="O150" s="42"/>
      <c r="P150" s="42"/>
      <c r="Q150" s="42"/>
      <c r="R150" s="42"/>
      <c r="S150" s="42"/>
      <c r="T150" s="42"/>
      <c r="U150" s="42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</row>
    <row r="151" spans="1:75" x14ac:dyDescent="0.25">
      <c r="A151" s="24"/>
      <c r="B151" s="24"/>
      <c r="C151" s="36"/>
      <c r="D151" s="42"/>
      <c r="E151" s="42"/>
      <c r="F151" s="42"/>
      <c r="G151" s="42"/>
      <c r="H151" s="42"/>
      <c r="I151" s="42"/>
      <c r="J151" s="42"/>
      <c r="K151" s="42"/>
      <c r="L151" s="42"/>
      <c r="M151" s="42"/>
      <c r="N151" s="42"/>
      <c r="O151" s="42"/>
      <c r="P151" s="42"/>
      <c r="Q151" s="42"/>
      <c r="R151" s="42"/>
      <c r="S151" s="42"/>
      <c r="T151" s="42"/>
      <c r="U151" s="42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</row>
    <row r="152" spans="1:75" x14ac:dyDescent="0.25">
      <c r="A152" s="24"/>
      <c r="B152" s="24"/>
      <c r="C152" s="36"/>
      <c r="D152" s="42"/>
      <c r="E152" s="42"/>
      <c r="F152" s="42"/>
      <c r="G152" s="42"/>
      <c r="H152" s="42"/>
      <c r="I152" s="42"/>
      <c r="J152" s="42"/>
      <c r="K152" s="42"/>
      <c r="L152" s="42"/>
      <c r="M152" s="42"/>
      <c r="N152" s="42"/>
      <c r="O152" s="42"/>
      <c r="P152" s="42"/>
      <c r="Q152" s="42"/>
      <c r="R152" s="42"/>
      <c r="S152" s="42"/>
      <c r="T152" s="42"/>
      <c r="U152" s="42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</row>
    <row r="153" spans="1:75" x14ac:dyDescent="0.25">
      <c r="A153" s="24"/>
      <c r="B153" s="24"/>
      <c r="C153" s="36"/>
      <c r="D153" s="42"/>
      <c r="E153" s="42"/>
      <c r="F153" s="42"/>
      <c r="G153" s="42"/>
      <c r="H153" s="42"/>
      <c r="I153" s="42"/>
      <c r="J153" s="42"/>
      <c r="K153" s="42"/>
      <c r="L153" s="42"/>
      <c r="M153" s="42"/>
      <c r="N153" s="42"/>
      <c r="O153" s="42"/>
      <c r="P153" s="42"/>
      <c r="Q153" s="42"/>
      <c r="R153" s="42"/>
      <c r="S153" s="42"/>
      <c r="T153" s="42"/>
      <c r="U153" s="42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</row>
    <row r="154" spans="1:75" x14ac:dyDescent="0.25">
      <c r="A154" s="24"/>
      <c r="B154" s="24"/>
      <c r="C154" s="36"/>
      <c r="D154" s="42"/>
      <c r="E154" s="42"/>
      <c r="F154" s="42"/>
      <c r="G154" s="42"/>
      <c r="H154" s="42"/>
      <c r="I154" s="42"/>
      <c r="J154" s="42"/>
      <c r="K154" s="42"/>
      <c r="L154" s="42"/>
      <c r="M154" s="42"/>
      <c r="N154" s="42"/>
      <c r="O154" s="42"/>
      <c r="P154" s="42"/>
      <c r="Q154" s="42"/>
      <c r="R154" s="42"/>
      <c r="S154" s="42"/>
      <c r="T154" s="42"/>
      <c r="U154" s="42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</row>
    <row r="155" spans="1:75" x14ac:dyDescent="0.25">
      <c r="A155" s="24"/>
      <c r="B155" s="24"/>
      <c r="C155" s="36"/>
      <c r="D155" s="42"/>
      <c r="E155" s="42"/>
      <c r="F155" s="42"/>
      <c r="G155" s="42"/>
      <c r="H155" s="42"/>
      <c r="I155" s="42"/>
      <c r="J155" s="42"/>
      <c r="K155" s="42"/>
      <c r="L155" s="42"/>
      <c r="M155" s="42"/>
      <c r="N155" s="42"/>
      <c r="O155" s="42"/>
      <c r="P155" s="42"/>
      <c r="Q155" s="42"/>
      <c r="R155" s="42"/>
      <c r="S155" s="42"/>
      <c r="T155" s="42"/>
      <c r="U155" s="42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</row>
    <row r="156" spans="1:75" x14ac:dyDescent="0.25">
      <c r="A156" s="24"/>
      <c r="B156" s="24"/>
      <c r="C156" s="36"/>
      <c r="D156" s="42"/>
      <c r="E156" s="42"/>
      <c r="F156" s="42"/>
      <c r="G156" s="42"/>
      <c r="H156" s="42"/>
      <c r="I156" s="42"/>
      <c r="J156" s="42"/>
      <c r="K156" s="42"/>
      <c r="L156" s="42"/>
      <c r="M156" s="42"/>
      <c r="N156" s="42"/>
      <c r="O156" s="42"/>
      <c r="P156" s="42"/>
      <c r="Q156" s="42"/>
      <c r="R156" s="42"/>
      <c r="S156" s="42"/>
      <c r="T156" s="42"/>
      <c r="U156" s="42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</row>
    <row r="157" spans="1:75" x14ac:dyDescent="0.25">
      <c r="A157" s="24"/>
      <c r="B157" s="24"/>
      <c r="C157" s="36"/>
      <c r="D157" s="42"/>
      <c r="E157" s="42"/>
      <c r="F157" s="42"/>
      <c r="G157" s="42"/>
      <c r="H157" s="42"/>
      <c r="I157" s="42"/>
      <c r="J157" s="42"/>
      <c r="K157" s="42"/>
      <c r="L157" s="42"/>
      <c r="M157" s="42"/>
      <c r="N157" s="42"/>
      <c r="O157" s="42"/>
      <c r="P157" s="42"/>
      <c r="Q157" s="42"/>
      <c r="R157" s="42"/>
      <c r="S157" s="42"/>
      <c r="T157" s="42"/>
      <c r="U157" s="42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</row>
    <row r="158" spans="1:75" x14ac:dyDescent="0.25">
      <c r="A158" s="24"/>
      <c r="B158" s="24"/>
      <c r="C158" s="36"/>
      <c r="D158" s="42"/>
      <c r="E158" s="42"/>
      <c r="F158" s="42"/>
      <c r="G158" s="42"/>
      <c r="H158" s="42"/>
      <c r="I158" s="42"/>
      <c r="J158" s="42"/>
      <c r="K158" s="42"/>
      <c r="L158" s="42"/>
      <c r="M158" s="42"/>
      <c r="N158" s="42"/>
      <c r="O158" s="42"/>
      <c r="P158" s="42"/>
      <c r="Q158" s="42"/>
      <c r="R158" s="42"/>
      <c r="S158" s="42"/>
      <c r="T158" s="42"/>
      <c r="U158" s="42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</row>
    <row r="159" spans="1:75" x14ac:dyDescent="0.25">
      <c r="A159" s="24"/>
      <c r="B159" s="24"/>
      <c r="C159" s="36"/>
      <c r="D159" s="42"/>
      <c r="E159" s="42"/>
      <c r="F159" s="42"/>
      <c r="G159" s="42"/>
      <c r="H159" s="42"/>
      <c r="I159" s="42"/>
      <c r="J159" s="42"/>
      <c r="K159" s="42"/>
      <c r="L159" s="42"/>
      <c r="M159" s="42"/>
      <c r="N159" s="42"/>
      <c r="O159" s="42"/>
      <c r="P159" s="42"/>
      <c r="Q159" s="42"/>
      <c r="R159" s="42"/>
      <c r="S159" s="42"/>
      <c r="T159" s="42"/>
      <c r="U159" s="42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</row>
    <row r="160" spans="1:75" x14ac:dyDescent="0.25">
      <c r="A160" s="24"/>
      <c r="B160" s="42"/>
      <c r="C160" s="3"/>
      <c r="D160" s="24"/>
      <c r="E160" s="24"/>
      <c r="F160" s="24"/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24"/>
      <c r="R160" s="24"/>
      <c r="S160" s="24"/>
      <c r="T160" s="24"/>
      <c r="U160" s="2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F160" s="34"/>
      <c r="AG160" s="34"/>
      <c r="AH160" s="34"/>
      <c r="AI160" s="34"/>
      <c r="AJ160" s="34"/>
      <c r="AK160" s="34"/>
      <c r="AL160" s="34"/>
      <c r="AM160" s="34"/>
      <c r="AN160" s="34"/>
      <c r="AO160" s="34"/>
      <c r="AP160" s="34"/>
      <c r="AQ160" s="34"/>
      <c r="AR160" s="34"/>
      <c r="AS160" s="34"/>
      <c r="AT160" s="34"/>
      <c r="AU160" s="34"/>
      <c r="AV160" s="34"/>
      <c r="AW160" s="34"/>
      <c r="AX160" s="34"/>
      <c r="AY160" s="34"/>
      <c r="AZ160" s="34"/>
      <c r="BA160" s="34"/>
      <c r="BB160" s="34"/>
      <c r="BC160" s="34"/>
      <c r="BD160" s="34"/>
      <c r="BE160" s="34"/>
      <c r="BF160" s="34"/>
      <c r="BG160" s="34"/>
      <c r="BH160" s="34"/>
      <c r="BI160" s="34"/>
      <c r="BJ160" s="34"/>
      <c r="BK160" s="34"/>
      <c r="BL160" s="34"/>
      <c r="BM160" s="34"/>
      <c r="BN160" s="34"/>
      <c r="BO160" s="34"/>
      <c r="BP160" s="34"/>
      <c r="BQ160" s="34"/>
      <c r="BR160" s="34"/>
      <c r="BS160" s="34"/>
      <c r="BT160" s="34"/>
      <c r="BU160" s="34"/>
      <c r="BV160" s="34"/>
      <c r="BW160" s="34"/>
    </row>
    <row r="161" spans="1:75" x14ac:dyDescent="0.25">
      <c r="A161" s="42"/>
      <c r="B161" s="24"/>
      <c r="C161" s="36"/>
      <c r="D161" s="42"/>
      <c r="E161" s="42"/>
      <c r="F161" s="42"/>
      <c r="G161" s="42"/>
      <c r="H161" s="42"/>
      <c r="I161" s="42"/>
      <c r="J161" s="42"/>
      <c r="K161" s="42"/>
      <c r="L161" s="42"/>
      <c r="M161" s="42"/>
      <c r="N161" s="42"/>
      <c r="O161" s="42"/>
      <c r="P161" s="42"/>
      <c r="Q161" s="42"/>
      <c r="R161" s="42"/>
      <c r="S161" s="42"/>
      <c r="T161" s="42"/>
      <c r="U161" s="42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</row>
    <row r="162" spans="1:75" x14ac:dyDescent="0.25">
      <c r="A162" s="24"/>
      <c r="B162" s="42"/>
      <c r="C162" s="3"/>
      <c r="D162" s="24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24"/>
      <c r="S162" s="24"/>
      <c r="T162" s="24"/>
      <c r="U162" s="2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F162" s="34"/>
      <c r="AG162" s="34"/>
      <c r="AH162" s="34"/>
      <c r="AI162" s="34"/>
      <c r="AJ162" s="34"/>
      <c r="AK162" s="34"/>
      <c r="AL162" s="34"/>
      <c r="AM162" s="34"/>
      <c r="AN162" s="34"/>
      <c r="AO162" s="34"/>
      <c r="AP162" s="34"/>
      <c r="AQ162" s="34"/>
      <c r="AR162" s="34"/>
      <c r="AS162" s="34"/>
      <c r="AT162" s="34"/>
      <c r="AU162" s="34"/>
      <c r="AV162" s="34"/>
      <c r="AW162" s="34"/>
      <c r="AX162" s="34"/>
      <c r="AY162" s="34"/>
      <c r="AZ162" s="34"/>
      <c r="BA162" s="34"/>
      <c r="BB162" s="34"/>
      <c r="BC162" s="34"/>
      <c r="BD162" s="34"/>
      <c r="BE162" s="34"/>
      <c r="BF162" s="34"/>
      <c r="BG162" s="34"/>
      <c r="BH162" s="34"/>
      <c r="BI162" s="34"/>
      <c r="BJ162" s="34"/>
      <c r="BK162" s="34"/>
      <c r="BL162" s="34"/>
      <c r="BM162" s="34"/>
      <c r="BN162" s="34"/>
      <c r="BO162" s="34"/>
      <c r="BP162" s="34"/>
      <c r="BQ162" s="34"/>
      <c r="BR162" s="34"/>
      <c r="BS162" s="34"/>
      <c r="BT162" s="34"/>
      <c r="BU162" s="34"/>
      <c r="BV162" s="34"/>
      <c r="BW162" s="34"/>
    </row>
    <row r="163" spans="1:75" x14ac:dyDescent="0.25">
      <c r="A163" s="42"/>
      <c r="B163" s="24"/>
      <c r="C163" s="36"/>
      <c r="D163" s="42"/>
      <c r="E163" s="42"/>
      <c r="F163" s="42"/>
      <c r="G163" s="42"/>
      <c r="H163" s="42"/>
      <c r="I163" s="42"/>
      <c r="J163" s="42"/>
      <c r="K163" s="42"/>
      <c r="L163" s="42"/>
      <c r="M163" s="42"/>
      <c r="N163" s="42"/>
      <c r="O163" s="42"/>
      <c r="P163" s="42"/>
      <c r="Q163" s="42"/>
      <c r="R163" s="42"/>
      <c r="S163" s="42"/>
      <c r="T163" s="42"/>
      <c r="U163" s="42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</row>
    <row r="164" spans="1:75" x14ac:dyDescent="0.25">
      <c r="A164" s="24"/>
      <c r="B164" s="42"/>
      <c r="C164" s="3"/>
      <c r="D164" s="24"/>
      <c r="E164" s="24"/>
      <c r="F164" s="24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24"/>
      <c r="R164" s="24"/>
      <c r="S164" s="24"/>
      <c r="T164" s="24"/>
      <c r="U164" s="2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F164" s="34"/>
      <c r="AG164" s="34"/>
      <c r="AH164" s="34"/>
      <c r="AI164" s="34"/>
      <c r="AJ164" s="34"/>
      <c r="AK164" s="34"/>
      <c r="AL164" s="34"/>
      <c r="AM164" s="34"/>
      <c r="AN164" s="34"/>
      <c r="AO164" s="34"/>
      <c r="AP164" s="34"/>
      <c r="AQ164" s="34"/>
      <c r="AR164" s="34"/>
      <c r="AS164" s="34"/>
      <c r="AT164" s="34"/>
      <c r="AU164" s="34"/>
      <c r="AV164" s="34"/>
      <c r="AW164" s="34"/>
      <c r="AX164" s="34"/>
      <c r="AY164" s="34"/>
      <c r="AZ164" s="34"/>
      <c r="BA164" s="34"/>
      <c r="BB164" s="34"/>
      <c r="BC164" s="34"/>
      <c r="BD164" s="34"/>
      <c r="BE164" s="34"/>
      <c r="BF164" s="34"/>
      <c r="BG164" s="34"/>
      <c r="BH164" s="34"/>
      <c r="BI164" s="34"/>
      <c r="BJ164" s="34"/>
      <c r="BK164" s="34"/>
      <c r="BL164" s="34"/>
      <c r="BM164" s="34"/>
      <c r="BN164" s="34"/>
      <c r="BO164" s="34"/>
      <c r="BP164" s="34"/>
      <c r="BQ164" s="34"/>
      <c r="BR164" s="34"/>
      <c r="BS164" s="34"/>
      <c r="BT164" s="34"/>
      <c r="BU164" s="34"/>
      <c r="BV164" s="34"/>
      <c r="BW164" s="34"/>
    </row>
    <row r="165" spans="1:75" x14ac:dyDescent="0.25">
      <c r="A165" s="42"/>
      <c r="B165" s="24"/>
      <c r="C165" s="36"/>
      <c r="D165" s="42"/>
      <c r="E165" s="42"/>
      <c r="F165" s="42"/>
      <c r="G165" s="42"/>
      <c r="H165" s="42"/>
      <c r="I165" s="42"/>
      <c r="J165" s="42"/>
      <c r="K165" s="42"/>
      <c r="L165" s="42"/>
      <c r="M165" s="42"/>
      <c r="N165" s="42"/>
      <c r="O165" s="42"/>
      <c r="P165" s="42"/>
      <c r="Q165" s="42"/>
      <c r="R165" s="42"/>
      <c r="S165" s="42"/>
      <c r="T165" s="42"/>
      <c r="U165" s="42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</row>
    <row r="166" spans="1:75" x14ac:dyDescent="0.25">
      <c r="A166" s="24"/>
      <c r="B166" s="42"/>
      <c r="C166" s="3"/>
      <c r="D166" s="24"/>
      <c r="E166" s="24"/>
      <c r="F166" s="24"/>
      <c r="G166" s="24"/>
      <c r="H166" s="24"/>
      <c r="I166" s="24"/>
      <c r="J166" s="24"/>
      <c r="K166" s="24"/>
      <c r="L166" s="24"/>
      <c r="M166" s="24"/>
      <c r="N166" s="24"/>
      <c r="O166" s="24"/>
      <c r="P166" s="24"/>
      <c r="Q166" s="24"/>
      <c r="R166" s="24"/>
      <c r="S166" s="24"/>
      <c r="T166" s="24"/>
      <c r="U166" s="2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F166" s="34"/>
      <c r="AG166" s="34"/>
      <c r="AH166" s="34"/>
      <c r="AI166" s="34"/>
      <c r="AJ166" s="34"/>
      <c r="AK166" s="34"/>
      <c r="AL166" s="34"/>
      <c r="AM166" s="34"/>
      <c r="AN166" s="34"/>
      <c r="AO166" s="34"/>
      <c r="AP166" s="34"/>
      <c r="AQ166" s="34"/>
      <c r="AR166" s="34"/>
      <c r="AS166" s="34"/>
      <c r="AT166" s="34"/>
      <c r="AU166" s="34"/>
      <c r="AV166" s="34"/>
      <c r="AW166" s="34"/>
      <c r="AX166" s="34"/>
      <c r="AY166" s="34"/>
      <c r="AZ166" s="34"/>
      <c r="BA166" s="34"/>
      <c r="BB166" s="34"/>
      <c r="BC166" s="34"/>
      <c r="BD166" s="34"/>
      <c r="BE166" s="34"/>
      <c r="BF166" s="34"/>
      <c r="BG166" s="34"/>
      <c r="BH166" s="34"/>
      <c r="BI166" s="34"/>
      <c r="BJ166" s="34"/>
      <c r="BK166" s="34"/>
      <c r="BL166" s="34"/>
      <c r="BM166" s="34"/>
      <c r="BN166" s="34"/>
      <c r="BO166" s="34"/>
      <c r="BP166" s="34"/>
      <c r="BQ166" s="34"/>
      <c r="BR166" s="34"/>
      <c r="BS166" s="34"/>
      <c r="BT166" s="34"/>
      <c r="BU166" s="34"/>
      <c r="BV166" s="34"/>
      <c r="BW166" s="34"/>
    </row>
    <row r="167" spans="1:75" x14ac:dyDescent="0.25">
      <c r="A167" s="42"/>
      <c r="B167" s="24"/>
      <c r="C167" s="36"/>
      <c r="D167" s="42"/>
      <c r="E167" s="42"/>
      <c r="F167" s="42"/>
      <c r="G167" s="42"/>
      <c r="H167" s="42"/>
      <c r="I167" s="42"/>
      <c r="J167" s="42"/>
      <c r="K167" s="42"/>
      <c r="L167" s="42"/>
      <c r="M167" s="42"/>
      <c r="N167" s="42"/>
      <c r="O167" s="42"/>
      <c r="P167" s="42"/>
      <c r="Q167" s="42"/>
      <c r="R167" s="42"/>
      <c r="S167" s="42"/>
      <c r="T167" s="42"/>
      <c r="U167" s="42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</row>
    <row r="168" spans="1:75" x14ac:dyDescent="0.25">
      <c r="A168" s="24"/>
      <c r="B168" s="42"/>
      <c r="C168" s="3"/>
      <c r="D168" s="24"/>
      <c r="E168" s="24"/>
      <c r="F168" s="24"/>
      <c r="G168" s="24"/>
      <c r="H168" s="24"/>
      <c r="I168" s="24"/>
      <c r="J168" s="24"/>
      <c r="K168" s="24"/>
      <c r="L168" s="24"/>
      <c r="M168" s="24"/>
      <c r="N168" s="24"/>
      <c r="O168" s="24"/>
      <c r="P168" s="24"/>
      <c r="Q168" s="24"/>
      <c r="R168" s="24"/>
      <c r="S168" s="24"/>
      <c r="T168" s="24"/>
      <c r="U168" s="2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F168" s="34"/>
      <c r="AG168" s="34"/>
      <c r="AH168" s="34"/>
      <c r="AI168" s="34"/>
      <c r="AJ168" s="34"/>
      <c r="AK168" s="34"/>
      <c r="AL168" s="34"/>
      <c r="AM168" s="34"/>
      <c r="AN168" s="34"/>
      <c r="AO168" s="34"/>
      <c r="AP168" s="34"/>
      <c r="AQ168" s="34"/>
      <c r="AR168" s="34"/>
      <c r="AS168" s="34"/>
      <c r="AT168" s="34"/>
      <c r="AU168" s="34"/>
      <c r="AV168" s="34"/>
      <c r="AW168" s="34"/>
      <c r="AX168" s="34"/>
      <c r="AY168" s="34"/>
      <c r="AZ168" s="34"/>
      <c r="BA168" s="34"/>
      <c r="BB168" s="34"/>
      <c r="BC168" s="34"/>
      <c r="BD168" s="34"/>
      <c r="BE168" s="34"/>
      <c r="BF168" s="34"/>
      <c r="BG168" s="34"/>
      <c r="BH168" s="34"/>
      <c r="BI168" s="34"/>
      <c r="BJ168" s="34"/>
      <c r="BK168" s="34"/>
      <c r="BL168" s="34"/>
      <c r="BM168" s="34"/>
      <c r="BN168" s="34"/>
      <c r="BO168" s="34"/>
      <c r="BP168" s="34"/>
      <c r="BQ168" s="34"/>
      <c r="BR168" s="34"/>
      <c r="BS168" s="34"/>
      <c r="BT168" s="34"/>
      <c r="BU168" s="34"/>
      <c r="BV168" s="34"/>
      <c r="BW168" s="34"/>
    </row>
    <row r="169" spans="1:75" x14ac:dyDescent="0.25">
      <c r="A169" s="42"/>
      <c r="B169" s="24"/>
      <c r="C169" s="36"/>
      <c r="D169" s="42"/>
      <c r="E169" s="42"/>
      <c r="F169" s="42"/>
      <c r="G169" s="42"/>
      <c r="H169" s="42"/>
      <c r="I169" s="42"/>
      <c r="J169" s="42"/>
      <c r="K169" s="42"/>
      <c r="L169" s="42"/>
      <c r="M169" s="42"/>
      <c r="N169" s="42"/>
      <c r="O169" s="42"/>
      <c r="P169" s="42"/>
      <c r="Q169" s="42"/>
      <c r="R169" s="42"/>
      <c r="S169" s="42"/>
      <c r="T169" s="42"/>
      <c r="U169" s="42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</row>
    <row r="170" spans="1:75" x14ac:dyDescent="0.25">
      <c r="A170" s="24"/>
      <c r="B170" s="42"/>
      <c r="C170" s="3"/>
      <c r="D170" s="24"/>
      <c r="E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4"/>
      <c r="R170" s="24"/>
      <c r="S170" s="24"/>
      <c r="T170" s="24"/>
      <c r="U170" s="2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F170" s="34"/>
      <c r="AG170" s="34"/>
      <c r="AH170" s="34"/>
      <c r="AI170" s="34"/>
      <c r="AJ170" s="34"/>
      <c r="AK170" s="34"/>
      <c r="AL170" s="34"/>
      <c r="AM170" s="34"/>
      <c r="AN170" s="34"/>
      <c r="AO170" s="34"/>
      <c r="AP170" s="34"/>
      <c r="AQ170" s="34"/>
      <c r="AR170" s="34"/>
      <c r="AS170" s="34"/>
      <c r="AT170" s="34"/>
      <c r="AU170" s="34"/>
      <c r="AV170" s="34"/>
      <c r="AW170" s="34"/>
      <c r="AX170" s="34"/>
      <c r="AY170" s="34"/>
      <c r="AZ170" s="34"/>
      <c r="BA170" s="34"/>
      <c r="BB170" s="34"/>
      <c r="BC170" s="34"/>
      <c r="BD170" s="34"/>
      <c r="BE170" s="34"/>
      <c r="BF170" s="34"/>
      <c r="BG170" s="34"/>
      <c r="BH170" s="34"/>
      <c r="BI170" s="34"/>
      <c r="BJ170" s="34"/>
      <c r="BK170" s="34"/>
      <c r="BL170" s="34"/>
      <c r="BM170" s="34"/>
      <c r="BN170" s="34"/>
      <c r="BO170" s="34"/>
      <c r="BP170" s="34"/>
      <c r="BQ170" s="34"/>
      <c r="BR170" s="34"/>
      <c r="BS170" s="34"/>
      <c r="BT170" s="34"/>
      <c r="BU170" s="34"/>
      <c r="BV170" s="34"/>
      <c r="BW170" s="34"/>
    </row>
    <row r="171" spans="1:75" x14ac:dyDescent="0.25">
      <c r="A171" s="42"/>
      <c r="B171" s="24"/>
      <c r="C171" s="36"/>
      <c r="D171" s="42"/>
      <c r="E171" s="42"/>
      <c r="F171" s="42"/>
      <c r="G171" s="42"/>
      <c r="H171" s="42"/>
      <c r="I171" s="42"/>
      <c r="J171" s="42"/>
      <c r="K171" s="42"/>
      <c r="L171" s="42"/>
      <c r="M171" s="42"/>
      <c r="N171" s="42"/>
      <c r="O171" s="42"/>
      <c r="P171" s="42"/>
      <c r="Q171" s="42"/>
      <c r="R171" s="42"/>
      <c r="S171" s="42"/>
      <c r="T171" s="42"/>
      <c r="U171" s="42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</row>
    <row r="172" spans="1:75" x14ac:dyDescent="0.25">
      <c r="A172" s="24"/>
      <c r="B172" s="42"/>
      <c r="C172" s="3"/>
      <c r="D172" s="24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24"/>
      <c r="R172" s="24"/>
      <c r="S172" s="24"/>
      <c r="T172" s="24"/>
      <c r="U172" s="2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F172" s="34"/>
      <c r="AG172" s="34"/>
      <c r="AH172" s="34"/>
      <c r="AI172" s="34"/>
      <c r="AJ172" s="34"/>
      <c r="AK172" s="34"/>
      <c r="AL172" s="34"/>
      <c r="AM172" s="34"/>
      <c r="AN172" s="34"/>
      <c r="AO172" s="34"/>
      <c r="AP172" s="34"/>
      <c r="AQ172" s="34"/>
      <c r="AR172" s="34"/>
      <c r="AS172" s="34"/>
      <c r="AT172" s="34"/>
      <c r="AU172" s="34"/>
      <c r="AV172" s="34"/>
      <c r="AW172" s="34"/>
      <c r="AX172" s="34"/>
      <c r="AY172" s="34"/>
      <c r="AZ172" s="34"/>
      <c r="BA172" s="34"/>
      <c r="BB172" s="34"/>
      <c r="BC172" s="34"/>
      <c r="BD172" s="34"/>
      <c r="BE172" s="34"/>
      <c r="BF172" s="34"/>
      <c r="BG172" s="34"/>
      <c r="BH172" s="34"/>
      <c r="BI172" s="34"/>
      <c r="BJ172" s="34"/>
      <c r="BK172" s="34"/>
      <c r="BL172" s="34"/>
      <c r="BM172" s="34"/>
      <c r="BN172" s="34"/>
      <c r="BO172" s="34"/>
      <c r="BP172" s="34"/>
      <c r="BQ172" s="34"/>
      <c r="BR172" s="34"/>
      <c r="BS172" s="34"/>
      <c r="BT172" s="34"/>
      <c r="BU172" s="34"/>
      <c r="BV172" s="34"/>
      <c r="BW172" s="34"/>
    </row>
    <row r="173" spans="1:75" x14ac:dyDescent="0.25">
      <c r="A173" s="42"/>
      <c r="B173" s="24"/>
      <c r="C173" s="36"/>
      <c r="D173" s="42"/>
      <c r="E173" s="42"/>
      <c r="F173" s="42"/>
      <c r="G173" s="42"/>
      <c r="H173" s="42"/>
      <c r="I173" s="42"/>
      <c r="J173" s="42"/>
      <c r="K173" s="42"/>
      <c r="L173" s="42"/>
      <c r="M173" s="42"/>
      <c r="N173" s="42"/>
      <c r="O173" s="42"/>
      <c r="P173" s="42"/>
      <c r="Q173" s="42"/>
      <c r="R173" s="42"/>
      <c r="S173" s="42"/>
      <c r="T173" s="42"/>
      <c r="U173" s="42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</row>
    <row r="174" spans="1:75" x14ac:dyDescent="0.25">
      <c r="A174" s="24"/>
      <c r="B174" s="42"/>
      <c r="C174" s="3"/>
      <c r="D174" s="24"/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24"/>
      <c r="R174" s="24"/>
      <c r="S174" s="24"/>
      <c r="T174" s="24"/>
      <c r="U174" s="2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  <c r="AF174" s="34"/>
      <c r="AG174" s="34"/>
      <c r="AH174" s="34"/>
      <c r="AI174" s="34"/>
      <c r="AJ174" s="34"/>
      <c r="AK174" s="34"/>
      <c r="AL174" s="34"/>
      <c r="AM174" s="34"/>
      <c r="AN174" s="34"/>
      <c r="AO174" s="34"/>
      <c r="AP174" s="34"/>
      <c r="AQ174" s="34"/>
      <c r="AR174" s="34"/>
      <c r="AS174" s="34"/>
      <c r="AT174" s="34"/>
      <c r="AU174" s="34"/>
      <c r="AV174" s="34"/>
      <c r="AW174" s="34"/>
      <c r="AX174" s="34"/>
      <c r="AY174" s="34"/>
      <c r="AZ174" s="34"/>
      <c r="BA174" s="34"/>
      <c r="BB174" s="34"/>
      <c r="BC174" s="34"/>
      <c r="BD174" s="34"/>
      <c r="BE174" s="34"/>
      <c r="BF174" s="34"/>
      <c r="BG174" s="34"/>
      <c r="BH174" s="34"/>
      <c r="BI174" s="34"/>
      <c r="BJ174" s="34"/>
      <c r="BK174" s="34"/>
      <c r="BL174" s="34"/>
      <c r="BM174" s="34"/>
      <c r="BN174" s="34"/>
      <c r="BO174" s="34"/>
      <c r="BP174" s="34"/>
      <c r="BQ174" s="34"/>
      <c r="BR174" s="34"/>
      <c r="BS174" s="34"/>
      <c r="BT174" s="34"/>
      <c r="BU174" s="34"/>
      <c r="BV174" s="34"/>
      <c r="BW174" s="34"/>
    </row>
    <row r="175" spans="1:75" x14ac:dyDescent="0.25">
      <c r="A175" s="42"/>
      <c r="B175" s="24"/>
      <c r="C175" s="36"/>
      <c r="D175" s="42"/>
      <c r="E175" s="42"/>
      <c r="F175" s="42"/>
      <c r="G175" s="42"/>
      <c r="H175" s="42"/>
      <c r="I175" s="42"/>
      <c r="J175" s="42"/>
      <c r="K175" s="42"/>
      <c r="L175" s="42"/>
      <c r="M175" s="42"/>
      <c r="N175" s="42"/>
      <c r="O175" s="42"/>
      <c r="P175" s="42"/>
      <c r="Q175" s="42"/>
      <c r="R175" s="42"/>
      <c r="S175" s="42"/>
      <c r="T175" s="42"/>
      <c r="U175" s="42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</row>
    <row r="176" spans="1:75" x14ac:dyDescent="0.25">
      <c r="A176" s="24"/>
      <c r="B176" s="42"/>
      <c r="C176" s="3"/>
      <c r="D176" s="24"/>
      <c r="E176" s="24"/>
      <c r="F176" s="24"/>
      <c r="G176" s="24"/>
      <c r="H176" s="24"/>
      <c r="I176" s="24"/>
      <c r="J176" s="24"/>
      <c r="K176" s="24"/>
      <c r="L176" s="24"/>
      <c r="M176" s="24"/>
      <c r="N176" s="24"/>
      <c r="O176" s="24"/>
      <c r="P176" s="24"/>
      <c r="Q176" s="24"/>
      <c r="R176" s="24"/>
      <c r="S176" s="24"/>
      <c r="T176" s="24"/>
      <c r="U176" s="24"/>
      <c r="V176" s="34"/>
      <c r="W176" s="34"/>
      <c r="X176" s="34"/>
      <c r="Y176" s="34"/>
      <c r="Z176" s="34"/>
      <c r="AA176" s="34"/>
      <c r="AB176" s="34"/>
      <c r="AC176" s="34"/>
      <c r="AD176" s="34"/>
      <c r="AE176" s="34"/>
      <c r="AF176" s="34"/>
      <c r="AG176" s="34"/>
      <c r="AH176" s="34"/>
      <c r="AI176" s="34"/>
      <c r="AJ176" s="34"/>
      <c r="AK176" s="34"/>
      <c r="AL176" s="34"/>
      <c r="AM176" s="34"/>
      <c r="AN176" s="34"/>
      <c r="AO176" s="34"/>
      <c r="AP176" s="34"/>
      <c r="AQ176" s="34"/>
      <c r="AR176" s="34"/>
      <c r="AS176" s="34"/>
      <c r="AT176" s="34"/>
      <c r="AU176" s="34"/>
      <c r="AV176" s="34"/>
      <c r="AW176" s="34"/>
      <c r="AX176" s="34"/>
      <c r="AY176" s="34"/>
      <c r="AZ176" s="34"/>
      <c r="BA176" s="34"/>
      <c r="BB176" s="34"/>
      <c r="BC176" s="34"/>
      <c r="BD176" s="34"/>
      <c r="BE176" s="34"/>
      <c r="BF176" s="34"/>
      <c r="BG176" s="34"/>
      <c r="BH176" s="34"/>
      <c r="BI176" s="34"/>
      <c r="BJ176" s="34"/>
      <c r="BK176" s="34"/>
      <c r="BL176" s="34"/>
      <c r="BM176" s="34"/>
      <c r="BN176" s="34"/>
      <c r="BO176" s="34"/>
      <c r="BP176" s="34"/>
      <c r="BQ176" s="34"/>
      <c r="BR176" s="34"/>
      <c r="BS176" s="34"/>
      <c r="BT176" s="34"/>
      <c r="BU176" s="34"/>
      <c r="BV176" s="34"/>
      <c r="BW176" s="34"/>
    </row>
    <row r="177" spans="1:75" x14ac:dyDescent="0.25">
      <c r="A177" s="42"/>
      <c r="B177" s="42"/>
      <c r="C177" s="3"/>
      <c r="D177" s="24"/>
      <c r="E177" s="24"/>
      <c r="F177" s="24"/>
      <c r="G177" s="24"/>
      <c r="H177" s="24"/>
      <c r="I177" s="24"/>
      <c r="J177" s="24"/>
      <c r="K177" s="24"/>
      <c r="L177" s="24"/>
      <c r="M177" s="24"/>
      <c r="N177" s="24"/>
      <c r="O177" s="24"/>
      <c r="P177" s="24"/>
      <c r="Q177" s="24"/>
      <c r="R177" s="24"/>
      <c r="S177" s="24"/>
      <c r="T177" s="24"/>
      <c r="U177" s="2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F177" s="34"/>
      <c r="AG177" s="34"/>
      <c r="AH177" s="34"/>
      <c r="AI177" s="34"/>
      <c r="AJ177" s="34"/>
      <c r="AK177" s="34"/>
      <c r="AL177" s="34"/>
      <c r="AM177" s="34"/>
      <c r="AN177" s="34"/>
      <c r="AO177" s="34"/>
      <c r="AP177" s="34"/>
      <c r="AQ177" s="34"/>
      <c r="AR177" s="34"/>
      <c r="AS177" s="34"/>
      <c r="AT177" s="34"/>
      <c r="AU177" s="34"/>
      <c r="AV177" s="34"/>
      <c r="AW177" s="34"/>
      <c r="AX177" s="34"/>
      <c r="AY177" s="34"/>
      <c r="AZ177" s="34"/>
      <c r="BA177" s="34"/>
      <c r="BB177" s="34"/>
      <c r="BC177" s="34"/>
      <c r="BD177" s="34"/>
      <c r="BE177" s="34"/>
      <c r="BF177" s="34"/>
      <c r="BG177" s="34"/>
      <c r="BH177" s="34"/>
      <c r="BI177" s="34"/>
      <c r="BJ177" s="34"/>
      <c r="BK177" s="34"/>
      <c r="BL177" s="34"/>
      <c r="BM177" s="34"/>
      <c r="BN177" s="34"/>
      <c r="BO177" s="34"/>
      <c r="BP177" s="34"/>
      <c r="BQ177" s="34"/>
      <c r="BR177" s="34"/>
      <c r="BS177" s="34"/>
      <c r="BT177" s="34"/>
      <c r="BU177" s="34"/>
      <c r="BV177" s="34"/>
      <c r="BW177" s="34"/>
    </row>
    <row r="178" spans="1:75" x14ac:dyDescent="0.25">
      <c r="A178" s="42"/>
      <c r="B178" s="42"/>
      <c r="C178" s="3"/>
      <c r="D178" s="24"/>
      <c r="E178" s="24"/>
      <c r="F178" s="24"/>
      <c r="G178" s="24"/>
      <c r="H178" s="24"/>
      <c r="I178" s="24"/>
      <c r="J178" s="24"/>
      <c r="K178" s="24"/>
      <c r="L178" s="24"/>
      <c r="M178" s="24"/>
      <c r="N178" s="24"/>
      <c r="O178" s="24"/>
      <c r="P178" s="24"/>
      <c r="Q178" s="24"/>
      <c r="R178" s="24"/>
      <c r="S178" s="24"/>
      <c r="T178" s="24"/>
      <c r="U178" s="24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  <c r="AF178" s="34"/>
      <c r="AG178" s="34"/>
      <c r="AH178" s="34"/>
      <c r="AI178" s="34"/>
      <c r="AJ178" s="34"/>
      <c r="AK178" s="34"/>
      <c r="AL178" s="34"/>
      <c r="AM178" s="34"/>
      <c r="AN178" s="34"/>
      <c r="AO178" s="34"/>
      <c r="AP178" s="34"/>
      <c r="AQ178" s="34"/>
      <c r="AR178" s="34"/>
      <c r="AS178" s="34"/>
      <c r="AT178" s="34"/>
      <c r="AU178" s="34"/>
      <c r="AV178" s="34"/>
      <c r="AW178" s="34"/>
      <c r="AX178" s="34"/>
      <c r="AY178" s="34"/>
      <c r="AZ178" s="34"/>
      <c r="BA178" s="34"/>
      <c r="BB178" s="34"/>
      <c r="BC178" s="34"/>
      <c r="BD178" s="34"/>
      <c r="BE178" s="34"/>
      <c r="BF178" s="34"/>
      <c r="BG178" s="34"/>
      <c r="BH178" s="34"/>
      <c r="BI178" s="34"/>
      <c r="BJ178" s="34"/>
      <c r="BK178" s="34"/>
      <c r="BL178" s="34"/>
      <c r="BM178" s="34"/>
      <c r="BN178" s="34"/>
      <c r="BO178" s="34"/>
      <c r="BP178" s="34"/>
      <c r="BQ178" s="34"/>
      <c r="BR178" s="34"/>
      <c r="BS178" s="34"/>
      <c r="BT178" s="34"/>
      <c r="BU178" s="34"/>
      <c r="BV178" s="34"/>
      <c r="BW178" s="34"/>
    </row>
    <row r="179" spans="1:75" x14ac:dyDescent="0.25">
      <c r="A179" s="42"/>
      <c r="B179" s="42"/>
      <c r="C179" s="3"/>
      <c r="D179" s="24"/>
      <c r="E179" s="24"/>
      <c r="F179" s="24"/>
      <c r="G179" s="24"/>
      <c r="H179" s="24"/>
      <c r="I179" s="24"/>
      <c r="J179" s="24"/>
      <c r="K179" s="24"/>
      <c r="L179" s="24"/>
      <c r="M179" s="24"/>
      <c r="N179" s="24"/>
      <c r="O179" s="24"/>
      <c r="P179" s="24"/>
      <c r="Q179" s="24"/>
      <c r="R179" s="24"/>
      <c r="S179" s="24"/>
      <c r="T179" s="24"/>
      <c r="U179" s="2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F179" s="34"/>
      <c r="AG179" s="34"/>
      <c r="AH179" s="34"/>
      <c r="AI179" s="34"/>
      <c r="AJ179" s="34"/>
      <c r="AK179" s="34"/>
      <c r="AL179" s="34"/>
      <c r="AM179" s="34"/>
      <c r="AN179" s="34"/>
      <c r="AO179" s="34"/>
      <c r="AP179" s="34"/>
      <c r="AQ179" s="34"/>
      <c r="AR179" s="34"/>
      <c r="AS179" s="34"/>
      <c r="AT179" s="34"/>
      <c r="AU179" s="34"/>
      <c r="AV179" s="34"/>
      <c r="AW179" s="34"/>
      <c r="AX179" s="34"/>
      <c r="AY179" s="34"/>
      <c r="AZ179" s="34"/>
      <c r="BA179" s="34"/>
      <c r="BB179" s="34"/>
      <c r="BC179" s="34"/>
      <c r="BD179" s="34"/>
      <c r="BE179" s="34"/>
      <c r="BF179" s="34"/>
      <c r="BG179" s="34"/>
      <c r="BH179" s="34"/>
      <c r="BI179" s="34"/>
      <c r="BJ179" s="34"/>
      <c r="BK179" s="34"/>
      <c r="BL179" s="34"/>
      <c r="BM179" s="34"/>
      <c r="BN179" s="34"/>
      <c r="BO179" s="34"/>
      <c r="BP179" s="34"/>
      <c r="BQ179" s="34"/>
      <c r="BR179" s="34"/>
      <c r="BS179" s="34"/>
      <c r="BT179" s="34"/>
      <c r="BU179" s="34"/>
      <c r="BV179" s="34"/>
      <c r="BW179" s="34"/>
    </row>
    <row r="180" spans="1:75" x14ac:dyDescent="0.25">
      <c r="A180" s="42"/>
      <c r="B180" s="42"/>
      <c r="C180" s="3"/>
      <c r="D180" s="24"/>
      <c r="E180" s="24"/>
      <c r="F180" s="24"/>
      <c r="G180" s="24"/>
      <c r="H180" s="24"/>
      <c r="I180" s="24"/>
      <c r="J180" s="24"/>
      <c r="K180" s="24"/>
      <c r="L180" s="24"/>
      <c r="M180" s="24"/>
      <c r="N180" s="24"/>
      <c r="O180" s="24"/>
      <c r="P180" s="24"/>
      <c r="Q180" s="24"/>
      <c r="R180" s="24"/>
      <c r="S180" s="24"/>
      <c r="T180" s="24"/>
      <c r="U180" s="24"/>
      <c r="V180" s="34"/>
      <c r="W180" s="34"/>
      <c r="X180" s="34"/>
      <c r="Y180" s="34"/>
      <c r="Z180" s="34"/>
      <c r="AA180" s="34"/>
      <c r="AB180" s="34"/>
      <c r="AC180" s="34"/>
      <c r="AD180" s="34"/>
      <c r="AE180" s="34"/>
      <c r="AF180" s="34"/>
      <c r="AG180" s="34"/>
      <c r="AH180" s="34"/>
      <c r="AI180" s="34"/>
      <c r="AJ180" s="34"/>
      <c r="AK180" s="34"/>
      <c r="AL180" s="34"/>
      <c r="AM180" s="34"/>
      <c r="AN180" s="34"/>
      <c r="AO180" s="34"/>
      <c r="AP180" s="34"/>
      <c r="AQ180" s="34"/>
      <c r="AR180" s="34"/>
      <c r="AS180" s="34"/>
      <c r="AT180" s="34"/>
      <c r="AU180" s="34"/>
      <c r="AV180" s="34"/>
      <c r="AW180" s="34"/>
      <c r="AX180" s="34"/>
      <c r="AY180" s="34"/>
      <c r="AZ180" s="34"/>
      <c r="BA180" s="34"/>
      <c r="BB180" s="34"/>
      <c r="BC180" s="34"/>
      <c r="BD180" s="34"/>
      <c r="BE180" s="34"/>
      <c r="BF180" s="34"/>
      <c r="BG180" s="34"/>
      <c r="BH180" s="34"/>
      <c r="BI180" s="34"/>
      <c r="BJ180" s="34"/>
      <c r="BK180" s="34"/>
      <c r="BL180" s="34"/>
      <c r="BM180" s="34"/>
      <c r="BN180" s="34"/>
      <c r="BO180" s="34"/>
      <c r="BP180" s="34"/>
      <c r="BQ180" s="34"/>
      <c r="BR180" s="34"/>
      <c r="BS180" s="34"/>
      <c r="BT180" s="34"/>
      <c r="BU180" s="34"/>
      <c r="BV180" s="34"/>
      <c r="BW180" s="34"/>
    </row>
    <row r="181" spans="1:75" x14ac:dyDescent="0.25">
      <c r="A181" s="42"/>
      <c r="B181" s="42"/>
      <c r="C181" s="3"/>
      <c r="D181" s="24"/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U181" s="24"/>
      <c r="V181" s="34"/>
      <c r="W181" s="34"/>
      <c r="X181" s="34"/>
      <c r="Y181" s="34"/>
      <c r="Z181" s="34"/>
      <c r="AA181" s="34"/>
      <c r="AB181" s="34"/>
      <c r="AC181" s="34"/>
      <c r="AD181" s="34"/>
      <c r="AE181" s="34"/>
      <c r="AF181" s="34"/>
      <c r="AG181" s="34"/>
      <c r="AH181" s="34"/>
      <c r="AI181" s="34"/>
      <c r="AJ181" s="34"/>
      <c r="AK181" s="34"/>
      <c r="AL181" s="34"/>
      <c r="AM181" s="34"/>
      <c r="AN181" s="34"/>
      <c r="AO181" s="34"/>
      <c r="AP181" s="34"/>
      <c r="AQ181" s="34"/>
      <c r="AR181" s="34"/>
      <c r="AS181" s="34"/>
      <c r="AT181" s="34"/>
      <c r="AU181" s="34"/>
      <c r="AV181" s="34"/>
      <c r="AW181" s="34"/>
      <c r="AX181" s="34"/>
      <c r="AY181" s="34"/>
      <c r="AZ181" s="34"/>
      <c r="BA181" s="34"/>
      <c r="BB181" s="34"/>
      <c r="BC181" s="34"/>
      <c r="BD181" s="34"/>
      <c r="BE181" s="34"/>
      <c r="BF181" s="34"/>
      <c r="BG181" s="34"/>
      <c r="BH181" s="34"/>
      <c r="BI181" s="34"/>
      <c r="BJ181" s="34"/>
      <c r="BK181" s="34"/>
      <c r="BL181" s="34"/>
      <c r="BM181" s="34"/>
      <c r="BN181" s="34"/>
      <c r="BO181" s="34"/>
      <c r="BP181" s="34"/>
      <c r="BQ181" s="34"/>
      <c r="BR181" s="34"/>
      <c r="BS181" s="34"/>
      <c r="BT181" s="34"/>
      <c r="BU181" s="34"/>
      <c r="BV181" s="34"/>
      <c r="BW181" s="34"/>
    </row>
    <row r="182" spans="1:75" x14ac:dyDescent="0.25">
      <c r="A182" s="42"/>
      <c r="B182" s="42"/>
      <c r="C182" s="3"/>
      <c r="D182" s="24"/>
      <c r="E182" s="24"/>
      <c r="F182" s="24"/>
      <c r="G182" s="24"/>
      <c r="H182" s="24"/>
      <c r="I182" s="24"/>
      <c r="J182" s="24"/>
      <c r="K182" s="24"/>
      <c r="L182" s="24"/>
      <c r="M182" s="24"/>
      <c r="N182" s="24"/>
      <c r="O182" s="24"/>
      <c r="P182" s="24"/>
      <c r="Q182" s="24"/>
      <c r="R182" s="24"/>
      <c r="S182" s="24"/>
      <c r="T182" s="24"/>
      <c r="U182" s="24"/>
      <c r="V182" s="34"/>
      <c r="W182" s="34"/>
      <c r="X182" s="34"/>
      <c r="Y182" s="34"/>
      <c r="Z182" s="34"/>
      <c r="AA182" s="34"/>
      <c r="AB182" s="34"/>
      <c r="AC182" s="34"/>
      <c r="AD182" s="34"/>
      <c r="AE182" s="34"/>
      <c r="AF182" s="34"/>
      <c r="AG182" s="34"/>
      <c r="AH182" s="34"/>
      <c r="AI182" s="34"/>
      <c r="AJ182" s="34"/>
      <c r="AK182" s="34"/>
      <c r="AL182" s="34"/>
      <c r="AM182" s="34"/>
      <c r="AN182" s="34"/>
      <c r="AO182" s="34"/>
      <c r="AP182" s="34"/>
      <c r="AQ182" s="34"/>
      <c r="AR182" s="34"/>
      <c r="AS182" s="34"/>
      <c r="AT182" s="34"/>
      <c r="AU182" s="34"/>
      <c r="AV182" s="34"/>
      <c r="AW182" s="34"/>
      <c r="AX182" s="34"/>
      <c r="AY182" s="34"/>
      <c r="AZ182" s="34"/>
      <c r="BA182" s="34"/>
      <c r="BB182" s="34"/>
      <c r="BC182" s="34"/>
      <c r="BD182" s="34"/>
      <c r="BE182" s="34"/>
      <c r="BF182" s="34"/>
      <c r="BG182" s="34"/>
      <c r="BH182" s="34"/>
      <c r="BI182" s="34"/>
      <c r="BJ182" s="34"/>
      <c r="BK182" s="34"/>
      <c r="BL182" s="34"/>
      <c r="BM182" s="34"/>
      <c r="BN182" s="34"/>
      <c r="BO182" s="34"/>
      <c r="BP182" s="34"/>
      <c r="BQ182" s="34"/>
      <c r="BR182" s="34"/>
      <c r="BS182" s="34"/>
      <c r="BT182" s="34"/>
      <c r="BU182" s="34"/>
      <c r="BV182" s="34"/>
      <c r="BW182" s="34"/>
    </row>
    <row r="183" spans="1:75" x14ac:dyDescent="0.25">
      <c r="A183" s="42"/>
      <c r="B183" s="42"/>
      <c r="C183" s="3"/>
      <c r="D183" s="24"/>
      <c r="E183" s="24"/>
      <c r="F183" s="24"/>
      <c r="G183" s="24"/>
      <c r="H183" s="24"/>
      <c r="I183" s="24"/>
      <c r="J183" s="24"/>
      <c r="K183" s="24"/>
      <c r="L183" s="24"/>
      <c r="M183" s="24"/>
      <c r="N183" s="24"/>
      <c r="O183" s="24"/>
      <c r="P183" s="24"/>
      <c r="Q183" s="24"/>
      <c r="R183" s="24"/>
      <c r="S183" s="24"/>
      <c r="T183" s="24"/>
      <c r="U183" s="24"/>
      <c r="V183" s="34"/>
      <c r="W183" s="34"/>
      <c r="X183" s="34"/>
      <c r="Y183" s="34"/>
      <c r="Z183" s="34"/>
      <c r="AA183" s="34"/>
      <c r="AB183" s="34"/>
      <c r="AC183" s="34"/>
      <c r="AD183" s="34"/>
      <c r="AE183" s="34"/>
      <c r="AF183" s="34"/>
      <c r="AG183" s="34"/>
      <c r="AH183" s="34"/>
      <c r="AI183" s="34"/>
      <c r="AJ183" s="34"/>
      <c r="AK183" s="34"/>
      <c r="AL183" s="34"/>
      <c r="AM183" s="34"/>
      <c r="AN183" s="34"/>
      <c r="AO183" s="34"/>
      <c r="AP183" s="34"/>
      <c r="AQ183" s="34"/>
      <c r="AR183" s="34"/>
      <c r="AS183" s="34"/>
      <c r="AT183" s="34"/>
      <c r="AU183" s="34"/>
      <c r="AV183" s="34"/>
      <c r="AW183" s="34"/>
      <c r="AX183" s="34"/>
      <c r="AY183" s="34"/>
      <c r="AZ183" s="34"/>
      <c r="BA183" s="34"/>
      <c r="BB183" s="34"/>
      <c r="BC183" s="34"/>
      <c r="BD183" s="34"/>
      <c r="BE183" s="34"/>
      <c r="BF183" s="34"/>
      <c r="BG183" s="34"/>
      <c r="BH183" s="34"/>
      <c r="BI183" s="34"/>
      <c r="BJ183" s="34"/>
      <c r="BK183" s="34"/>
      <c r="BL183" s="34"/>
      <c r="BM183" s="34"/>
      <c r="BN183" s="34"/>
      <c r="BO183" s="34"/>
      <c r="BP183" s="34"/>
      <c r="BQ183" s="34"/>
      <c r="BR183" s="34"/>
      <c r="BS183" s="34"/>
      <c r="BT183" s="34"/>
      <c r="BU183" s="34"/>
      <c r="BV183" s="34"/>
      <c r="BW183" s="34"/>
    </row>
    <row r="184" spans="1:75" x14ac:dyDescent="0.25">
      <c r="A184" s="42"/>
      <c r="B184" s="42"/>
      <c r="C184" s="3"/>
      <c r="D184" s="24"/>
      <c r="E184" s="24"/>
      <c r="F184" s="24"/>
      <c r="G184" s="24"/>
      <c r="H184" s="24"/>
      <c r="I184" s="24"/>
      <c r="J184" s="24"/>
      <c r="K184" s="24"/>
      <c r="L184" s="24"/>
      <c r="M184" s="24"/>
      <c r="N184" s="24"/>
      <c r="O184" s="24"/>
      <c r="P184" s="24"/>
      <c r="Q184" s="24"/>
      <c r="R184" s="24"/>
      <c r="S184" s="24"/>
      <c r="T184" s="24"/>
      <c r="U184" s="24"/>
      <c r="V184" s="34"/>
      <c r="W184" s="34"/>
      <c r="X184" s="34"/>
      <c r="Y184" s="34"/>
      <c r="Z184" s="34"/>
      <c r="AA184" s="34"/>
      <c r="AB184" s="34"/>
      <c r="AC184" s="34"/>
      <c r="AD184" s="34"/>
      <c r="AE184" s="34"/>
      <c r="AF184" s="34"/>
      <c r="AG184" s="34"/>
      <c r="AH184" s="34"/>
      <c r="AI184" s="34"/>
      <c r="AJ184" s="34"/>
      <c r="AK184" s="34"/>
      <c r="AL184" s="34"/>
      <c r="AM184" s="34"/>
      <c r="AN184" s="34"/>
      <c r="AO184" s="34"/>
      <c r="AP184" s="34"/>
      <c r="AQ184" s="34"/>
      <c r="AR184" s="34"/>
      <c r="AS184" s="34"/>
      <c r="AT184" s="34"/>
      <c r="AU184" s="34"/>
      <c r="AV184" s="34"/>
      <c r="AW184" s="34"/>
      <c r="AX184" s="34"/>
      <c r="AY184" s="34"/>
      <c r="AZ184" s="34"/>
      <c r="BA184" s="34"/>
      <c r="BB184" s="34"/>
      <c r="BC184" s="34"/>
      <c r="BD184" s="34"/>
      <c r="BE184" s="34"/>
      <c r="BF184" s="34"/>
      <c r="BG184" s="34"/>
      <c r="BH184" s="34"/>
      <c r="BI184" s="34"/>
      <c r="BJ184" s="34"/>
      <c r="BK184" s="34"/>
      <c r="BL184" s="34"/>
      <c r="BM184" s="34"/>
      <c r="BN184" s="34"/>
      <c r="BO184" s="34"/>
      <c r="BP184" s="34"/>
      <c r="BQ184" s="34"/>
      <c r="BR184" s="34"/>
      <c r="BS184" s="34"/>
      <c r="BT184" s="34"/>
      <c r="BU184" s="34"/>
      <c r="BV184" s="34"/>
      <c r="BW184" s="34"/>
    </row>
    <row r="185" spans="1:75" x14ac:dyDescent="0.25">
      <c r="A185" s="42"/>
      <c r="B185" s="42"/>
      <c r="C185" s="3"/>
      <c r="D185" s="24"/>
      <c r="E185" s="24"/>
      <c r="F185" s="24"/>
      <c r="G185" s="24"/>
      <c r="H185" s="24"/>
      <c r="I185" s="24"/>
      <c r="J185" s="24"/>
      <c r="K185" s="24"/>
      <c r="L185" s="24"/>
      <c r="M185" s="24"/>
      <c r="N185" s="24"/>
      <c r="O185" s="24"/>
      <c r="P185" s="24"/>
      <c r="Q185" s="24"/>
      <c r="R185" s="24"/>
      <c r="S185" s="24"/>
      <c r="T185" s="24"/>
      <c r="U185" s="24"/>
      <c r="V185" s="34"/>
      <c r="W185" s="34"/>
      <c r="X185" s="34"/>
      <c r="Y185" s="34"/>
      <c r="Z185" s="34"/>
      <c r="AA185" s="34"/>
      <c r="AB185" s="34"/>
      <c r="AC185" s="34"/>
      <c r="AD185" s="34"/>
      <c r="AE185" s="34"/>
      <c r="AF185" s="34"/>
      <c r="AG185" s="34"/>
      <c r="AH185" s="34"/>
      <c r="AI185" s="34"/>
      <c r="AJ185" s="34"/>
      <c r="AK185" s="34"/>
      <c r="AL185" s="34"/>
      <c r="AM185" s="34"/>
      <c r="AN185" s="34"/>
      <c r="AO185" s="34"/>
      <c r="AP185" s="34"/>
      <c r="AQ185" s="34"/>
      <c r="AR185" s="34"/>
      <c r="AS185" s="34"/>
      <c r="AT185" s="34"/>
      <c r="AU185" s="34"/>
      <c r="AV185" s="34"/>
      <c r="AW185" s="34"/>
      <c r="AX185" s="34"/>
      <c r="AY185" s="34"/>
      <c r="AZ185" s="34"/>
      <c r="BA185" s="34"/>
      <c r="BB185" s="34"/>
      <c r="BC185" s="34"/>
      <c r="BD185" s="34"/>
      <c r="BE185" s="34"/>
      <c r="BF185" s="34"/>
      <c r="BG185" s="34"/>
      <c r="BH185" s="34"/>
      <c r="BI185" s="34"/>
      <c r="BJ185" s="34"/>
      <c r="BK185" s="34"/>
      <c r="BL185" s="34"/>
      <c r="BM185" s="34"/>
      <c r="BN185" s="34"/>
      <c r="BO185" s="34"/>
      <c r="BP185" s="34"/>
      <c r="BQ185" s="34"/>
      <c r="BR185" s="34"/>
      <c r="BS185" s="34"/>
      <c r="BT185" s="34"/>
      <c r="BU185" s="34"/>
      <c r="BV185" s="34"/>
      <c r="BW185" s="34"/>
    </row>
    <row r="186" spans="1:75" x14ac:dyDescent="0.25">
      <c r="A186" s="42"/>
      <c r="B186" s="42"/>
      <c r="C186" s="3"/>
      <c r="D186" s="24"/>
      <c r="E186" s="24"/>
      <c r="F186" s="24"/>
      <c r="G186" s="24"/>
      <c r="H186" s="24"/>
      <c r="I186" s="24"/>
      <c r="J186" s="24"/>
      <c r="K186" s="24"/>
      <c r="L186" s="24"/>
      <c r="M186" s="24"/>
      <c r="N186" s="24"/>
      <c r="O186" s="24"/>
      <c r="P186" s="24"/>
      <c r="Q186" s="24"/>
      <c r="R186" s="24"/>
      <c r="S186" s="24"/>
      <c r="T186" s="24"/>
      <c r="U186" s="24"/>
      <c r="V186" s="34"/>
      <c r="W186" s="34"/>
      <c r="X186" s="34"/>
      <c r="Y186" s="34"/>
      <c r="Z186" s="34"/>
      <c r="AA186" s="34"/>
      <c r="AB186" s="34"/>
      <c r="AC186" s="34"/>
      <c r="AD186" s="34"/>
      <c r="AE186" s="34"/>
      <c r="AF186" s="34"/>
      <c r="AG186" s="34"/>
      <c r="AH186" s="34"/>
      <c r="AI186" s="34"/>
      <c r="AJ186" s="34"/>
      <c r="AK186" s="34"/>
      <c r="AL186" s="34"/>
      <c r="AM186" s="34"/>
      <c r="AN186" s="34"/>
      <c r="AO186" s="34"/>
      <c r="AP186" s="34"/>
      <c r="AQ186" s="34"/>
      <c r="AR186" s="34"/>
      <c r="AS186" s="34"/>
      <c r="AT186" s="34"/>
      <c r="AU186" s="34"/>
      <c r="AV186" s="34"/>
      <c r="AW186" s="34"/>
      <c r="AX186" s="34"/>
      <c r="AY186" s="34"/>
      <c r="AZ186" s="34"/>
      <c r="BA186" s="34"/>
      <c r="BB186" s="34"/>
      <c r="BC186" s="34"/>
      <c r="BD186" s="34"/>
      <c r="BE186" s="34"/>
      <c r="BF186" s="34"/>
      <c r="BG186" s="34"/>
      <c r="BH186" s="34"/>
      <c r="BI186" s="34"/>
      <c r="BJ186" s="34"/>
      <c r="BK186" s="34"/>
      <c r="BL186" s="34"/>
      <c r="BM186" s="34"/>
      <c r="BN186" s="34"/>
      <c r="BO186" s="34"/>
      <c r="BP186" s="34"/>
      <c r="BQ186" s="34"/>
      <c r="BR186" s="34"/>
      <c r="BS186" s="34"/>
      <c r="BT186" s="34"/>
      <c r="BU186" s="34"/>
      <c r="BV186" s="34"/>
      <c r="BW186" s="34"/>
    </row>
    <row r="187" spans="1:75" x14ac:dyDescent="0.25">
      <c r="A187" s="42"/>
      <c r="B187" s="42"/>
      <c r="C187" s="3"/>
      <c r="D187" s="24"/>
      <c r="E187" s="24"/>
      <c r="F187" s="24"/>
      <c r="G187" s="24"/>
      <c r="H187" s="24"/>
      <c r="I187" s="24"/>
      <c r="J187" s="24"/>
      <c r="K187" s="24"/>
      <c r="L187" s="24"/>
      <c r="M187" s="24"/>
      <c r="N187" s="24"/>
      <c r="O187" s="24"/>
      <c r="P187" s="24"/>
      <c r="Q187" s="24"/>
      <c r="R187" s="24"/>
      <c r="S187" s="24"/>
      <c r="T187" s="24"/>
      <c r="U187" s="24"/>
      <c r="V187" s="34"/>
      <c r="W187" s="34"/>
      <c r="X187" s="34"/>
      <c r="Y187" s="34"/>
      <c r="Z187" s="34"/>
      <c r="AA187" s="34"/>
      <c r="AB187" s="34"/>
      <c r="AC187" s="34"/>
      <c r="AD187" s="34"/>
      <c r="AE187" s="34"/>
      <c r="AF187" s="34"/>
      <c r="AG187" s="34"/>
      <c r="AH187" s="34"/>
      <c r="AI187" s="34"/>
      <c r="AJ187" s="34"/>
      <c r="AK187" s="34"/>
      <c r="AL187" s="34"/>
      <c r="AM187" s="34"/>
      <c r="AN187" s="34"/>
      <c r="AO187" s="34"/>
      <c r="AP187" s="34"/>
      <c r="AQ187" s="34"/>
      <c r="AR187" s="34"/>
      <c r="AS187" s="34"/>
      <c r="AT187" s="34"/>
      <c r="AU187" s="34"/>
      <c r="AV187" s="34"/>
      <c r="AW187" s="34"/>
      <c r="AX187" s="34"/>
      <c r="AY187" s="34"/>
      <c r="AZ187" s="34"/>
      <c r="BA187" s="34"/>
      <c r="BB187" s="34"/>
      <c r="BC187" s="34"/>
      <c r="BD187" s="34"/>
      <c r="BE187" s="34"/>
      <c r="BF187" s="34"/>
      <c r="BG187" s="34"/>
      <c r="BH187" s="34"/>
      <c r="BI187" s="34"/>
      <c r="BJ187" s="34"/>
      <c r="BK187" s="34"/>
      <c r="BL187" s="34"/>
      <c r="BM187" s="34"/>
      <c r="BN187" s="34"/>
      <c r="BO187" s="34"/>
      <c r="BP187" s="34"/>
      <c r="BQ187" s="34"/>
      <c r="BR187" s="34"/>
      <c r="BS187" s="34"/>
      <c r="BT187" s="34"/>
      <c r="BU187" s="34"/>
      <c r="BV187" s="34"/>
      <c r="BW187" s="34"/>
    </row>
    <row r="188" spans="1:75" x14ac:dyDescent="0.25">
      <c r="A188" s="42"/>
      <c r="B188" s="42"/>
      <c r="C188" s="3"/>
      <c r="D188" s="24"/>
      <c r="E188" s="24"/>
      <c r="F188" s="24"/>
      <c r="G188" s="24"/>
      <c r="H188" s="24"/>
      <c r="I188" s="24"/>
      <c r="J188" s="24"/>
      <c r="K188" s="24"/>
      <c r="L188" s="24"/>
      <c r="M188" s="24"/>
      <c r="N188" s="24"/>
      <c r="O188" s="24"/>
      <c r="P188" s="24"/>
      <c r="Q188" s="24"/>
      <c r="R188" s="24"/>
      <c r="S188" s="24"/>
      <c r="T188" s="24"/>
      <c r="U188" s="24"/>
      <c r="V188" s="34"/>
      <c r="W188" s="34"/>
      <c r="X188" s="34"/>
      <c r="Y188" s="34"/>
      <c r="Z188" s="34"/>
      <c r="AA188" s="34"/>
      <c r="AB188" s="34"/>
      <c r="AC188" s="34"/>
      <c r="AD188" s="34"/>
      <c r="AE188" s="34"/>
      <c r="AF188" s="34"/>
      <c r="AG188" s="34"/>
      <c r="AH188" s="34"/>
      <c r="AI188" s="34"/>
      <c r="AJ188" s="34"/>
      <c r="AK188" s="34"/>
      <c r="AL188" s="34"/>
      <c r="AM188" s="34"/>
      <c r="AN188" s="34"/>
      <c r="AO188" s="34"/>
      <c r="AP188" s="34"/>
      <c r="AQ188" s="34"/>
      <c r="AR188" s="34"/>
      <c r="AS188" s="34"/>
      <c r="AT188" s="34"/>
      <c r="AU188" s="34"/>
      <c r="AV188" s="34"/>
      <c r="AW188" s="34"/>
      <c r="AX188" s="34"/>
      <c r="AY188" s="34"/>
      <c r="AZ188" s="34"/>
      <c r="BA188" s="34"/>
      <c r="BB188" s="34"/>
      <c r="BC188" s="34"/>
      <c r="BD188" s="34"/>
      <c r="BE188" s="34"/>
      <c r="BF188" s="34"/>
      <c r="BG188" s="34"/>
      <c r="BH188" s="34"/>
      <c r="BI188" s="34"/>
      <c r="BJ188" s="34"/>
      <c r="BK188" s="34"/>
      <c r="BL188" s="34"/>
      <c r="BM188" s="34"/>
      <c r="BN188" s="34"/>
      <c r="BO188" s="34"/>
      <c r="BP188" s="34"/>
      <c r="BQ188" s="34"/>
      <c r="BR188" s="34"/>
      <c r="BS188" s="34"/>
      <c r="BT188" s="34"/>
      <c r="BU188" s="34"/>
      <c r="BV188" s="34"/>
      <c r="BW188" s="34"/>
    </row>
    <row r="189" spans="1:75" x14ac:dyDescent="0.25">
      <c r="A189" s="42"/>
      <c r="B189" s="42"/>
      <c r="C189" s="3"/>
      <c r="D189" s="24"/>
      <c r="E189" s="24"/>
      <c r="F189" s="24"/>
      <c r="G189" s="24"/>
      <c r="H189" s="24"/>
      <c r="I189" s="24"/>
      <c r="J189" s="24"/>
      <c r="K189" s="24"/>
      <c r="L189" s="24"/>
      <c r="M189" s="24"/>
      <c r="N189" s="24"/>
      <c r="O189" s="24"/>
      <c r="P189" s="24"/>
      <c r="Q189" s="24"/>
      <c r="R189" s="24"/>
      <c r="S189" s="24"/>
      <c r="T189" s="24"/>
      <c r="U189" s="24"/>
      <c r="V189" s="34"/>
      <c r="W189" s="34"/>
      <c r="X189" s="34"/>
      <c r="Y189" s="34"/>
      <c r="Z189" s="34"/>
      <c r="AA189" s="34"/>
      <c r="AB189" s="34"/>
      <c r="AC189" s="34"/>
      <c r="AD189" s="34"/>
      <c r="AE189" s="34"/>
      <c r="AF189" s="34"/>
      <c r="AG189" s="34"/>
      <c r="AH189" s="34"/>
      <c r="AI189" s="34"/>
      <c r="AJ189" s="34"/>
      <c r="AK189" s="34"/>
      <c r="AL189" s="34"/>
      <c r="AM189" s="34"/>
      <c r="AN189" s="34"/>
      <c r="AO189" s="34"/>
      <c r="AP189" s="34"/>
      <c r="AQ189" s="34"/>
      <c r="AR189" s="34"/>
      <c r="AS189" s="34"/>
      <c r="AT189" s="34"/>
      <c r="AU189" s="34"/>
      <c r="AV189" s="34"/>
      <c r="AW189" s="34"/>
      <c r="AX189" s="34"/>
      <c r="AY189" s="34"/>
      <c r="AZ189" s="34"/>
      <c r="BA189" s="34"/>
      <c r="BB189" s="34"/>
      <c r="BC189" s="34"/>
      <c r="BD189" s="34"/>
      <c r="BE189" s="34"/>
      <c r="BF189" s="34"/>
      <c r="BG189" s="34"/>
      <c r="BH189" s="34"/>
      <c r="BI189" s="34"/>
      <c r="BJ189" s="34"/>
      <c r="BK189" s="34"/>
      <c r="BL189" s="34"/>
      <c r="BM189" s="34"/>
      <c r="BN189" s="34"/>
      <c r="BO189" s="34"/>
      <c r="BP189" s="34"/>
      <c r="BQ189" s="34"/>
      <c r="BR189" s="34"/>
      <c r="BS189" s="34"/>
      <c r="BT189" s="34"/>
      <c r="BU189" s="34"/>
      <c r="BV189" s="34"/>
      <c r="BW189" s="34"/>
    </row>
    <row r="190" spans="1:75" x14ac:dyDescent="0.25">
      <c r="A190" s="42"/>
      <c r="B190" s="42"/>
      <c r="C190" s="3"/>
      <c r="D190" s="24"/>
      <c r="E190" s="24"/>
      <c r="F190" s="24"/>
      <c r="G190" s="24"/>
      <c r="H190" s="24"/>
      <c r="I190" s="24"/>
      <c r="J190" s="24"/>
      <c r="K190" s="24"/>
      <c r="L190" s="24"/>
      <c r="M190" s="24"/>
      <c r="N190" s="24"/>
      <c r="O190" s="24"/>
      <c r="P190" s="24"/>
      <c r="Q190" s="24"/>
      <c r="R190" s="24"/>
      <c r="S190" s="24"/>
      <c r="T190" s="24"/>
      <c r="U190" s="24"/>
      <c r="V190" s="34"/>
      <c r="W190" s="34"/>
      <c r="X190" s="34"/>
      <c r="Y190" s="34"/>
      <c r="Z190" s="34"/>
      <c r="AA190" s="34"/>
      <c r="AB190" s="34"/>
      <c r="AC190" s="34"/>
      <c r="AD190" s="34"/>
      <c r="AE190" s="34"/>
      <c r="AF190" s="34"/>
      <c r="AG190" s="34"/>
      <c r="AH190" s="34"/>
      <c r="AI190" s="34"/>
      <c r="AJ190" s="34"/>
      <c r="AK190" s="34"/>
      <c r="AL190" s="34"/>
      <c r="AM190" s="34"/>
      <c r="AN190" s="34"/>
      <c r="AO190" s="34"/>
      <c r="AP190" s="34"/>
      <c r="AQ190" s="34"/>
      <c r="AR190" s="34"/>
      <c r="AS190" s="34"/>
      <c r="AT190" s="34"/>
      <c r="AU190" s="34"/>
      <c r="AV190" s="34"/>
      <c r="AW190" s="34"/>
      <c r="AX190" s="34"/>
      <c r="AY190" s="34"/>
      <c r="AZ190" s="34"/>
      <c r="BA190" s="34"/>
      <c r="BB190" s="34"/>
      <c r="BC190" s="34"/>
      <c r="BD190" s="34"/>
      <c r="BE190" s="34"/>
      <c r="BF190" s="34"/>
      <c r="BG190" s="34"/>
      <c r="BH190" s="34"/>
      <c r="BI190" s="34"/>
      <c r="BJ190" s="34"/>
      <c r="BK190" s="34"/>
      <c r="BL190" s="34"/>
      <c r="BM190" s="34"/>
      <c r="BN190" s="34"/>
      <c r="BO190" s="34"/>
      <c r="BP190" s="34"/>
      <c r="BQ190" s="34"/>
      <c r="BR190" s="34"/>
      <c r="BS190" s="34"/>
      <c r="BT190" s="34"/>
      <c r="BU190" s="34"/>
      <c r="BV190" s="34"/>
      <c r="BW190" s="34"/>
    </row>
    <row r="191" spans="1:75" x14ac:dyDescent="0.25">
      <c r="A191" s="42"/>
      <c r="B191" s="42"/>
      <c r="C191" s="3"/>
      <c r="D191" s="24"/>
      <c r="E191" s="24"/>
      <c r="F191" s="24"/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24"/>
      <c r="R191" s="24"/>
      <c r="S191" s="24"/>
      <c r="T191" s="24"/>
      <c r="U191" s="24"/>
      <c r="V191" s="34"/>
      <c r="W191" s="34"/>
      <c r="X191" s="34"/>
      <c r="Y191" s="34"/>
      <c r="Z191" s="34"/>
      <c r="AA191" s="34"/>
      <c r="AB191" s="34"/>
      <c r="AC191" s="34"/>
      <c r="AD191" s="34"/>
      <c r="AE191" s="34"/>
      <c r="AF191" s="34"/>
      <c r="AG191" s="34"/>
      <c r="AH191" s="34"/>
      <c r="AI191" s="34"/>
      <c r="AJ191" s="34"/>
      <c r="AK191" s="34"/>
      <c r="AL191" s="34"/>
      <c r="AM191" s="34"/>
      <c r="AN191" s="34"/>
      <c r="AO191" s="34"/>
      <c r="AP191" s="34"/>
      <c r="AQ191" s="34"/>
      <c r="AR191" s="34"/>
      <c r="AS191" s="34"/>
      <c r="AT191" s="34"/>
      <c r="AU191" s="34"/>
      <c r="AV191" s="34"/>
      <c r="AW191" s="34"/>
      <c r="AX191" s="34"/>
      <c r="AY191" s="34"/>
      <c r="AZ191" s="34"/>
      <c r="BA191" s="34"/>
      <c r="BB191" s="34"/>
      <c r="BC191" s="34"/>
      <c r="BD191" s="34"/>
      <c r="BE191" s="34"/>
      <c r="BF191" s="34"/>
      <c r="BG191" s="34"/>
      <c r="BH191" s="34"/>
      <c r="BI191" s="34"/>
      <c r="BJ191" s="34"/>
      <c r="BK191" s="34"/>
      <c r="BL191" s="34"/>
      <c r="BM191" s="34"/>
      <c r="BN191" s="34"/>
      <c r="BO191" s="34"/>
      <c r="BP191" s="34"/>
      <c r="BQ191" s="34"/>
      <c r="BR191" s="34"/>
      <c r="BS191" s="34"/>
      <c r="BT191" s="34"/>
      <c r="BU191" s="34"/>
      <c r="BV191" s="34"/>
      <c r="BW191" s="34"/>
    </row>
    <row r="192" spans="1:75" x14ac:dyDescent="0.25">
      <c r="A192" s="42"/>
      <c r="B192" s="42"/>
      <c r="C192" s="3"/>
      <c r="D192" s="24"/>
      <c r="E192" s="24"/>
      <c r="F192" s="24"/>
      <c r="G192" s="24"/>
      <c r="H192" s="24"/>
      <c r="I192" s="24"/>
      <c r="J192" s="24"/>
      <c r="K192" s="24"/>
      <c r="L192" s="24"/>
      <c r="M192" s="24"/>
      <c r="N192" s="24"/>
      <c r="O192" s="24"/>
      <c r="P192" s="24"/>
      <c r="Q192" s="24"/>
      <c r="R192" s="24"/>
      <c r="S192" s="24"/>
      <c r="T192" s="24"/>
      <c r="U192" s="24"/>
      <c r="V192" s="34"/>
      <c r="W192" s="34"/>
      <c r="X192" s="34"/>
      <c r="Y192" s="34"/>
      <c r="Z192" s="34"/>
      <c r="AA192" s="34"/>
      <c r="AB192" s="34"/>
      <c r="AC192" s="34"/>
      <c r="AD192" s="34"/>
      <c r="AE192" s="34"/>
      <c r="AF192" s="34"/>
      <c r="AG192" s="34"/>
      <c r="AH192" s="34"/>
      <c r="AI192" s="34"/>
      <c r="AJ192" s="34"/>
      <c r="AK192" s="34"/>
      <c r="AL192" s="34"/>
      <c r="AM192" s="34"/>
      <c r="AN192" s="34"/>
      <c r="AO192" s="34"/>
      <c r="AP192" s="34"/>
      <c r="AQ192" s="34"/>
      <c r="AR192" s="34"/>
      <c r="AS192" s="34"/>
      <c r="AT192" s="34"/>
      <c r="AU192" s="34"/>
      <c r="AV192" s="34"/>
      <c r="AW192" s="34"/>
      <c r="AX192" s="34"/>
      <c r="AY192" s="34"/>
      <c r="AZ192" s="34"/>
      <c r="BA192" s="34"/>
      <c r="BB192" s="34"/>
      <c r="BC192" s="34"/>
      <c r="BD192" s="34"/>
      <c r="BE192" s="34"/>
      <c r="BF192" s="34"/>
      <c r="BG192" s="34"/>
      <c r="BH192" s="34"/>
      <c r="BI192" s="34"/>
      <c r="BJ192" s="34"/>
      <c r="BK192" s="34"/>
      <c r="BL192" s="34"/>
      <c r="BM192" s="34"/>
      <c r="BN192" s="34"/>
      <c r="BO192" s="34"/>
      <c r="BP192" s="34"/>
      <c r="BQ192" s="34"/>
      <c r="BR192" s="34"/>
      <c r="BS192" s="34"/>
      <c r="BT192" s="34"/>
      <c r="BU192" s="34"/>
      <c r="BV192" s="34"/>
      <c r="BW192" s="34"/>
    </row>
    <row r="193" spans="1:21" x14ac:dyDescent="0.25">
      <c r="A193" s="24"/>
      <c r="B193" s="24"/>
      <c r="C193" s="3"/>
      <c r="D193" s="24"/>
      <c r="E193" s="24"/>
      <c r="F193" s="24"/>
      <c r="G193" s="24"/>
      <c r="H193" s="24"/>
      <c r="I193" s="24"/>
      <c r="J193" s="24"/>
      <c r="K193" s="24"/>
      <c r="L193" s="24"/>
      <c r="M193" s="24"/>
      <c r="N193" s="24"/>
      <c r="O193" s="24"/>
      <c r="P193" s="24"/>
      <c r="Q193" s="24"/>
      <c r="R193" s="24"/>
      <c r="S193" s="24"/>
      <c r="T193" s="24"/>
      <c r="U193" s="24"/>
    </row>
    <row r="194" spans="1:21" x14ac:dyDescent="0.25">
      <c r="A194" s="24"/>
      <c r="B194" s="24"/>
      <c r="C194" s="3"/>
      <c r="D194" s="24"/>
      <c r="E194" s="24"/>
      <c r="F194" s="24"/>
      <c r="G194" s="24"/>
      <c r="H194" s="24"/>
      <c r="I194" s="24"/>
      <c r="J194" s="24"/>
      <c r="K194" s="24"/>
      <c r="L194" s="24"/>
      <c r="M194" s="24"/>
      <c r="N194" s="24"/>
      <c r="O194" s="24"/>
      <c r="P194" s="24"/>
      <c r="Q194" s="24"/>
      <c r="R194" s="24"/>
      <c r="S194" s="24"/>
      <c r="T194" s="24"/>
      <c r="U194" s="24"/>
    </row>
    <row r="195" spans="1:21" x14ac:dyDescent="0.25">
      <c r="A195" s="24"/>
      <c r="B195" s="24"/>
      <c r="C195" s="3"/>
      <c r="D195" s="24"/>
      <c r="E195" s="24"/>
      <c r="F195" s="24"/>
      <c r="G195" s="24"/>
      <c r="H195" s="24"/>
      <c r="I195" s="24"/>
      <c r="J195" s="24"/>
      <c r="K195" s="24"/>
      <c r="L195" s="24"/>
      <c r="M195" s="24"/>
      <c r="N195" s="24"/>
      <c r="O195" s="24"/>
      <c r="P195" s="24"/>
      <c r="Q195" s="24"/>
      <c r="R195" s="24"/>
      <c r="S195" s="24"/>
      <c r="T195" s="24"/>
      <c r="U195" s="24"/>
    </row>
    <row r="196" spans="1:21" x14ac:dyDescent="0.25">
      <c r="A196" s="24"/>
      <c r="B196" s="24"/>
      <c r="C196" s="3"/>
      <c r="D196" s="24"/>
      <c r="E196" s="24"/>
      <c r="F196" s="24"/>
      <c r="G196" s="24"/>
      <c r="H196" s="24"/>
      <c r="I196" s="24"/>
      <c r="J196" s="24"/>
      <c r="K196" s="24"/>
      <c r="L196" s="24"/>
      <c r="M196" s="24"/>
      <c r="N196" s="24"/>
      <c r="O196" s="24"/>
      <c r="P196" s="24"/>
      <c r="Q196" s="24"/>
      <c r="R196" s="24"/>
      <c r="S196" s="24"/>
      <c r="T196" s="24"/>
      <c r="U196" s="24"/>
    </row>
    <row r="197" spans="1:21" x14ac:dyDescent="0.25">
      <c r="A197" s="24"/>
      <c r="B197" s="24"/>
      <c r="C197" s="3"/>
      <c r="D197" s="24"/>
      <c r="E197" s="24"/>
      <c r="F197" s="24"/>
      <c r="G197" s="24"/>
      <c r="H197" s="24"/>
      <c r="I197" s="24"/>
      <c r="J197" s="24"/>
      <c r="K197" s="24"/>
      <c r="L197" s="24"/>
      <c r="M197" s="24"/>
      <c r="N197" s="24"/>
      <c r="O197" s="24"/>
      <c r="P197" s="24"/>
      <c r="Q197" s="24"/>
      <c r="R197" s="24"/>
      <c r="S197" s="24"/>
      <c r="T197" s="24"/>
      <c r="U197" s="24"/>
    </row>
    <row r="198" spans="1:21" x14ac:dyDescent="0.25">
      <c r="A198" s="24"/>
      <c r="B198" s="24"/>
      <c r="C198" s="3"/>
      <c r="D198" s="24"/>
      <c r="E198" s="24"/>
      <c r="F198" s="24"/>
      <c r="G198" s="24"/>
      <c r="H198" s="24"/>
      <c r="I198" s="24"/>
      <c r="J198" s="24"/>
      <c r="K198" s="24"/>
      <c r="L198" s="24"/>
      <c r="M198" s="24"/>
      <c r="N198" s="24"/>
      <c r="O198" s="24"/>
      <c r="P198" s="24"/>
      <c r="Q198" s="24"/>
      <c r="R198" s="24"/>
      <c r="S198" s="24"/>
      <c r="T198" s="24"/>
      <c r="U198" s="24"/>
    </row>
    <row r="199" spans="1:21" x14ac:dyDescent="0.25">
      <c r="A199" s="24"/>
      <c r="B199" s="24"/>
      <c r="C199" s="3"/>
      <c r="D199" s="24"/>
      <c r="E199" s="24"/>
      <c r="F199" s="24"/>
      <c r="G199" s="24"/>
      <c r="H199" s="24"/>
      <c r="I199" s="24"/>
      <c r="J199" s="24"/>
      <c r="K199" s="24"/>
      <c r="L199" s="24"/>
      <c r="M199" s="24"/>
      <c r="N199" s="24"/>
      <c r="O199" s="24"/>
      <c r="P199" s="24"/>
      <c r="Q199" s="24"/>
      <c r="R199" s="24"/>
      <c r="S199" s="24"/>
      <c r="T199" s="24"/>
      <c r="U199" s="24"/>
    </row>
    <row r="200" spans="1:21" x14ac:dyDescent="0.25">
      <c r="A200" s="24"/>
      <c r="B200" s="24"/>
      <c r="C200" s="3"/>
      <c r="D200" s="24"/>
      <c r="E200" s="24"/>
      <c r="F200" s="24"/>
      <c r="G200" s="24"/>
      <c r="H200" s="24"/>
      <c r="I200" s="24"/>
      <c r="J200" s="24"/>
      <c r="K200" s="24"/>
      <c r="L200" s="24"/>
      <c r="M200" s="24"/>
      <c r="N200" s="24"/>
      <c r="O200" s="24"/>
      <c r="P200" s="24"/>
      <c r="Q200" s="24"/>
      <c r="R200" s="24"/>
      <c r="S200" s="24"/>
      <c r="T200" s="24"/>
      <c r="U200" s="24"/>
    </row>
    <row r="201" spans="1:21" x14ac:dyDescent="0.25">
      <c r="A201" s="24"/>
      <c r="B201" s="24"/>
      <c r="C201" s="3"/>
      <c r="D201" s="24"/>
      <c r="E201" s="24"/>
      <c r="F201" s="24"/>
      <c r="G201" s="24"/>
      <c r="H201" s="24"/>
      <c r="I201" s="24"/>
      <c r="J201" s="24"/>
      <c r="K201" s="24"/>
      <c r="L201" s="24"/>
      <c r="M201" s="24"/>
      <c r="N201" s="24"/>
      <c r="O201" s="24"/>
      <c r="P201" s="24"/>
      <c r="Q201" s="24"/>
      <c r="R201" s="24"/>
      <c r="S201" s="24"/>
      <c r="T201" s="24"/>
      <c r="U201" s="24"/>
    </row>
    <row r="202" spans="1:21" x14ac:dyDescent="0.25">
      <c r="A202" s="24"/>
      <c r="B202" s="24"/>
      <c r="C202" s="3"/>
      <c r="D202" s="24"/>
      <c r="E202" s="24"/>
      <c r="F202" s="24"/>
      <c r="G202" s="24"/>
      <c r="H202" s="24"/>
      <c r="I202" s="24"/>
      <c r="J202" s="24"/>
      <c r="K202" s="24"/>
      <c r="L202" s="24"/>
      <c r="M202" s="24"/>
      <c r="N202" s="24"/>
      <c r="O202" s="24"/>
      <c r="P202" s="24"/>
      <c r="Q202" s="24"/>
      <c r="R202" s="24"/>
      <c r="S202" s="24"/>
      <c r="T202" s="24"/>
      <c r="U202" s="24"/>
    </row>
    <row r="203" spans="1:21" x14ac:dyDescent="0.25">
      <c r="A203" s="24"/>
      <c r="B203" s="24"/>
      <c r="C203" s="3"/>
      <c r="D203" s="24"/>
      <c r="E203" s="24"/>
      <c r="F203" s="24"/>
      <c r="G203" s="24"/>
      <c r="H203" s="24"/>
      <c r="I203" s="24"/>
      <c r="J203" s="24"/>
      <c r="K203" s="24"/>
      <c r="L203" s="24"/>
      <c r="M203" s="24"/>
      <c r="N203" s="24"/>
      <c r="O203" s="24"/>
      <c r="P203" s="24"/>
      <c r="Q203" s="24"/>
      <c r="R203" s="24"/>
      <c r="S203" s="24"/>
      <c r="T203" s="24"/>
      <c r="U203" s="24"/>
    </row>
    <row r="204" spans="1:21" x14ac:dyDescent="0.25">
      <c r="A204" s="24"/>
      <c r="B204" s="24"/>
      <c r="C204" s="3"/>
      <c r="D204" s="24"/>
      <c r="E204" s="24"/>
      <c r="F204" s="24"/>
      <c r="G204" s="24"/>
      <c r="H204" s="24"/>
      <c r="I204" s="24"/>
      <c r="J204" s="24"/>
      <c r="K204" s="24"/>
      <c r="L204" s="24"/>
      <c r="M204" s="24"/>
      <c r="N204" s="24"/>
      <c r="O204" s="24"/>
      <c r="P204" s="24"/>
      <c r="Q204" s="24"/>
      <c r="R204" s="24"/>
      <c r="S204" s="24"/>
      <c r="T204" s="24"/>
      <c r="U204" s="24"/>
    </row>
    <row r="205" spans="1:21" x14ac:dyDescent="0.25">
      <c r="A205" s="24"/>
      <c r="B205" s="24"/>
      <c r="C205" s="3"/>
      <c r="D205" s="24"/>
      <c r="E205" s="24"/>
      <c r="F205" s="24"/>
      <c r="G205" s="24"/>
      <c r="H205" s="24"/>
      <c r="I205" s="24"/>
      <c r="J205" s="24"/>
      <c r="K205" s="24"/>
      <c r="L205" s="24"/>
      <c r="M205" s="24"/>
      <c r="N205" s="24"/>
      <c r="O205" s="24"/>
      <c r="P205" s="24"/>
      <c r="Q205" s="24"/>
      <c r="R205" s="24"/>
      <c r="S205" s="24"/>
      <c r="T205" s="24"/>
      <c r="U205" s="24"/>
    </row>
    <row r="206" spans="1:21" x14ac:dyDescent="0.25">
      <c r="A206" s="24"/>
      <c r="B206" s="24"/>
      <c r="C206" s="3"/>
      <c r="D206" s="24"/>
      <c r="E206" s="24"/>
      <c r="F206" s="24"/>
      <c r="G206" s="24"/>
      <c r="H206" s="24"/>
      <c r="I206" s="24"/>
      <c r="J206" s="24"/>
      <c r="K206" s="24"/>
      <c r="L206" s="24"/>
      <c r="M206" s="24"/>
      <c r="N206" s="24"/>
      <c r="O206" s="24"/>
      <c r="P206" s="24"/>
      <c r="Q206" s="24"/>
      <c r="R206" s="24"/>
      <c r="S206" s="24"/>
      <c r="T206" s="24"/>
      <c r="U206" s="24"/>
    </row>
    <row r="207" spans="1:21" x14ac:dyDescent="0.25">
      <c r="A207" s="24"/>
      <c r="B207" s="24"/>
      <c r="C207" s="3"/>
      <c r="D207" s="24"/>
      <c r="E207" s="24"/>
      <c r="F207" s="24"/>
      <c r="G207" s="24"/>
      <c r="H207" s="24"/>
      <c r="I207" s="24"/>
      <c r="J207" s="24"/>
      <c r="K207" s="24"/>
      <c r="L207" s="24"/>
      <c r="M207" s="24"/>
      <c r="N207" s="24"/>
      <c r="O207" s="24"/>
      <c r="P207" s="24"/>
      <c r="Q207" s="24"/>
      <c r="R207" s="24"/>
      <c r="S207" s="24"/>
      <c r="T207" s="24"/>
      <c r="U207" s="24"/>
    </row>
    <row r="208" spans="1:21" x14ac:dyDescent="0.25">
      <c r="A208" s="24"/>
      <c r="B208" s="24"/>
      <c r="C208" s="3"/>
      <c r="D208" s="24"/>
      <c r="E208" s="24"/>
      <c r="F208" s="24"/>
      <c r="G208" s="24"/>
      <c r="H208" s="24"/>
      <c r="I208" s="24"/>
      <c r="J208" s="24"/>
      <c r="K208" s="24"/>
      <c r="L208" s="24"/>
      <c r="M208" s="24"/>
      <c r="N208" s="24"/>
      <c r="O208" s="24"/>
      <c r="P208" s="24"/>
      <c r="Q208" s="24"/>
      <c r="R208" s="24"/>
      <c r="S208" s="24"/>
      <c r="T208" s="24"/>
      <c r="U208" s="24"/>
    </row>
    <row r="209" spans="1:21" x14ac:dyDescent="0.25">
      <c r="A209" s="24"/>
      <c r="B209" s="24"/>
      <c r="C209" s="3"/>
      <c r="D209" s="24"/>
      <c r="E209" s="24"/>
      <c r="F209" s="24"/>
      <c r="G209" s="24"/>
      <c r="H209" s="24"/>
      <c r="I209" s="24"/>
      <c r="J209" s="24"/>
      <c r="K209" s="24"/>
      <c r="L209" s="24"/>
      <c r="M209" s="24"/>
      <c r="N209" s="24"/>
      <c r="O209" s="24"/>
      <c r="P209" s="24"/>
      <c r="Q209" s="24"/>
      <c r="R209" s="24"/>
      <c r="S209" s="24"/>
      <c r="T209" s="24"/>
      <c r="U209" s="24"/>
    </row>
    <row r="210" spans="1:21" x14ac:dyDescent="0.25">
      <c r="A210" s="24"/>
      <c r="B210" s="24"/>
      <c r="C210" s="3"/>
      <c r="D210" s="24"/>
      <c r="E210" s="24"/>
      <c r="F210" s="24"/>
      <c r="G210" s="24"/>
      <c r="H210" s="24"/>
      <c r="I210" s="24"/>
      <c r="J210" s="24"/>
      <c r="K210" s="24"/>
      <c r="L210" s="24"/>
      <c r="M210" s="24"/>
      <c r="N210" s="24"/>
      <c r="O210" s="24"/>
      <c r="P210" s="24"/>
      <c r="Q210" s="24"/>
      <c r="R210" s="24"/>
      <c r="S210" s="24"/>
      <c r="T210" s="24"/>
      <c r="U210" s="24"/>
    </row>
    <row r="211" spans="1:21" x14ac:dyDescent="0.25">
      <c r="A211" s="24"/>
      <c r="B211" s="24"/>
      <c r="C211" s="3"/>
      <c r="D211" s="24"/>
      <c r="E211" s="24"/>
      <c r="F211" s="24"/>
      <c r="G211" s="24"/>
      <c r="H211" s="24"/>
      <c r="I211" s="24"/>
      <c r="J211" s="24"/>
      <c r="K211" s="24"/>
      <c r="L211" s="24"/>
      <c r="M211" s="24"/>
      <c r="N211" s="24"/>
      <c r="O211" s="24"/>
      <c r="P211" s="24"/>
      <c r="Q211" s="24"/>
      <c r="R211" s="24"/>
      <c r="S211" s="24"/>
      <c r="T211" s="24"/>
      <c r="U211" s="24"/>
    </row>
    <row r="212" spans="1:21" x14ac:dyDescent="0.25">
      <c r="A212" s="24"/>
      <c r="B212" s="24"/>
      <c r="C212" s="3"/>
      <c r="D212" s="24"/>
      <c r="E212" s="24"/>
      <c r="F212" s="24"/>
      <c r="G212" s="24"/>
      <c r="H212" s="24"/>
      <c r="I212" s="24"/>
      <c r="J212" s="24"/>
      <c r="K212" s="24"/>
      <c r="L212" s="24"/>
      <c r="M212" s="24"/>
      <c r="N212" s="24"/>
      <c r="O212" s="24"/>
      <c r="P212" s="24"/>
      <c r="Q212" s="24"/>
      <c r="R212" s="24"/>
      <c r="S212" s="24"/>
      <c r="T212" s="24"/>
      <c r="U212" s="24"/>
    </row>
    <row r="213" spans="1:21" x14ac:dyDescent="0.25">
      <c r="A213" s="24"/>
      <c r="B213" s="24"/>
      <c r="C213" s="3"/>
      <c r="D213" s="24"/>
      <c r="E213" s="24"/>
      <c r="F213" s="24"/>
      <c r="G213" s="24"/>
      <c r="H213" s="24"/>
      <c r="I213" s="24"/>
      <c r="J213" s="24"/>
      <c r="K213" s="24"/>
      <c r="L213" s="24"/>
      <c r="M213" s="24"/>
      <c r="N213" s="24"/>
      <c r="O213" s="24"/>
      <c r="P213" s="24"/>
      <c r="Q213" s="24"/>
      <c r="R213" s="24"/>
      <c r="S213" s="24"/>
      <c r="T213" s="24"/>
      <c r="U213" s="24"/>
    </row>
    <row r="214" spans="1:21" x14ac:dyDescent="0.25">
      <c r="A214" s="24"/>
      <c r="B214" s="24"/>
      <c r="C214" s="3"/>
      <c r="D214" s="24"/>
      <c r="E214" s="24"/>
      <c r="F214" s="24"/>
      <c r="G214" s="24"/>
      <c r="H214" s="24"/>
      <c r="I214" s="24"/>
      <c r="J214" s="24"/>
      <c r="K214" s="24"/>
      <c r="L214" s="24"/>
      <c r="M214" s="24"/>
      <c r="N214" s="24"/>
      <c r="O214" s="24"/>
      <c r="P214" s="24"/>
      <c r="Q214" s="24"/>
      <c r="R214" s="24"/>
      <c r="S214" s="24"/>
      <c r="T214" s="24"/>
      <c r="U214" s="24"/>
    </row>
    <row r="215" spans="1:21" x14ac:dyDescent="0.25">
      <c r="A215" s="24"/>
      <c r="B215" s="24"/>
      <c r="C215" s="3"/>
      <c r="D215" s="24"/>
      <c r="E215" s="24"/>
      <c r="F215" s="24"/>
      <c r="G215" s="24"/>
      <c r="H215" s="24"/>
      <c r="I215" s="24"/>
      <c r="J215" s="24"/>
      <c r="K215" s="24"/>
      <c r="L215" s="24"/>
      <c r="M215" s="24"/>
      <c r="N215" s="24"/>
      <c r="O215" s="24"/>
      <c r="P215" s="24"/>
      <c r="Q215" s="24"/>
      <c r="R215" s="24"/>
      <c r="S215" s="24"/>
      <c r="T215" s="24"/>
      <c r="U215" s="24"/>
    </row>
    <row r="216" spans="1:21" x14ac:dyDescent="0.25">
      <c r="A216" s="24"/>
      <c r="B216" s="24"/>
      <c r="C216" s="3"/>
      <c r="D216" s="24"/>
      <c r="E216" s="24"/>
      <c r="F216" s="24"/>
      <c r="G216" s="24"/>
      <c r="H216" s="24"/>
      <c r="I216" s="24"/>
      <c r="J216" s="24"/>
      <c r="K216" s="24"/>
      <c r="L216" s="24"/>
      <c r="M216" s="24"/>
      <c r="N216" s="24"/>
      <c r="O216" s="24"/>
      <c r="P216" s="24"/>
      <c r="Q216" s="24"/>
      <c r="R216" s="24"/>
      <c r="S216" s="24"/>
      <c r="T216" s="24"/>
      <c r="U216" s="24"/>
    </row>
    <row r="217" spans="1:21" x14ac:dyDescent="0.25">
      <c r="A217" s="24"/>
      <c r="B217" s="24"/>
      <c r="C217" s="3"/>
      <c r="D217" s="24"/>
      <c r="E217" s="24"/>
      <c r="F217" s="24"/>
      <c r="G217" s="24"/>
      <c r="H217" s="24"/>
      <c r="I217" s="24"/>
      <c r="J217" s="24"/>
      <c r="K217" s="24"/>
      <c r="L217" s="24"/>
      <c r="M217" s="24"/>
      <c r="N217" s="24"/>
      <c r="O217" s="24"/>
      <c r="P217" s="24"/>
      <c r="Q217" s="24"/>
      <c r="R217" s="24"/>
      <c r="S217" s="24"/>
      <c r="T217" s="24"/>
      <c r="U217" s="24"/>
    </row>
    <row r="218" spans="1:21" x14ac:dyDescent="0.25">
      <c r="A218" s="24"/>
      <c r="B218" s="24"/>
      <c r="C218" s="3"/>
      <c r="D218" s="24"/>
      <c r="E218" s="24"/>
      <c r="F218" s="24"/>
      <c r="G218" s="24"/>
      <c r="H218" s="24"/>
      <c r="I218" s="24"/>
      <c r="J218" s="24"/>
      <c r="K218" s="24"/>
      <c r="L218" s="24"/>
      <c r="M218" s="24"/>
      <c r="N218" s="24"/>
      <c r="O218" s="24"/>
      <c r="P218" s="24"/>
      <c r="Q218" s="24"/>
      <c r="R218" s="24"/>
      <c r="S218" s="24"/>
      <c r="T218" s="24"/>
      <c r="U218" s="24"/>
    </row>
    <row r="219" spans="1:21" x14ac:dyDescent="0.25">
      <c r="A219" s="24"/>
      <c r="B219" s="24"/>
      <c r="C219" s="3"/>
      <c r="D219" s="24"/>
      <c r="E219" s="24"/>
      <c r="F219" s="24"/>
      <c r="G219" s="24"/>
      <c r="H219" s="24"/>
      <c r="I219" s="24"/>
      <c r="J219" s="24"/>
      <c r="K219" s="24"/>
      <c r="L219" s="24"/>
      <c r="M219" s="24"/>
      <c r="N219" s="24"/>
      <c r="O219" s="24"/>
      <c r="P219" s="24"/>
      <c r="Q219" s="24"/>
      <c r="R219" s="24"/>
      <c r="S219" s="24"/>
      <c r="T219" s="24"/>
      <c r="U219" s="24"/>
    </row>
    <row r="220" spans="1:21" x14ac:dyDescent="0.25">
      <c r="A220" s="24"/>
      <c r="B220" s="24"/>
      <c r="C220" s="3"/>
      <c r="D220" s="24"/>
      <c r="E220" s="24"/>
      <c r="F220" s="24"/>
      <c r="G220" s="24"/>
      <c r="H220" s="24"/>
      <c r="I220" s="24"/>
      <c r="J220" s="24"/>
      <c r="K220" s="24"/>
      <c r="L220" s="24"/>
      <c r="M220" s="24"/>
      <c r="N220" s="24"/>
      <c r="O220" s="24"/>
      <c r="P220" s="24"/>
      <c r="Q220" s="24"/>
      <c r="R220" s="24"/>
      <c r="S220" s="24"/>
      <c r="T220" s="24"/>
      <c r="U220" s="24"/>
    </row>
    <row r="221" spans="1:21" x14ac:dyDescent="0.25">
      <c r="A221" s="24"/>
      <c r="B221" s="24"/>
      <c r="C221" s="3"/>
      <c r="D221" s="24"/>
      <c r="E221" s="24"/>
      <c r="F221" s="24"/>
      <c r="G221" s="24"/>
      <c r="H221" s="24"/>
      <c r="I221" s="24"/>
      <c r="J221" s="24"/>
      <c r="K221" s="24"/>
      <c r="L221" s="24"/>
      <c r="M221" s="24"/>
      <c r="N221" s="24"/>
      <c r="O221" s="24"/>
      <c r="P221" s="24"/>
      <c r="Q221" s="24"/>
      <c r="R221" s="24"/>
      <c r="S221" s="24"/>
      <c r="T221" s="24"/>
      <c r="U221" s="24"/>
    </row>
    <row r="222" spans="1:21" x14ac:dyDescent="0.25">
      <c r="A222" s="24"/>
      <c r="B222" s="24"/>
      <c r="C222" s="3"/>
      <c r="D222" s="24"/>
      <c r="E222" s="24"/>
      <c r="F222" s="24"/>
      <c r="G222" s="24"/>
      <c r="H222" s="24"/>
      <c r="I222" s="24"/>
      <c r="J222" s="24"/>
      <c r="K222" s="24"/>
      <c r="L222" s="24"/>
      <c r="M222" s="24"/>
      <c r="N222" s="24"/>
      <c r="O222" s="24"/>
      <c r="P222" s="24"/>
      <c r="Q222" s="24"/>
      <c r="R222" s="24"/>
      <c r="S222" s="24"/>
      <c r="T222" s="24"/>
      <c r="U222" s="24"/>
    </row>
    <row r="223" spans="1:21" x14ac:dyDescent="0.25">
      <c r="A223" s="24"/>
      <c r="B223" s="24"/>
      <c r="C223" s="3"/>
      <c r="D223" s="24"/>
      <c r="E223" s="24"/>
      <c r="F223" s="24"/>
      <c r="G223" s="24"/>
      <c r="H223" s="24"/>
      <c r="I223" s="24"/>
      <c r="J223" s="24"/>
      <c r="K223" s="24"/>
      <c r="L223" s="24"/>
      <c r="M223" s="24"/>
      <c r="N223" s="24"/>
      <c r="O223" s="24"/>
      <c r="P223" s="24"/>
      <c r="Q223" s="24"/>
      <c r="R223" s="24"/>
      <c r="S223" s="24"/>
      <c r="T223" s="24"/>
      <c r="U223" s="24"/>
    </row>
    <row r="224" spans="1:21" x14ac:dyDescent="0.25">
      <c r="A224" s="24"/>
      <c r="B224" s="24"/>
      <c r="C224" s="3"/>
      <c r="D224" s="24"/>
      <c r="E224" s="24"/>
      <c r="F224" s="24"/>
      <c r="G224" s="24"/>
      <c r="H224" s="24"/>
      <c r="I224" s="24"/>
      <c r="J224" s="24"/>
      <c r="K224" s="24"/>
      <c r="L224" s="24"/>
      <c r="M224" s="24"/>
      <c r="N224" s="24"/>
      <c r="O224" s="24"/>
      <c r="P224" s="24"/>
      <c r="Q224" s="24"/>
      <c r="R224" s="24"/>
      <c r="S224" s="24"/>
      <c r="T224" s="24"/>
      <c r="U224" s="24"/>
    </row>
    <row r="225" spans="1:21" x14ac:dyDescent="0.25">
      <c r="A225" s="24"/>
      <c r="B225" s="24"/>
      <c r="C225" s="3"/>
      <c r="D225" s="24"/>
      <c r="E225" s="24"/>
      <c r="F225" s="24"/>
      <c r="G225" s="24"/>
      <c r="H225" s="24"/>
      <c r="I225" s="24"/>
      <c r="J225" s="24"/>
      <c r="K225" s="24"/>
      <c r="L225" s="24"/>
      <c r="M225" s="24"/>
      <c r="N225" s="24"/>
      <c r="O225" s="24"/>
      <c r="P225" s="24"/>
      <c r="Q225" s="24"/>
      <c r="R225" s="24"/>
      <c r="S225" s="24"/>
      <c r="T225" s="24"/>
      <c r="U225" s="24"/>
    </row>
    <row r="226" spans="1:21" x14ac:dyDescent="0.25">
      <c r="A226" s="24"/>
      <c r="B226" s="24"/>
      <c r="C226" s="3"/>
      <c r="D226" s="24"/>
      <c r="E226" s="24"/>
      <c r="F226" s="24"/>
      <c r="G226" s="24"/>
      <c r="H226" s="24"/>
      <c r="I226" s="24"/>
      <c r="J226" s="24"/>
      <c r="K226" s="24"/>
      <c r="L226" s="24"/>
      <c r="M226" s="24"/>
      <c r="N226" s="24"/>
      <c r="O226" s="24"/>
      <c r="P226" s="24"/>
      <c r="Q226" s="24"/>
      <c r="R226" s="24"/>
      <c r="S226" s="24"/>
      <c r="T226" s="24"/>
      <c r="U226" s="24"/>
    </row>
    <row r="227" spans="1:21" x14ac:dyDescent="0.25">
      <c r="A227" s="24"/>
      <c r="B227" s="24"/>
      <c r="C227" s="3"/>
      <c r="D227" s="24"/>
      <c r="E227" s="24"/>
      <c r="F227" s="24"/>
      <c r="G227" s="24"/>
      <c r="H227" s="24"/>
      <c r="I227" s="24"/>
      <c r="J227" s="24"/>
      <c r="K227" s="24"/>
      <c r="L227" s="24"/>
      <c r="M227" s="24"/>
      <c r="N227" s="24"/>
      <c r="O227" s="24"/>
      <c r="P227" s="24"/>
      <c r="Q227" s="24"/>
      <c r="R227" s="24"/>
      <c r="S227" s="24"/>
      <c r="T227" s="24"/>
      <c r="U227" s="24"/>
    </row>
    <row r="228" spans="1:21" x14ac:dyDescent="0.25">
      <c r="A228" s="24"/>
      <c r="B228" s="24"/>
      <c r="C228" s="3"/>
      <c r="D228" s="24"/>
      <c r="E228" s="24"/>
      <c r="F228" s="24"/>
      <c r="G228" s="24"/>
      <c r="H228" s="24"/>
      <c r="I228" s="24"/>
      <c r="J228" s="24"/>
      <c r="K228" s="24"/>
      <c r="L228" s="24"/>
      <c r="M228" s="24"/>
      <c r="N228" s="24"/>
      <c r="O228" s="24"/>
      <c r="P228" s="24"/>
      <c r="Q228" s="24"/>
      <c r="R228" s="24"/>
      <c r="S228" s="24"/>
      <c r="T228" s="24"/>
      <c r="U228" s="24"/>
    </row>
    <row r="229" spans="1:21" x14ac:dyDescent="0.25">
      <c r="A229" s="24"/>
      <c r="B229" s="24"/>
      <c r="C229" s="3"/>
      <c r="D229" s="24"/>
      <c r="E229" s="24"/>
      <c r="F229" s="24"/>
      <c r="G229" s="24"/>
      <c r="H229" s="24"/>
      <c r="I229" s="24"/>
      <c r="J229" s="24"/>
      <c r="K229" s="24"/>
      <c r="L229" s="24"/>
      <c r="M229" s="24"/>
      <c r="N229" s="24"/>
      <c r="O229" s="24"/>
      <c r="P229" s="24"/>
      <c r="Q229" s="24"/>
      <c r="R229" s="24"/>
      <c r="S229" s="24"/>
      <c r="T229" s="24"/>
      <c r="U229" s="24"/>
    </row>
    <row r="230" spans="1:21" x14ac:dyDescent="0.25">
      <c r="A230" s="24"/>
      <c r="B230" s="24"/>
      <c r="C230" s="3"/>
      <c r="D230" s="24"/>
      <c r="E230" s="24"/>
      <c r="F230" s="24"/>
      <c r="G230" s="24"/>
      <c r="H230" s="24"/>
      <c r="I230" s="24"/>
      <c r="J230" s="24"/>
      <c r="K230" s="24"/>
      <c r="L230" s="24"/>
      <c r="M230" s="24"/>
      <c r="N230" s="24"/>
      <c r="O230" s="24"/>
      <c r="P230" s="24"/>
      <c r="Q230" s="24"/>
      <c r="R230" s="24"/>
      <c r="S230" s="24"/>
      <c r="T230" s="24"/>
      <c r="U230" s="24"/>
    </row>
    <row r="231" spans="1:21" x14ac:dyDescent="0.25">
      <c r="A231" s="24"/>
      <c r="B231" s="24"/>
      <c r="C231" s="3"/>
      <c r="D231" s="24"/>
      <c r="E231" s="24"/>
      <c r="F231" s="24"/>
      <c r="G231" s="24"/>
      <c r="H231" s="24"/>
      <c r="I231" s="24"/>
      <c r="J231" s="24"/>
      <c r="K231" s="24"/>
      <c r="L231" s="24"/>
      <c r="M231" s="24"/>
      <c r="N231" s="24"/>
      <c r="O231" s="24"/>
      <c r="P231" s="24"/>
      <c r="Q231" s="24"/>
      <c r="R231" s="24"/>
      <c r="S231" s="24"/>
      <c r="T231" s="24"/>
      <c r="U231" s="24"/>
    </row>
    <row r="232" spans="1:21" x14ac:dyDescent="0.25">
      <c r="A232" s="24"/>
      <c r="B232" s="24"/>
      <c r="C232" s="3"/>
      <c r="D232" s="24"/>
      <c r="E232" s="24"/>
      <c r="F232" s="24"/>
      <c r="G232" s="24"/>
      <c r="H232" s="24"/>
      <c r="I232" s="24"/>
      <c r="J232" s="24"/>
      <c r="K232" s="24"/>
      <c r="L232" s="24"/>
      <c r="M232" s="24"/>
      <c r="N232" s="24"/>
      <c r="O232" s="24"/>
      <c r="P232" s="24"/>
      <c r="Q232" s="24"/>
      <c r="R232" s="24"/>
      <c r="S232" s="24"/>
      <c r="T232" s="24"/>
      <c r="U232" s="24"/>
    </row>
    <row r="233" spans="1:21" x14ac:dyDescent="0.25">
      <c r="A233" s="24"/>
      <c r="B233" s="24"/>
      <c r="C233" s="3"/>
      <c r="D233" s="24"/>
      <c r="E233" s="24"/>
      <c r="F233" s="24"/>
      <c r="G233" s="24"/>
      <c r="H233" s="24"/>
      <c r="I233" s="24"/>
      <c r="J233" s="24"/>
      <c r="K233" s="24"/>
      <c r="L233" s="24"/>
      <c r="M233" s="24"/>
      <c r="N233" s="24"/>
      <c r="O233" s="24"/>
      <c r="P233" s="24"/>
      <c r="Q233" s="24"/>
      <c r="R233" s="24"/>
      <c r="S233" s="24"/>
      <c r="T233" s="24"/>
      <c r="U233" s="24"/>
    </row>
    <row r="234" spans="1:21" x14ac:dyDescent="0.25">
      <c r="A234" s="24"/>
      <c r="B234" s="24"/>
      <c r="C234" s="3"/>
      <c r="D234" s="24"/>
      <c r="E234" s="24"/>
      <c r="F234" s="24"/>
      <c r="G234" s="24"/>
      <c r="H234" s="24"/>
      <c r="I234" s="24"/>
      <c r="J234" s="24"/>
      <c r="K234" s="24"/>
      <c r="L234" s="24"/>
      <c r="M234" s="24"/>
      <c r="N234" s="24"/>
      <c r="O234" s="24"/>
      <c r="P234" s="24"/>
      <c r="Q234" s="24"/>
      <c r="R234" s="24"/>
      <c r="S234" s="24"/>
      <c r="T234" s="24"/>
      <c r="U234" s="24"/>
    </row>
    <row r="235" spans="1:21" x14ac:dyDescent="0.25">
      <c r="A235" s="24"/>
      <c r="B235" s="24"/>
      <c r="C235" s="3"/>
      <c r="D235" s="24"/>
      <c r="E235" s="24"/>
      <c r="F235" s="24"/>
      <c r="G235" s="24"/>
      <c r="H235" s="24"/>
      <c r="I235" s="24"/>
      <c r="J235" s="24"/>
      <c r="K235" s="24"/>
      <c r="L235" s="24"/>
      <c r="M235" s="24"/>
      <c r="N235" s="24"/>
      <c r="O235" s="24"/>
      <c r="P235" s="24"/>
      <c r="Q235" s="24"/>
      <c r="R235" s="24"/>
      <c r="S235" s="24"/>
      <c r="T235" s="24"/>
      <c r="U235" s="24"/>
    </row>
    <row r="236" spans="1:21" x14ac:dyDescent="0.25">
      <c r="A236" s="24"/>
      <c r="B236" s="24"/>
      <c r="C236" s="3"/>
      <c r="D236" s="24"/>
      <c r="E236" s="24"/>
      <c r="F236" s="24"/>
      <c r="G236" s="24"/>
      <c r="H236" s="24"/>
      <c r="I236" s="24"/>
      <c r="J236" s="24"/>
      <c r="K236" s="24"/>
      <c r="L236" s="24"/>
      <c r="M236" s="24"/>
      <c r="N236" s="24"/>
      <c r="O236" s="24"/>
      <c r="P236" s="24"/>
      <c r="Q236" s="24"/>
      <c r="R236" s="24"/>
      <c r="S236" s="24"/>
      <c r="T236" s="24"/>
      <c r="U236" s="24"/>
    </row>
    <row r="237" spans="1:21" x14ac:dyDescent="0.25">
      <c r="A237" s="24"/>
      <c r="B237" s="24"/>
      <c r="C237" s="3"/>
      <c r="D237" s="24"/>
      <c r="E237" s="24"/>
      <c r="F237" s="24"/>
      <c r="G237" s="24"/>
      <c r="H237" s="24"/>
      <c r="I237" s="24"/>
      <c r="J237" s="24"/>
      <c r="K237" s="24"/>
      <c r="L237" s="24"/>
      <c r="M237" s="24"/>
      <c r="N237" s="24"/>
      <c r="O237" s="24"/>
      <c r="P237" s="24"/>
      <c r="Q237" s="24"/>
      <c r="R237" s="24"/>
      <c r="S237" s="24"/>
      <c r="T237" s="24"/>
      <c r="U237" s="24"/>
    </row>
    <row r="238" spans="1:21" x14ac:dyDescent="0.25">
      <c r="A238" s="24"/>
      <c r="B238" s="24"/>
      <c r="C238" s="3"/>
      <c r="D238" s="24"/>
      <c r="E238" s="24"/>
      <c r="F238" s="24"/>
      <c r="G238" s="24"/>
      <c r="H238" s="24"/>
      <c r="I238" s="24"/>
      <c r="J238" s="24"/>
      <c r="K238" s="24"/>
      <c r="L238" s="24"/>
      <c r="M238" s="24"/>
      <c r="N238" s="24"/>
      <c r="O238" s="24"/>
      <c r="P238" s="24"/>
      <c r="Q238" s="24"/>
      <c r="R238" s="24"/>
      <c r="S238" s="24"/>
      <c r="T238" s="24"/>
      <c r="U238" s="24"/>
    </row>
    <row r="239" spans="1:21" x14ac:dyDescent="0.25">
      <c r="A239" s="24"/>
      <c r="B239" s="24"/>
      <c r="C239" s="3"/>
      <c r="D239" s="24"/>
      <c r="E239" s="24"/>
      <c r="F239" s="24"/>
      <c r="G239" s="24"/>
      <c r="H239" s="24"/>
      <c r="I239" s="24"/>
      <c r="J239" s="24"/>
      <c r="K239" s="24"/>
      <c r="L239" s="24"/>
      <c r="M239" s="24"/>
      <c r="N239" s="24"/>
      <c r="O239" s="24"/>
      <c r="P239" s="24"/>
      <c r="Q239" s="24"/>
      <c r="R239" s="24"/>
      <c r="S239" s="24"/>
      <c r="T239" s="24"/>
      <c r="U239" s="24"/>
    </row>
    <row r="240" spans="1:21" x14ac:dyDescent="0.25">
      <c r="A240" s="24"/>
      <c r="B240" s="24"/>
      <c r="C240" s="3"/>
      <c r="D240" s="24"/>
      <c r="E240" s="24"/>
      <c r="F240" s="24"/>
      <c r="G240" s="24"/>
      <c r="H240" s="24"/>
      <c r="I240" s="24"/>
      <c r="J240" s="24"/>
      <c r="K240" s="24"/>
      <c r="L240" s="24"/>
      <c r="M240" s="24"/>
      <c r="N240" s="24"/>
      <c r="O240" s="24"/>
      <c r="P240" s="24"/>
      <c r="Q240" s="24"/>
      <c r="R240" s="24"/>
      <c r="S240" s="24"/>
      <c r="T240" s="24"/>
      <c r="U240" s="24"/>
    </row>
    <row r="241" spans="1:21" x14ac:dyDescent="0.25">
      <c r="A241" s="24"/>
      <c r="B241" s="24"/>
      <c r="C241" s="3"/>
      <c r="D241" s="24"/>
      <c r="E241" s="24"/>
      <c r="F241" s="24"/>
      <c r="G241" s="24"/>
      <c r="H241" s="24"/>
      <c r="I241" s="24"/>
      <c r="J241" s="24"/>
      <c r="K241" s="24"/>
      <c r="L241" s="24"/>
      <c r="M241" s="24"/>
      <c r="N241" s="24"/>
      <c r="O241" s="24"/>
      <c r="P241" s="24"/>
      <c r="Q241" s="24"/>
      <c r="R241" s="24"/>
      <c r="S241" s="24"/>
      <c r="T241" s="24"/>
      <c r="U241" s="24"/>
    </row>
    <row r="242" spans="1:21" x14ac:dyDescent="0.25">
      <c r="A242" s="24"/>
      <c r="B242" s="24"/>
      <c r="C242" s="3"/>
      <c r="D242" s="24"/>
      <c r="E242" s="24"/>
      <c r="F242" s="24"/>
      <c r="G242" s="24"/>
      <c r="H242" s="24"/>
      <c r="I242" s="24"/>
      <c r="J242" s="24"/>
      <c r="K242" s="24"/>
      <c r="L242" s="24"/>
      <c r="M242" s="24"/>
      <c r="N242" s="24"/>
      <c r="O242" s="24"/>
      <c r="P242" s="24"/>
      <c r="Q242" s="24"/>
      <c r="R242" s="24"/>
      <c r="S242" s="24"/>
      <c r="T242" s="24"/>
      <c r="U242" s="24"/>
    </row>
    <row r="243" spans="1:21" x14ac:dyDescent="0.25">
      <c r="A243" s="24"/>
      <c r="B243" s="24"/>
      <c r="C243" s="3"/>
      <c r="D243" s="24"/>
      <c r="E243" s="24"/>
      <c r="F243" s="24"/>
      <c r="G243" s="24"/>
      <c r="H243" s="24"/>
      <c r="I243" s="24"/>
      <c r="J243" s="24"/>
      <c r="K243" s="24"/>
      <c r="L243" s="24"/>
      <c r="M243" s="24"/>
      <c r="N243" s="24"/>
      <c r="O243" s="24"/>
      <c r="P243" s="24"/>
      <c r="Q243" s="24"/>
      <c r="R243" s="24"/>
      <c r="S243" s="24"/>
      <c r="T243" s="24"/>
      <c r="U243" s="24"/>
    </row>
    <row r="244" spans="1:21" x14ac:dyDescent="0.25">
      <c r="A244" s="24"/>
      <c r="B244" s="24"/>
      <c r="C244" s="3"/>
      <c r="D244" s="24"/>
      <c r="E244" s="24"/>
      <c r="F244" s="24"/>
      <c r="G244" s="24"/>
      <c r="H244" s="24"/>
      <c r="I244" s="24"/>
      <c r="J244" s="24"/>
      <c r="K244" s="24"/>
      <c r="L244" s="24"/>
      <c r="M244" s="24"/>
      <c r="N244" s="24"/>
      <c r="O244" s="24"/>
      <c r="P244" s="24"/>
      <c r="Q244" s="24"/>
      <c r="R244" s="24"/>
      <c r="S244" s="24"/>
      <c r="T244" s="24"/>
      <c r="U244" s="24"/>
    </row>
    <row r="245" spans="1:21" x14ac:dyDescent="0.25">
      <c r="A245" s="24"/>
      <c r="B245" s="24"/>
      <c r="C245" s="3"/>
      <c r="D245" s="24"/>
      <c r="E245" s="24"/>
      <c r="F245" s="24"/>
      <c r="G245" s="24"/>
      <c r="H245" s="24"/>
      <c r="I245" s="24"/>
      <c r="J245" s="24"/>
      <c r="K245" s="24"/>
      <c r="L245" s="24"/>
      <c r="M245" s="24"/>
      <c r="N245" s="24"/>
      <c r="O245" s="24"/>
      <c r="P245" s="24"/>
      <c r="Q245" s="24"/>
      <c r="R245" s="24"/>
      <c r="S245" s="24"/>
      <c r="T245" s="24"/>
      <c r="U245" s="24"/>
    </row>
    <row r="246" spans="1:21" x14ac:dyDescent="0.25">
      <c r="A246" s="24"/>
      <c r="B246" s="24"/>
      <c r="C246" s="3"/>
      <c r="D246" s="24"/>
      <c r="E246" s="24"/>
      <c r="F246" s="24"/>
      <c r="G246" s="24"/>
      <c r="H246" s="24"/>
      <c r="I246" s="24"/>
      <c r="J246" s="24"/>
      <c r="K246" s="24"/>
      <c r="L246" s="24"/>
      <c r="M246" s="24"/>
      <c r="N246" s="24"/>
      <c r="O246" s="24"/>
      <c r="P246" s="24"/>
      <c r="Q246" s="24"/>
      <c r="R246" s="24"/>
      <c r="S246" s="24"/>
      <c r="T246" s="24"/>
      <c r="U246" s="24"/>
    </row>
    <row r="247" spans="1:21" x14ac:dyDescent="0.25">
      <c r="A247" s="24"/>
      <c r="B247" s="24"/>
      <c r="C247" s="3"/>
      <c r="D247" s="24"/>
      <c r="E247" s="24"/>
      <c r="F247" s="24"/>
      <c r="G247" s="24"/>
      <c r="H247" s="24"/>
      <c r="I247" s="24"/>
      <c r="J247" s="24"/>
      <c r="K247" s="24"/>
      <c r="L247" s="24"/>
      <c r="M247" s="24"/>
      <c r="N247" s="24"/>
      <c r="O247" s="24"/>
      <c r="P247" s="24"/>
      <c r="Q247" s="24"/>
      <c r="R247" s="24"/>
      <c r="S247" s="24"/>
      <c r="T247" s="24"/>
      <c r="U247" s="24"/>
    </row>
    <row r="248" spans="1:21" x14ac:dyDescent="0.25">
      <c r="A248" s="24"/>
      <c r="B248" s="24"/>
      <c r="C248" s="3"/>
      <c r="D248" s="24"/>
      <c r="E248" s="24"/>
      <c r="F248" s="24"/>
      <c r="G248" s="24"/>
      <c r="H248" s="24"/>
      <c r="I248" s="24"/>
      <c r="J248" s="24"/>
      <c r="K248" s="24"/>
      <c r="L248" s="24"/>
      <c r="M248" s="24"/>
      <c r="N248" s="24"/>
      <c r="O248" s="24"/>
      <c r="P248" s="24"/>
      <c r="Q248" s="24"/>
      <c r="R248" s="24"/>
      <c r="S248" s="24"/>
      <c r="T248" s="24"/>
      <c r="U248" s="24"/>
    </row>
    <row r="249" spans="1:21" x14ac:dyDescent="0.25">
      <c r="A249" s="24"/>
      <c r="B249" s="24"/>
      <c r="C249" s="3"/>
      <c r="D249" s="24"/>
      <c r="E249" s="24"/>
      <c r="F249" s="24"/>
      <c r="G249" s="24"/>
      <c r="H249" s="24"/>
      <c r="I249" s="24"/>
      <c r="J249" s="24"/>
      <c r="K249" s="24"/>
      <c r="L249" s="24"/>
      <c r="M249" s="24"/>
      <c r="N249" s="24"/>
      <c r="O249" s="24"/>
      <c r="P249" s="24"/>
      <c r="Q249" s="24"/>
      <c r="R249" s="24"/>
      <c r="S249" s="24"/>
      <c r="T249" s="24"/>
      <c r="U249" s="24"/>
    </row>
    <row r="250" spans="1:21" x14ac:dyDescent="0.25">
      <c r="A250" s="24"/>
      <c r="B250" s="24"/>
      <c r="C250" s="3"/>
      <c r="D250" s="24"/>
      <c r="E250" s="24"/>
      <c r="F250" s="24"/>
      <c r="G250" s="24"/>
      <c r="H250" s="24"/>
      <c r="I250" s="24"/>
      <c r="J250" s="24"/>
      <c r="K250" s="24"/>
      <c r="L250" s="24"/>
      <c r="M250" s="24"/>
      <c r="N250" s="24"/>
      <c r="O250" s="24"/>
      <c r="P250" s="24"/>
      <c r="Q250" s="24"/>
      <c r="R250" s="24"/>
      <c r="S250" s="24"/>
      <c r="T250" s="24"/>
      <c r="U250" s="24"/>
    </row>
    <row r="251" spans="1:21" x14ac:dyDescent="0.25">
      <c r="A251" s="24"/>
      <c r="B251" s="24"/>
      <c r="C251" s="3"/>
      <c r="D251" s="24"/>
      <c r="E251" s="24"/>
      <c r="F251" s="24"/>
      <c r="G251" s="24"/>
      <c r="H251" s="24"/>
      <c r="I251" s="24"/>
      <c r="J251" s="24"/>
      <c r="K251" s="24"/>
      <c r="L251" s="24"/>
      <c r="M251" s="24"/>
      <c r="N251" s="24"/>
      <c r="O251" s="24"/>
      <c r="P251" s="24"/>
      <c r="Q251" s="24"/>
      <c r="R251" s="24"/>
      <c r="S251" s="24"/>
      <c r="T251" s="24"/>
      <c r="U251" s="24"/>
    </row>
    <row r="252" spans="1:21" x14ac:dyDescent="0.25">
      <c r="A252" s="24"/>
      <c r="B252" s="24"/>
      <c r="C252" s="24"/>
      <c r="D252" s="24"/>
      <c r="E252" s="24"/>
      <c r="F252" s="24"/>
      <c r="G252" s="24"/>
      <c r="H252" s="24"/>
      <c r="I252" s="24"/>
      <c r="J252" s="24"/>
      <c r="K252" s="24"/>
      <c r="L252" s="24"/>
      <c r="M252" s="24"/>
      <c r="N252" s="24"/>
      <c r="O252" s="24"/>
      <c r="P252" s="24"/>
      <c r="Q252" s="24"/>
      <c r="R252" s="24"/>
      <c r="S252" s="24"/>
      <c r="T252" s="24"/>
      <c r="U252" s="24"/>
    </row>
    <row r="253" spans="1:21" x14ac:dyDescent="0.25">
      <c r="A253" s="24"/>
      <c r="B253" s="24"/>
      <c r="C253" s="24"/>
      <c r="D253" s="24"/>
      <c r="E253" s="24"/>
      <c r="F253" s="24"/>
      <c r="G253" s="24"/>
      <c r="H253" s="24"/>
      <c r="I253" s="24"/>
      <c r="J253" s="24"/>
      <c r="K253" s="24"/>
      <c r="L253" s="24"/>
      <c r="M253" s="24"/>
      <c r="N253" s="24"/>
      <c r="O253" s="24"/>
      <c r="P253" s="24"/>
      <c r="Q253" s="24"/>
      <c r="R253" s="24"/>
      <c r="S253" s="24"/>
      <c r="T253" s="24"/>
      <c r="U253" s="24"/>
    </row>
  </sheetData>
  <mergeCells count="5">
    <mergeCell ref="I1:L1"/>
    <mergeCell ref="M1:P1"/>
    <mergeCell ref="E2:H2"/>
    <mergeCell ref="I2:L2"/>
    <mergeCell ref="M2:P2"/>
  </mergeCells>
  <phoneticPr fontId="11" type="noConversion"/>
  <pageMargins left="0.75" right="0.75" top="1" bottom="1" header="0.5" footer="0.5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53"/>
  <sheetViews>
    <sheetView workbookViewId="0">
      <pane xSplit="1" ySplit="6" topLeftCell="B125" activePane="bottomRight" state="frozen"/>
      <selection activeCell="B7" sqref="B7"/>
      <selection pane="topRight" activeCell="B7" sqref="B7"/>
      <selection pane="bottomLeft" activeCell="B7" sqref="B7"/>
      <selection pane="bottomRight" activeCell="I138" sqref="I138"/>
    </sheetView>
  </sheetViews>
  <sheetFormatPr defaultRowHeight="15" x14ac:dyDescent="0.25"/>
  <cols>
    <col min="1" max="1" width="13" customWidth="1"/>
  </cols>
  <sheetData>
    <row r="1" spans="1:27" x14ac:dyDescent="0.25">
      <c r="A1" s="45" t="s">
        <v>14</v>
      </c>
      <c r="B1" s="24"/>
      <c r="C1" s="24"/>
      <c r="D1" s="24"/>
      <c r="E1" s="24"/>
      <c r="F1" s="24"/>
      <c r="G1" s="24"/>
      <c r="H1" s="24"/>
      <c r="I1" s="140" t="s">
        <v>9</v>
      </c>
      <c r="J1" s="141"/>
      <c r="K1" s="141"/>
      <c r="L1" s="141"/>
      <c r="M1" s="140" t="s">
        <v>7</v>
      </c>
      <c r="N1" s="141"/>
      <c r="O1" s="141"/>
      <c r="P1" s="141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</row>
    <row r="2" spans="1:27" x14ac:dyDescent="0.25">
      <c r="A2" s="24"/>
      <c r="B2" s="24"/>
      <c r="C2" s="24"/>
      <c r="D2" s="24"/>
      <c r="E2" s="140" t="s">
        <v>4</v>
      </c>
      <c r="F2" s="141"/>
      <c r="G2" s="141"/>
      <c r="H2" s="141"/>
      <c r="I2" s="140" t="s">
        <v>4</v>
      </c>
      <c r="J2" s="141"/>
      <c r="K2" s="141"/>
      <c r="L2" s="141"/>
      <c r="M2" s="140" t="s">
        <v>4</v>
      </c>
      <c r="N2" s="141"/>
      <c r="O2" s="141"/>
      <c r="P2" s="141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</row>
    <row r="3" spans="1:27" x14ac:dyDescent="0.25">
      <c r="A3" s="24"/>
      <c r="B3" s="24" t="s">
        <v>4</v>
      </c>
      <c r="C3" s="24" t="s">
        <v>1</v>
      </c>
      <c r="D3" s="24" t="s">
        <v>7</v>
      </c>
      <c r="E3" s="26" t="s">
        <v>10</v>
      </c>
      <c r="F3" s="26" t="s">
        <v>11</v>
      </c>
      <c r="G3" s="26" t="s">
        <v>12</v>
      </c>
      <c r="H3" s="26" t="s">
        <v>13</v>
      </c>
      <c r="I3" s="26" t="s">
        <v>10</v>
      </c>
      <c r="J3" s="26" t="s">
        <v>11</v>
      </c>
      <c r="K3" s="26" t="s">
        <v>12</v>
      </c>
      <c r="L3" s="26" t="s">
        <v>13</v>
      </c>
      <c r="M3" s="26" t="s">
        <v>10</v>
      </c>
      <c r="N3" s="26" t="s">
        <v>11</v>
      </c>
      <c r="O3" s="26" t="s">
        <v>12</v>
      </c>
      <c r="P3" s="26" t="s">
        <v>13</v>
      </c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</row>
    <row r="4" spans="1:27" x14ac:dyDescent="0.25">
      <c r="A4" s="24"/>
      <c r="B4" s="24"/>
      <c r="C4" s="24" t="s">
        <v>0</v>
      </c>
      <c r="D4" s="24" t="s">
        <v>3</v>
      </c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</row>
    <row r="5" spans="1:27" x14ac:dyDescent="0.25">
      <c r="A5" s="24"/>
      <c r="B5" s="24"/>
      <c r="C5" s="24" t="s">
        <v>5</v>
      </c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</row>
    <row r="6" spans="1:27" x14ac:dyDescent="0.25">
      <c r="A6" s="24"/>
      <c r="B6" s="24"/>
      <c r="C6" s="24" t="s">
        <v>3</v>
      </c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</row>
    <row r="7" spans="1:27" x14ac:dyDescent="0.25">
      <c r="A7" s="27">
        <v>1880</v>
      </c>
      <c r="B7" s="25">
        <v>15.77375</v>
      </c>
      <c r="C7" s="25">
        <v>3.2091971558558363</v>
      </c>
      <c r="D7" s="25">
        <v>5.3794935938663135</v>
      </c>
      <c r="E7" s="24">
        <f t="shared" ref="E7:E38" si="0">IF(AND(B7&gt;0,B7&lt;30),1,0)</f>
        <v>1</v>
      </c>
      <c r="F7" s="24">
        <f>IF(AND($B7&gt;30,$B7&lt;60),1,0)</f>
        <v>0</v>
      </c>
      <c r="G7" s="24">
        <f>IF(AND($B7&gt;60,$B7&lt;90),1,0)</f>
        <v>0</v>
      </c>
      <c r="H7" s="24">
        <f>IF($B7&gt;90,1,0)</f>
        <v>0</v>
      </c>
      <c r="I7" s="25">
        <f>IF(E7=1,$C7,"n.a.")</f>
        <v>3.2091971558558363</v>
      </c>
      <c r="J7" s="25" t="str">
        <f>IF(F7=1,$C7,"n.a.")</f>
        <v>n.a.</v>
      </c>
      <c r="K7" s="25" t="str">
        <f>IF(G7=1,$C7,"n.a.")</f>
        <v>n.a.</v>
      </c>
      <c r="L7" s="25" t="str">
        <f>IF(H7=1,$C7,"n.a.")</f>
        <v>n.a.</v>
      </c>
      <c r="M7" s="25">
        <f>IF(E7=1,$D7,"n.a.")</f>
        <v>5.3794935938663135</v>
      </c>
      <c r="N7" s="25" t="str">
        <f>IF(F7=1,$D7,"n.a.")</f>
        <v>n.a.</v>
      </c>
      <c r="O7" s="25" t="str">
        <f>IF(G7=1,$D7,"n.a.")</f>
        <v>n.a.</v>
      </c>
      <c r="P7" s="25" t="str">
        <f>IF(H7=1,$D7,"n.a.")</f>
        <v>n.a.</v>
      </c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</row>
    <row r="8" spans="1:27" x14ac:dyDescent="0.25">
      <c r="A8" s="27">
        <f t="shared" ref="A8:A39" si="1">A7+1</f>
        <v>1881</v>
      </c>
      <c r="B8" s="25">
        <v>15.536671177266577</v>
      </c>
      <c r="C8" s="25">
        <v>0.94232545862478201</v>
      </c>
      <c r="D8" s="25">
        <v>1.6807255257454079</v>
      </c>
      <c r="E8" s="24">
        <f t="shared" si="0"/>
        <v>1</v>
      </c>
      <c r="F8" s="24">
        <f t="shared" ref="F8:F71" si="2">IF(AND($B8&gt;30,$B8&lt;60),1,0)</f>
        <v>0</v>
      </c>
      <c r="G8" s="24">
        <f t="shared" ref="G8:G71" si="3">IF(AND($B8&gt;60,$B8&lt;90),1,0)</f>
        <v>0</v>
      </c>
      <c r="H8" s="24">
        <f t="shared" ref="H8:H71" si="4">IF($B8&gt;90,1,0)</f>
        <v>0</v>
      </c>
      <c r="I8" s="25">
        <f t="shared" ref="I8:I71" si="5">IF(E8=1,$C8,"n.a.")</f>
        <v>0.94232545862478201</v>
      </c>
      <c r="J8" s="25" t="str">
        <f t="shared" ref="J8:J71" si="6">IF(F8=1,$C8,"n.a.")</f>
        <v>n.a.</v>
      </c>
      <c r="K8" s="25" t="str">
        <f t="shared" ref="K8:K71" si="7">IF(G8=1,$C8,"n.a.")</f>
        <v>n.a.</v>
      </c>
      <c r="L8" s="25" t="str">
        <f t="shared" ref="L8:L71" si="8">IF(H8=1,$C8,"n.a.")</f>
        <v>n.a.</v>
      </c>
      <c r="M8" s="25">
        <f t="shared" ref="M8:M71" si="9">IF(E8=1,$D8,"n.a.")</f>
        <v>1.6807255257454079</v>
      </c>
      <c r="N8" s="25" t="str">
        <f t="shared" ref="N8:N71" si="10">IF(F8=1,$D8,"n.a.")</f>
        <v>n.a.</v>
      </c>
      <c r="O8" s="25" t="str">
        <f t="shared" ref="O8:O71" si="11">IF(G8=1,$D8,"n.a.")</f>
        <v>n.a.</v>
      </c>
      <c r="P8" s="25" t="str">
        <f t="shared" ref="P8:P71" si="12">IF(H8=1,$D8,"n.a.")</f>
        <v>n.a.</v>
      </c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</row>
    <row r="9" spans="1:27" x14ac:dyDescent="0.25">
      <c r="A9" s="27">
        <f t="shared" si="1"/>
        <v>1882</v>
      </c>
      <c r="B9" s="25">
        <v>14.968947368421052</v>
      </c>
      <c r="C9" s="25">
        <v>-0.18565974582919198</v>
      </c>
      <c r="D9" s="25">
        <v>3.0329686909583486</v>
      </c>
      <c r="E9" s="24">
        <f t="shared" si="0"/>
        <v>1</v>
      </c>
      <c r="F9" s="24">
        <f t="shared" si="2"/>
        <v>0</v>
      </c>
      <c r="G9" s="24">
        <f t="shared" si="3"/>
        <v>0</v>
      </c>
      <c r="H9" s="24">
        <f t="shared" si="4"/>
        <v>0</v>
      </c>
      <c r="I9" s="25">
        <f t="shared" si="5"/>
        <v>-0.18565974582919198</v>
      </c>
      <c r="J9" s="25" t="str">
        <f t="shared" si="6"/>
        <v>n.a.</v>
      </c>
      <c r="K9" s="25" t="str">
        <f t="shared" si="7"/>
        <v>n.a.</v>
      </c>
      <c r="L9" s="25" t="str">
        <f t="shared" si="8"/>
        <v>n.a.</v>
      </c>
      <c r="M9" s="25">
        <f t="shared" si="9"/>
        <v>3.0329686909583486</v>
      </c>
      <c r="N9" s="25" t="str">
        <f t="shared" si="10"/>
        <v>n.a.</v>
      </c>
      <c r="O9" s="25" t="str">
        <f t="shared" si="11"/>
        <v>n.a.</v>
      </c>
      <c r="P9" s="25" t="str">
        <f t="shared" si="12"/>
        <v>n.a.</v>
      </c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</row>
    <row r="10" spans="1:27" x14ac:dyDescent="0.25">
      <c r="A10" s="27">
        <f t="shared" si="1"/>
        <v>1883</v>
      </c>
      <c r="B10" s="25">
        <v>14.924133333333334</v>
      </c>
      <c r="C10" s="25">
        <v>-0.37462995467762994</v>
      </c>
      <c r="D10" s="25">
        <v>-0.94469864310507967</v>
      </c>
      <c r="E10" s="24">
        <f t="shared" si="0"/>
        <v>1</v>
      </c>
      <c r="F10" s="24">
        <f t="shared" si="2"/>
        <v>0</v>
      </c>
      <c r="G10" s="24">
        <f t="shared" si="3"/>
        <v>0</v>
      </c>
      <c r="H10" s="24">
        <f t="shared" si="4"/>
        <v>0</v>
      </c>
      <c r="I10" s="25">
        <f t="shared" si="5"/>
        <v>-0.37462995467762994</v>
      </c>
      <c r="J10" s="25" t="str">
        <f t="shared" si="6"/>
        <v>n.a.</v>
      </c>
      <c r="K10" s="25" t="str">
        <f t="shared" si="7"/>
        <v>n.a.</v>
      </c>
      <c r="L10" s="25" t="str">
        <f t="shared" si="8"/>
        <v>n.a.</v>
      </c>
      <c r="M10" s="25">
        <f t="shared" si="9"/>
        <v>-0.94469864310507967</v>
      </c>
      <c r="N10" s="25" t="str">
        <f t="shared" si="10"/>
        <v>n.a.</v>
      </c>
      <c r="O10" s="25" t="str">
        <f t="shared" si="11"/>
        <v>n.a.</v>
      </c>
      <c r="P10" s="25" t="str">
        <f t="shared" si="12"/>
        <v>n.a.</v>
      </c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</row>
    <row r="11" spans="1:27" x14ac:dyDescent="0.25">
      <c r="A11" s="27">
        <f t="shared" si="1"/>
        <v>1884</v>
      </c>
      <c r="B11" s="25">
        <v>15.742441054091538</v>
      </c>
      <c r="C11" s="25">
        <v>1.7828968128747347</v>
      </c>
      <c r="D11" s="25">
        <v>-5.5506019738541745</v>
      </c>
      <c r="E11" s="24">
        <f t="shared" si="0"/>
        <v>1</v>
      </c>
      <c r="F11" s="24">
        <f t="shared" si="2"/>
        <v>0</v>
      </c>
      <c r="G11" s="24">
        <f t="shared" si="3"/>
        <v>0</v>
      </c>
      <c r="H11" s="24">
        <f t="shared" si="4"/>
        <v>0</v>
      </c>
      <c r="I11" s="25">
        <f t="shared" si="5"/>
        <v>1.7828968128747347</v>
      </c>
      <c r="J11" s="25" t="str">
        <f t="shared" si="6"/>
        <v>n.a.</v>
      </c>
      <c r="K11" s="25" t="str">
        <f t="shared" si="7"/>
        <v>n.a.</v>
      </c>
      <c r="L11" s="25" t="str">
        <f t="shared" si="8"/>
        <v>n.a.</v>
      </c>
      <c r="M11" s="25">
        <f t="shared" si="9"/>
        <v>-5.5506019738541745</v>
      </c>
      <c r="N11" s="25" t="str">
        <f t="shared" si="10"/>
        <v>n.a.</v>
      </c>
      <c r="O11" s="25" t="str">
        <f t="shared" si="11"/>
        <v>n.a.</v>
      </c>
      <c r="P11" s="25" t="str">
        <f t="shared" si="12"/>
        <v>n.a.</v>
      </c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</row>
    <row r="12" spans="1:27" x14ac:dyDescent="0.25">
      <c r="A12" s="27">
        <f t="shared" si="1"/>
        <v>1885</v>
      </c>
      <c r="B12" s="25">
        <v>16.656995581737849</v>
      </c>
      <c r="C12" s="25">
        <v>0.92233762207409864</v>
      </c>
      <c r="D12" s="25">
        <v>-6.6859136436063338</v>
      </c>
      <c r="E12" s="24">
        <f t="shared" si="0"/>
        <v>1</v>
      </c>
      <c r="F12" s="24">
        <f t="shared" si="2"/>
        <v>0</v>
      </c>
      <c r="G12" s="24">
        <f t="shared" si="3"/>
        <v>0</v>
      </c>
      <c r="H12" s="24">
        <f t="shared" si="4"/>
        <v>0</v>
      </c>
      <c r="I12" s="25">
        <f t="shared" si="5"/>
        <v>0.92233762207409864</v>
      </c>
      <c r="J12" s="25" t="str">
        <f t="shared" si="6"/>
        <v>n.a.</v>
      </c>
      <c r="K12" s="25" t="str">
        <f t="shared" si="7"/>
        <v>n.a.</v>
      </c>
      <c r="L12" s="25" t="str">
        <f t="shared" si="8"/>
        <v>n.a.</v>
      </c>
      <c r="M12" s="25">
        <f t="shared" si="9"/>
        <v>-6.6859136436063338</v>
      </c>
      <c r="N12" s="25" t="str">
        <f t="shared" si="10"/>
        <v>n.a.</v>
      </c>
      <c r="O12" s="25" t="str">
        <f t="shared" si="11"/>
        <v>n.a.</v>
      </c>
      <c r="P12" s="25" t="str">
        <f t="shared" si="12"/>
        <v>n.a.</v>
      </c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</row>
    <row r="13" spans="1:27" x14ac:dyDescent="0.25">
      <c r="A13" s="27">
        <f t="shared" si="1"/>
        <v>1886</v>
      </c>
      <c r="B13" s="25">
        <v>17.468665667166416</v>
      </c>
      <c r="C13" s="25">
        <v>0.55039295497016916</v>
      </c>
      <c r="D13" s="25">
        <v>-2.305011195825446</v>
      </c>
      <c r="E13" s="24">
        <f t="shared" si="0"/>
        <v>1</v>
      </c>
      <c r="F13" s="24">
        <f t="shared" si="2"/>
        <v>0</v>
      </c>
      <c r="G13" s="24">
        <f t="shared" si="3"/>
        <v>0</v>
      </c>
      <c r="H13" s="24">
        <f t="shared" si="4"/>
        <v>0</v>
      </c>
      <c r="I13" s="25">
        <f t="shared" si="5"/>
        <v>0.55039295497016916</v>
      </c>
      <c r="J13" s="25" t="str">
        <f t="shared" si="6"/>
        <v>n.a.</v>
      </c>
      <c r="K13" s="25" t="str">
        <f t="shared" si="7"/>
        <v>n.a.</v>
      </c>
      <c r="L13" s="25" t="str">
        <f t="shared" si="8"/>
        <v>n.a.</v>
      </c>
      <c r="M13" s="25">
        <f t="shared" si="9"/>
        <v>-2.305011195825446</v>
      </c>
      <c r="N13" s="25" t="str">
        <f t="shared" si="10"/>
        <v>n.a.</v>
      </c>
      <c r="O13" s="25" t="str">
        <f t="shared" si="11"/>
        <v>n.a.</v>
      </c>
      <c r="P13" s="25" t="str">
        <f t="shared" si="12"/>
        <v>n.a.</v>
      </c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</row>
    <row r="14" spans="1:27" x14ac:dyDescent="0.25">
      <c r="A14" s="27">
        <f t="shared" si="1"/>
        <v>1887</v>
      </c>
      <c r="B14" s="25">
        <v>17.51122913505311</v>
      </c>
      <c r="C14" s="25">
        <v>1.2704312846886223</v>
      </c>
      <c r="D14" s="25">
        <v>-2.4388477003673303</v>
      </c>
      <c r="E14" s="24">
        <f t="shared" si="0"/>
        <v>1</v>
      </c>
      <c r="F14" s="24">
        <f t="shared" si="2"/>
        <v>0</v>
      </c>
      <c r="G14" s="24">
        <f t="shared" si="3"/>
        <v>0</v>
      </c>
      <c r="H14" s="24">
        <f t="shared" si="4"/>
        <v>0</v>
      </c>
      <c r="I14" s="25">
        <f t="shared" si="5"/>
        <v>1.2704312846886223</v>
      </c>
      <c r="J14" s="25" t="str">
        <f t="shared" si="6"/>
        <v>n.a.</v>
      </c>
      <c r="K14" s="25" t="str">
        <f t="shared" si="7"/>
        <v>n.a.</v>
      </c>
      <c r="L14" s="25" t="str">
        <f t="shared" si="8"/>
        <v>n.a.</v>
      </c>
      <c r="M14" s="25">
        <f t="shared" si="9"/>
        <v>-2.4388477003673303</v>
      </c>
      <c r="N14" s="25" t="str">
        <f t="shared" si="10"/>
        <v>n.a.</v>
      </c>
      <c r="O14" s="25" t="str">
        <f t="shared" si="11"/>
        <v>n.a.</v>
      </c>
      <c r="P14" s="25" t="str">
        <f t="shared" si="12"/>
        <v>n.a.</v>
      </c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</row>
    <row r="15" spans="1:27" x14ac:dyDescent="0.25">
      <c r="A15" s="27">
        <f t="shared" si="1"/>
        <v>1888</v>
      </c>
      <c r="B15" s="25">
        <v>17.78070422535211</v>
      </c>
      <c r="C15" s="25">
        <v>4.6685270382381683</v>
      </c>
      <c r="D15" s="25">
        <v>2.9335193025018969</v>
      </c>
      <c r="E15" s="24">
        <f t="shared" si="0"/>
        <v>1</v>
      </c>
      <c r="F15" s="24">
        <f t="shared" si="2"/>
        <v>0</v>
      </c>
      <c r="G15" s="24">
        <f t="shared" si="3"/>
        <v>0</v>
      </c>
      <c r="H15" s="24">
        <f t="shared" si="4"/>
        <v>0</v>
      </c>
      <c r="I15" s="25">
        <f t="shared" si="5"/>
        <v>4.6685270382381683</v>
      </c>
      <c r="J15" s="25" t="str">
        <f t="shared" si="6"/>
        <v>n.a.</v>
      </c>
      <c r="K15" s="25" t="str">
        <f t="shared" si="7"/>
        <v>n.a.</v>
      </c>
      <c r="L15" s="25" t="str">
        <f t="shared" si="8"/>
        <v>n.a.</v>
      </c>
      <c r="M15" s="25">
        <f t="shared" si="9"/>
        <v>2.9335193025018969</v>
      </c>
      <c r="N15" s="25" t="str">
        <f t="shared" si="10"/>
        <v>n.a.</v>
      </c>
      <c r="O15" s="25" t="str">
        <f t="shared" si="11"/>
        <v>n.a.</v>
      </c>
      <c r="P15" s="25" t="str">
        <f t="shared" si="12"/>
        <v>n.a.</v>
      </c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</row>
    <row r="16" spans="1:27" x14ac:dyDescent="0.25">
      <c r="A16" s="27">
        <f t="shared" si="1"/>
        <v>1889</v>
      </c>
      <c r="B16" s="25">
        <v>16.158701298701299</v>
      </c>
      <c r="C16" s="25">
        <v>3.8598261036652648</v>
      </c>
      <c r="D16" s="25">
        <v>4.420263632161836</v>
      </c>
      <c r="E16" s="24">
        <f t="shared" si="0"/>
        <v>1</v>
      </c>
      <c r="F16" s="24">
        <f t="shared" si="2"/>
        <v>0</v>
      </c>
      <c r="G16" s="24">
        <f t="shared" si="3"/>
        <v>0</v>
      </c>
      <c r="H16" s="24">
        <f t="shared" si="4"/>
        <v>0</v>
      </c>
      <c r="I16" s="25">
        <f t="shared" si="5"/>
        <v>3.8598261036652648</v>
      </c>
      <c r="J16" s="25" t="str">
        <f t="shared" si="6"/>
        <v>n.a.</v>
      </c>
      <c r="K16" s="25" t="str">
        <f t="shared" si="7"/>
        <v>n.a.</v>
      </c>
      <c r="L16" s="25" t="str">
        <f t="shared" si="8"/>
        <v>n.a.</v>
      </c>
      <c r="M16" s="25">
        <f t="shared" si="9"/>
        <v>4.420263632161836</v>
      </c>
      <c r="N16" s="25" t="str">
        <f t="shared" si="10"/>
        <v>n.a.</v>
      </c>
      <c r="O16" s="25" t="str">
        <f t="shared" si="11"/>
        <v>n.a.</v>
      </c>
      <c r="P16" s="25" t="str">
        <f t="shared" si="12"/>
        <v>n.a.</v>
      </c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</row>
    <row r="17" spans="1:27" x14ac:dyDescent="0.25">
      <c r="A17" s="27">
        <f t="shared" si="1"/>
        <v>1890</v>
      </c>
      <c r="B17" s="25">
        <v>16.190128205128204</v>
      </c>
      <c r="C17" s="25">
        <v>2.7242663213154161</v>
      </c>
      <c r="D17" s="25">
        <v>-1.3877587776144673</v>
      </c>
      <c r="E17" s="24">
        <f t="shared" si="0"/>
        <v>1</v>
      </c>
      <c r="F17" s="24">
        <f t="shared" si="2"/>
        <v>0</v>
      </c>
      <c r="G17" s="24">
        <f t="shared" si="3"/>
        <v>0</v>
      </c>
      <c r="H17" s="24">
        <f t="shared" si="4"/>
        <v>0</v>
      </c>
      <c r="I17" s="25">
        <f t="shared" si="5"/>
        <v>2.7242663213154161</v>
      </c>
      <c r="J17" s="25" t="str">
        <f t="shared" si="6"/>
        <v>n.a.</v>
      </c>
      <c r="K17" s="25" t="str">
        <f t="shared" si="7"/>
        <v>n.a.</v>
      </c>
      <c r="L17" s="25" t="str">
        <f t="shared" si="8"/>
        <v>n.a.</v>
      </c>
      <c r="M17" s="25">
        <f t="shared" si="9"/>
        <v>-1.3877587776144673</v>
      </c>
      <c r="N17" s="25" t="str">
        <f t="shared" si="10"/>
        <v>n.a.</v>
      </c>
      <c r="O17" s="25" t="str">
        <f t="shared" si="11"/>
        <v>n.a.</v>
      </c>
      <c r="P17" s="25" t="str">
        <f t="shared" si="12"/>
        <v>n.a.</v>
      </c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</row>
    <row r="18" spans="1:27" x14ac:dyDescent="0.25">
      <c r="A18" s="27">
        <f t="shared" si="1"/>
        <v>1891</v>
      </c>
      <c r="B18" s="25">
        <v>16.808229426433915</v>
      </c>
      <c r="C18" s="25">
        <v>0.9658029221729425</v>
      </c>
      <c r="D18" s="25">
        <v>1.8369684038164191</v>
      </c>
      <c r="E18" s="24">
        <f t="shared" si="0"/>
        <v>1</v>
      </c>
      <c r="F18" s="24">
        <f t="shared" si="2"/>
        <v>0</v>
      </c>
      <c r="G18" s="24">
        <f t="shared" si="3"/>
        <v>0</v>
      </c>
      <c r="H18" s="24">
        <f t="shared" si="4"/>
        <v>0</v>
      </c>
      <c r="I18" s="25">
        <f t="shared" si="5"/>
        <v>0.9658029221729425</v>
      </c>
      <c r="J18" s="25" t="str">
        <f t="shared" si="6"/>
        <v>n.a.</v>
      </c>
      <c r="K18" s="25" t="str">
        <f t="shared" si="7"/>
        <v>n.a.</v>
      </c>
      <c r="L18" s="25" t="str">
        <f t="shared" si="8"/>
        <v>n.a.</v>
      </c>
      <c r="M18" s="25">
        <f t="shared" si="9"/>
        <v>1.8369684038164191</v>
      </c>
      <c r="N18" s="25" t="str">
        <f t="shared" si="10"/>
        <v>n.a.</v>
      </c>
      <c r="O18" s="25" t="str">
        <f t="shared" si="11"/>
        <v>n.a.</v>
      </c>
      <c r="P18" s="25" t="str">
        <f t="shared" si="12"/>
        <v>n.a.</v>
      </c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</row>
    <row r="19" spans="1:27" x14ac:dyDescent="0.25">
      <c r="A19" s="27">
        <f t="shared" si="1"/>
        <v>1892</v>
      </c>
      <c r="B19" s="25">
        <v>16.923279098873593</v>
      </c>
      <c r="C19" s="25">
        <v>1.9108990367463496</v>
      </c>
      <c r="D19" s="25">
        <v>-2.2421192396974932</v>
      </c>
      <c r="E19" s="24">
        <f t="shared" si="0"/>
        <v>1</v>
      </c>
      <c r="F19" s="24">
        <f t="shared" si="2"/>
        <v>0</v>
      </c>
      <c r="G19" s="24">
        <f t="shared" si="3"/>
        <v>0</v>
      </c>
      <c r="H19" s="24">
        <f t="shared" si="4"/>
        <v>0</v>
      </c>
      <c r="I19" s="25">
        <f t="shared" si="5"/>
        <v>1.9108990367463496</v>
      </c>
      <c r="J19" s="25" t="str">
        <f t="shared" si="6"/>
        <v>n.a.</v>
      </c>
      <c r="K19" s="25" t="str">
        <f t="shared" si="7"/>
        <v>n.a.</v>
      </c>
      <c r="L19" s="25" t="str">
        <f t="shared" si="8"/>
        <v>n.a.</v>
      </c>
      <c r="M19" s="25">
        <f t="shared" si="9"/>
        <v>-2.2421192396974932</v>
      </c>
      <c r="N19" s="25" t="str">
        <f t="shared" si="10"/>
        <v>n.a.</v>
      </c>
      <c r="O19" s="25" t="str">
        <f t="shared" si="11"/>
        <v>n.a.</v>
      </c>
      <c r="P19" s="25" t="str">
        <f t="shared" si="12"/>
        <v>n.a.</v>
      </c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</row>
    <row r="20" spans="1:27" x14ac:dyDescent="0.25">
      <c r="A20" s="27">
        <f t="shared" si="1"/>
        <v>1893</v>
      </c>
      <c r="B20" s="25">
        <v>21.463658838071691</v>
      </c>
      <c r="C20" s="25">
        <v>2.6561645334208572</v>
      </c>
      <c r="D20" s="25">
        <v>-1.368256922743416</v>
      </c>
      <c r="E20" s="24">
        <f t="shared" si="0"/>
        <v>1</v>
      </c>
      <c r="F20" s="24">
        <f t="shared" si="2"/>
        <v>0</v>
      </c>
      <c r="G20" s="24">
        <f t="shared" si="3"/>
        <v>0</v>
      </c>
      <c r="H20" s="24">
        <f t="shared" si="4"/>
        <v>0</v>
      </c>
      <c r="I20" s="25">
        <f t="shared" si="5"/>
        <v>2.6561645334208572</v>
      </c>
      <c r="J20" s="25" t="str">
        <f t="shared" si="6"/>
        <v>n.a.</v>
      </c>
      <c r="K20" s="25" t="str">
        <f t="shared" si="7"/>
        <v>n.a.</v>
      </c>
      <c r="L20" s="25" t="str">
        <f t="shared" si="8"/>
        <v>n.a.</v>
      </c>
      <c r="M20" s="25">
        <f t="shared" si="9"/>
        <v>-1.368256922743416</v>
      </c>
      <c r="N20" s="25" t="str">
        <f t="shared" si="10"/>
        <v>n.a.</v>
      </c>
      <c r="O20" s="25" t="str">
        <f t="shared" si="11"/>
        <v>n.a.</v>
      </c>
      <c r="P20" s="25" t="str">
        <f t="shared" si="12"/>
        <v>n.a.</v>
      </c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</row>
    <row r="21" spans="1:27" x14ac:dyDescent="0.25">
      <c r="A21" s="27">
        <f t="shared" si="1"/>
        <v>1894</v>
      </c>
      <c r="B21" s="25">
        <v>18.991911764705883</v>
      </c>
      <c r="C21" s="25">
        <v>0.60956115859247539</v>
      </c>
      <c r="D21" s="25">
        <v>0.2541553691922438</v>
      </c>
      <c r="E21" s="24">
        <f t="shared" si="0"/>
        <v>1</v>
      </c>
      <c r="F21" s="24">
        <f t="shared" si="2"/>
        <v>0</v>
      </c>
      <c r="G21" s="24">
        <f t="shared" si="3"/>
        <v>0</v>
      </c>
      <c r="H21" s="24">
        <f t="shared" si="4"/>
        <v>0</v>
      </c>
      <c r="I21" s="25">
        <f t="shared" si="5"/>
        <v>0.60956115859247539</v>
      </c>
      <c r="J21" s="25" t="str">
        <f t="shared" si="6"/>
        <v>n.a.</v>
      </c>
      <c r="K21" s="25" t="str">
        <f t="shared" si="7"/>
        <v>n.a.</v>
      </c>
      <c r="L21" s="25" t="str">
        <f t="shared" si="8"/>
        <v>n.a.</v>
      </c>
      <c r="M21" s="25">
        <f t="shared" si="9"/>
        <v>0.2541553691922438</v>
      </c>
      <c r="N21" s="25" t="str">
        <f t="shared" si="10"/>
        <v>n.a.</v>
      </c>
      <c r="O21" s="25" t="str">
        <f t="shared" si="11"/>
        <v>n.a.</v>
      </c>
      <c r="P21" s="25" t="str">
        <f t="shared" si="12"/>
        <v>n.a.</v>
      </c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</row>
    <row r="22" spans="1:27" x14ac:dyDescent="0.25">
      <c r="A22" s="27">
        <f t="shared" si="1"/>
        <v>1895</v>
      </c>
      <c r="B22" s="25">
        <v>20.516826923076923</v>
      </c>
      <c r="C22" s="25">
        <v>1.2096176252515578</v>
      </c>
      <c r="D22" s="25">
        <v>0.74218903904494926</v>
      </c>
      <c r="E22" s="24">
        <f t="shared" si="0"/>
        <v>1</v>
      </c>
      <c r="F22" s="24">
        <f t="shared" si="2"/>
        <v>0</v>
      </c>
      <c r="G22" s="24">
        <f t="shared" si="3"/>
        <v>0</v>
      </c>
      <c r="H22" s="24">
        <f t="shared" si="4"/>
        <v>0</v>
      </c>
      <c r="I22" s="25">
        <f t="shared" si="5"/>
        <v>1.2096176252515578</v>
      </c>
      <c r="J22" s="25" t="str">
        <f t="shared" si="6"/>
        <v>n.a.</v>
      </c>
      <c r="K22" s="25" t="str">
        <f t="shared" si="7"/>
        <v>n.a.</v>
      </c>
      <c r="L22" s="25" t="str">
        <f t="shared" si="8"/>
        <v>n.a.</v>
      </c>
      <c r="M22" s="25">
        <f t="shared" si="9"/>
        <v>0.74218903904494926</v>
      </c>
      <c r="N22" s="25" t="str">
        <f t="shared" si="10"/>
        <v>n.a.</v>
      </c>
      <c r="O22" s="25" t="str">
        <f t="shared" si="11"/>
        <v>n.a.</v>
      </c>
      <c r="P22" s="25" t="str">
        <f t="shared" si="12"/>
        <v>n.a.</v>
      </c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</row>
    <row r="23" spans="1:27" x14ac:dyDescent="0.25">
      <c r="A23" s="27">
        <f t="shared" si="1"/>
        <v>1896</v>
      </c>
      <c r="B23" s="25">
        <v>22.228571428571428</v>
      </c>
      <c r="C23" s="25">
        <v>2.8403382451440029</v>
      </c>
      <c r="D23" s="25">
        <v>2.2636360647473541</v>
      </c>
      <c r="E23" s="24">
        <f t="shared" si="0"/>
        <v>1</v>
      </c>
      <c r="F23" s="24">
        <f t="shared" si="2"/>
        <v>0</v>
      </c>
      <c r="G23" s="24">
        <f t="shared" si="3"/>
        <v>0</v>
      </c>
      <c r="H23" s="24">
        <f t="shared" si="4"/>
        <v>0</v>
      </c>
      <c r="I23" s="25">
        <f t="shared" si="5"/>
        <v>2.8403382451440029</v>
      </c>
      <c r="J23" s="25" t="str">
        <f t="shared" si="6"/>
        <v>n.a.</v>
      </c>
      <c r="K23" s="25" t="str">
        <f t="shared" si="7"/>
        <v>n.a.</v>
      </c>
      <c r="L23" s="25" t="str">
        <f t="shared" si="8"/>
        <v>n.a.</v>
      </c>
      <c r="M23" s="25">
        <f t="shared" si="9"/>
        <v>2.2636360647473541</v>
      </c>
      <c r="N23" s="25" t="str">
        <f t="shared" si="10"/>
        <v>n.a.</v>
      </c>
      <c r="O23" s="25" t="str">
        <f t="shared" si="11"/>
        <v>n.a.</v>
      </c>
      <c r="P23" s="25" t="str">
        <f t="shared" si="12"/>
        <v>n.a.</v>
      </c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</row>
    <row r="24" spans="1:27" x14ac:dyDescent="0.25">
      <c r="A24" s="27">
        <f t="shared" si="1"/>
        <v>1897</v>
      </c>
      <c r="B24" s="25">
        <v>21.229597388465724</v>
      </c>
      <c r="C24" s="25">
        <v>5.3039708546190889</v>
      </c>
      <c r="D24" s="25">
        <v>-0.26152805427240855</v>
      </c>
      <c r="E24" s="24">
        <f t="shared" si="0"/>
        <v>1</v>
      </c>
      <c r="F24" s="24">
        <f t="shared" si="2"/>
        <v>0</v>
      </c>
      <c r="G24" s="24">
        <f t="shared" si="3"/>
        <v>0</v>
      </c>
      <c r="H24" s="24">
        <f t="shared" si="4"/>
        <v>0</v>
      </c>
      <c r="I24" s="25">
        <f t="shared" si="5"/>
        <v>5.3039708546190889</v>
      </c>
      <c r="J24" s="25" t="str">
        <f t="shared" si="6"/>
        <v>n.a.</v>
      </c>
      <c r="K24" s="25" t="str">
        <f t="shared" si="7"/>
        <v>n.a.</v>
      </c>
      <c r="L24" s="25" t="str">
        <f t="shared" si="8"/>
        <v>n.a.</v>
      </c>
      <c r="M24" s="25">
        <f t="shared" si="9"/>
        <v>-0.26152805427240855</v>
      </c>
      <c r="N24" s="25" t="str">
        <f t="shared" si="10"/>
        <v>n.a.</v>
      </c>
      <c r="O24" s="25" t="str">
        <f t="shared" si="11"/>
        <v>n.a.</v>
      </c>
      <c r="P24" s="25" t="str">
        <f t="shared" si="12"/>
        <v>n.a.</v>
      </c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</row>
    <row r="25" spans="1:27" x14ac:dyDescent="0.25">
      <c r="A25" s="27">
        <f t="shared" si="1"/>
        <v>1898</v>
      </c>
      <c r="B25" s="25">
        <v>21.372745490981963</v>
      </c>
      <c r="C25" s="25">
        <v>0.82916175418930038</v>
      </c>
      <c r="D25" s="25">
        <v>7.7032660364547478</v>
      </c>
      <c r="E25" s="24">
        <f t="shared" si="0"/>
        <v>1</v>
      </c>
      <c r="F25" s="24">
        <f t="shared" si="2"/>
        <v>0</v>
      </c>
      <c r="G25" s="24">
        <f t="shared" si="3"/>
        <v>0</v>
      </c>
      <c r="H25" s="24">
        <f t="shared" si="4"/>
        <v>0</v>
      </c>
      <c r="I25" s="25">
        <f t="shared" si="5"/>
        <v>0.82916175418930038</v>
      </c>
      <c r="J25" s="25" t="str">
        <f t="shared" si="6"/>
        <v>n.a.</v>
      </c>
      <c r="K25" s="25" t="str">
        <f t="shared" si="7"/>
        <v>n.a.</v>
      </c>
      <c r="L25" s="25" t="str">
        <f t="shared" si="8"/>
        <v>n.a.</v>
      </c>
      <c r="M25" s="25">
        <f t="shared" si="9"/>
        <v>7.7032660364547478</v>
      </c>
      <c r="N25" s="25" t="str">
        <f t="shared" si="10"/>
        <v>n.a.</v>
      </c>
      <c r="O25" s="25" t="str">
        <f t="shared" si="11"/>
        <v>n.a.</v>
      </c>
      <c r="P25" s="25" t="str">
        <f t="shared" si="12"/>
        <v>n.a.</v>
      </c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</row>
    <row r="26" spans="1:27" x14ac:dyDescent="0.25">
      <c r="A26" s="27">
        <f t="shared" si="1"/>
        <v>1899</v>
      </c>
      <c r="B26" s="25">
        <v>22.657276995305164</v>
      </c>
      <c r="C26" s="25">
        <v>3.0804324490108836</v>
      </c>
      <c r="D26" s="25">
        <v>3.5244268173725501</v>
      </c>
      <c r="E26" s="24">
        <f t="shared" si="0"/>
        <v>1</v>
      </c>
      <c r="F26" s="24">
        <f t="shared" si="2"/>
        <v>0</v>
      </c>
      <c r="G26" s="24">
        <f t="shared" si="3"/>
        <v>0</v>
      </c>
      <c r="H26" s="24">
        <f t="shared" si="4"/>
        <v>0</v>
      </c>
      <c r="I26" s="25">
        <f t="shared" si="5"/>
        <v>3.0804324490108836</v>
      </c>
      <c r="J26" s="25" t="str">
        <f t="shared" si="6"/>
        <v>n.a.</v>
      </c>
      <c r="K26" s="25" t="str">
        <f t="shared" si="7"/>
        <v>n.a.</v>
      </c>
      <c r="L26" s="25" t="str">
        <f t="shared" si="8"/>
        <v>n.a.</v>
      </c>
      <c r="M26" s="25">
        <f t="shared" si="9"/>
        <v>3.5244268173725501</v>
      </c>
      <c r="N26" s="25" t="str">
        <f t="shared" si="10"/>
        <v>n.a.</v>
      </c>
      <c r="O26" s="25" t="str">
        <f t="shared" si="11"/>
        <v>n.a.</v>
      </c>
      <c r="P26" s="25" t="str">
        <f t="shared" si="12"/>
        <v>n.a.</v>
      </c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</row>
    <row r="27" spans="1:27" x14ac:dyDescent="0.25">
      <c r="A27" s="27">
        <f t="shared" si="1"/>
        <v>1900</v>
      </c>
      <c r="B27" s="25">
        <v>21.793721973094172</v>
      </c>
      <c r="C27" s="25">
        <v>1.2608089260808919</v>
      </c>
      <c r="D27" s="25">
        <v>3.3912693282719841</v>
      </c>
      <c r="E27" s="24">
        <f t="shared" si="0"/>
        <v>1</v>
      </c>
      <c r="F27" s="24">
        <f t="shared" si="2"/>
        <v>0</v>
      </c>
      <c r="G27" s="24">
        <f t="shared" si="3"/>
        <v>0</v>
      </c>
      <c r="H27" s="24">
        <f t="shared" si="4"/>
        <v>0</v>
      </c>
      <c r="I27" s="25">
        <f t="shared" si="5"/>
        <v>1.2608089260808919</v>
      </c>
      <c r="J27" s="25" t="str">
        <f t="shared" si="6"/>
        <v>n.a.</v>
      </c>
      <c r="K27" s="25" t="str">
        <f t="shared" si="7"/>
        <v>n.a.</v>
      </c>
      <c r="L27" s="25" t="str">
        <f t="shared" si="8"/>
        <v>n.a.</v>
      </c>
      <c r="M27" s="25">
        <f t="shared" si="9"/>
        <v>3.3912693282719841</v>
      </c>
      <c r="N27" s="25" t="str">
        <f t="shared" si="10"/>
        <v>n.a.</v>
      </c>
      <c r="O27" s="25" t="str">
        <f t="shared" si="11"/>
        <v>n.a.</v>
      </c>
      <c r="P27" s="25" t="str">
        <f t="shared" si="12"/>
        <v>n.a.</v>
      </c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</row>
    <row r="28" spans="1:27" x14ac:dyDescent="0.25">
      <c r="A28" s="27">
        <f t="shared" si="1"/>
        <v>1901</v>
      </c>
      <c r="B28" s="25">
        <v>25.068119891008173</v>
      </c>
      <c r="C28" s="25">
        <v>2.4920573705764504</v>
      </c>
      <c r="D28" s="25">
        <v>-3.6565396850139376</v>
      </c>
      <c r="E28" s="24">
        <f t="shared" si="0"/>
        <v>1</v>
      </c>
      <c r="F28" s="24">
        <f t="shared" si="2"/>
        <v>0</v>
      </c>
      <c r="G28" s="24">
        <f t="shared" si="3"/>
        <v>0</v>
      </c>
      <c r="H28" s="24">
        <f t="shared" si="4"/>
        <v>0</v>
      </c>
      <c r="I28" s="25">
        <f t="shared" si="5"/>
        <v>2.4920573705764504</v>
      </c>
      <c r="J28" s="25" t="str">
        <f t="shared" si="6"/>
        <v>n.a.</v>
      </c>
      <c r="K28" s="25" t="str">
        <f t="shared" si="7"/>
        <v>n.a.</v>
      </c>
      <c r="L28" s="25" t="str">
        <f t="shared" si="8"/>
        <v>n.a.</v>
      </c>
      <c r="M28" s="25">
        <f t="shared" si="9"/>
        <v>-3.6565396850139376</v>
      </c>
      <c r="N28" s="25" t="str">
        <f t="shared" si="10"/>
        <v>n.a.</v>
      </c>
      <c r="O28" s="25" t="str">
        <f t="shared" si="11"/>
        <v>n.a.</v>
      </c>
      <c r="P28" s="25" t="str">
        <f t="shared" si="12"/>
        <v>n.a.</v>
      </c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</row>
    <row r="29" spans="1:27" x14ac:dyDescent="0.25">
      <c r="A29" s="27">
        <f t="shared" si="1"/>
        <v>1902</v>
      </c>
      <c r="B29" s="25">
        <v>25.303308823529413</v>
      </c>
      <c r="C29" s="25">
        <v>1.535567102669777</v>
      </c>
      <c r="D29" s="25">
        <v>-2.675231899180841</v>
      </c>
      <c r="E29" s="24">
        <f t="shared" si="0"/>
        <v>1</v>
      </c>
      <c r="F29" s="24">
        <f t="shared" si="2"/>
        <v>0</v>
      </c>
      <c r="G29" s="24">
        <f t="shared" si="3"/>
        <v>0</v>
      </c>
      <c r="H29" s="24">
        <f t="shared" si="4"/>
        <v>0</v>
      </c>
      <c r="I29" s="25">
        <f t="shared" si="5"/>
        <v>1.535567102669777</v>
      </c>
      <c r="J29" s="25" t="str">
        <f t="shared" si="6"/>
        <v>n.a.</v>
      </c>
      <c r="K29" s="25" t="str">
        <f t="shared" si="7"/>
        <v>n.a.</v>
      </c>
      <c r="L29" s="25" t="str">
        <f t="shared" si="8"/>
        <v>n.a.</v>
      </c>
      <c r="M29" s="25">
        <f t="shared" si="9"/>
        <v>-2.675231899180841</v>
      </c>
      <c r="N29" s="25" t="str">
        <f t="shared" si="10"/>
        <v>n.a.</v>
      </c>
      <c r="O29" s="25" t="str">
        <f t="shared" si="11"/>
        <v>n.a.</v>
      </c>
      <c r="P29" s="25" t="str">
        <f t="shared" si="12"/>
        <v>n.a.</v>
      </c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</row>
    <row r="30" spans="1:27" x14ac:dyDescent="0.25">
      <c r="A30" s="27">
        <f t="shared" si="1"/>
        <v>1903</v>
      </c>
      <c r="B30" s="25">
        <v>26.170212765957444</v>
      </c>
      <c r="C30" s="25">
        <v>-0.62999629413944547</v>
      </c>
      <c r="D30" s="25">
        <v>-1.3470925130842915E-2</v>
      </c>
      <c r="E30" s="24">
        <f t="shared" si="0"/>
        <v>1</v>
      </c>
      <c r="F30" s="24">
        <f t="shared" si="2"/>
        <v>0</v>
      </c>
      <c r="G30" s="24">
        <f t="shared" si="3"/>
        <v>0</v>
      </c>
      <c r="H30" s="24">
        <f t="shared" si="4"/>
        <v>0</v>
      </c>
      <c r="I30" s="25">
        <f t="shared" si="5"/>
        <v>-0.62999629413944547</v>
      </c>
      <c r="J30" s="25" t="str">
        <f t="shared" si="6"/>
        <v>n.a.</v>
      </c>
      <c r="K30" s="25" t="str">
        <f t="shared" si="7"/>
        <v>n.a.</v>
      </c>
      <c r="L30" s="25" t="str">
        <f t="shared" si="8"/>
        <v>n.a.</v>
      </c>
      <c r="M30" s="25">
        <f t="shared" si="9"/>
        <v>-1.3470925130842915E-2</v>
      </c>
      <c r="N30" s="25" t="str">
        <f t="shared" si="10"/>
        <v>n.a.</v>
      </c>
      <c r="O30" s="25" t="str">
        <f t="shared" si="11"/>
        <v>n.a.</v>
      </c>
      <c r="P30" s="25" t="str">
        <f t="shared" si="12"/>
        <v>n.a.</v>
      </c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</row>
    <row r="31" spans="1:27" x14ac:dyDescent="0.25">
      <c r="A31" s="27">
        <f t="shared" si="1"/>
        <v>1904</v>
      </c>
      <c r="B31" s="25">
        <v>29.805735430157263</v>
      </c>
      <c r="C31" s="25">
        <v>0.19001953471853295</v>
      </c>
      <c r="D31" s="25">
        <v>-0.18965914529308625</v>
      </c>
      <c r="E31" s="24">
        <f t="shared" si="0"/>
        <v>1</v>
      </c>
      <c r="F31" s="24">
        <f t="shared" si="2"/>
        <v>0</v>
      </c>
      <c r="G31" s="24">
        <f t="shared" si="3"/>
        <v>0</v>
      </c>
      <c r="H31" s="24">
        <f t="shared" si="4"/>
        <v>0</v>
      </c>
      <c r="I31" s="25">
        <f t="shared" si="5"/>
        <v>0.19001953471853295</v>
      </c>
      <c r="J31" s="25" t="str">
        <f t="shared" si="6"/>
        <v>n.a.</v>
      </c>
      <c r="K31" s="25" t="str">
        <f t="shared" si="7"/>
        <v>n.a.</v>
      </c>
      <c r="L31" s="25" t="str">
        <f t="shared" si="8"/>
        <v>n.a.</v>
      </c>
      <c r="M31" s="25">
        <f t="shared" si="9"/>
        <v>-0.18965914529308625</v>
      </c>
      <c r="N31" s="25" t="str">
        <f t="shared" si="10"/>
        <v>n.a.</v>
      </c>
      <c r="O31" s="25" t="str">
        <f t="shared" si="11"/>
        <v>n.a.</v>
      </c>
      <c r="P31" s="25" t="str">
        <f t="shared" si="12"/>
        <v>n.a.</v>
      </c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</row>
    <row r="32" spans="1:27" x14ac:dyDescent="0.25">
      <c r="A32" s="27">
        <f t="shared" si="1"/>
        <v>1905</v>
      </c>
      <c r="B32" s="25">
        <v>32.470588235294116</v>
      </c>
      <c r="C32" s="25">
        <v>0.758636581172345</v>
      </c>
      <c r="D32" s="25">
        <v>1.4505257126407045</v>
      </c>
      <c r="E32" s="24">
        <f t="shared" si="0"/>
        <v>0</v>
      </c>
      <c r="F32" s="24">
        <f t="shared" si="2"/>
        <v>1</v>
      </c>
      <c r="G32" s="24">
        <f t="shared" si="3"/>
        <v>0</v>
      </c>
      <c r="H32" s="24">
        <f t="shared" si="4"/>
        <v>0</v>
      </c>
      <c r="I32" s="25" t="str">
        <f t="shared" si="5"/>
        <v>n.a.</v>
      </c>
      <c r="J32" s="25">
        <f t="shared" si="6"/>
        <v>0.758636581172345</v>
      </c>
      <c r="K32" s="25" t="str">
        <f t="shared" si="7"/>
        <v>n.a.</v>
      </c>
      <c r="L32" s="25" t="str">
        <f t="shared" si="8"/>
        <v>n.a.</v>
      </c>
      <c r="M32" s="25" t="str">
        <f t="shared" si="9"/>
        <v>n.a.</v>
      </c>
      <c r="N32" s="25">
        <f t="shared" si="10"/>
        <v>1.4505257126407045</v>
      </c>
      <c r="O32" s="25" t="str">
        <f t="shared" si="11"/>
        <v>n.a.</v>
      </c>
      <c r="P32" s="25" t="str">
        <f t="shared" si="12"/>
        <v>n.a.</v>
      </c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</row>
    <row r="33" spans="1:27" x14ac:dyDescent="0.25">
      <c r="A33" s="27">
        <f t="shared" si="1"/>
        <v>1906</v>
      </c>
      <c r="B33" s="25">
        <v>29.696714406065713</v>
      </c>
      <c r="C33" s="25">
        <v>4.1463629167033167</v>
      </c>
      <c r="D33" s="25">
        <v>3.1440863331479108</v>
      </c>
      <c r="E33" s="24">
        <f t="shared" si="0"/>
        <v>1</v>
      </c>
      <c r="F33" s="24">
        <f t="shared" si="2"/>
        <v>0</v>
      </c>
      <c r="G33" s="24">
        <f t="shared" si="3"/>
        <v>0</v>
      </c>
      <c r="H33" s="24">
        <f t="shared" si="4"/>
        <v>0</v>
      </c>
      <c r="I33" s="25">
        <f t="shared" si="5"/>
        <v>4.1463629167033167</v>
      </c>
      <c r="J33" s="25" t="str">
        <f t="shared" si="6"/>
        <v>n.a.</v>
      </c>
      <c r="K33" s="25" t="str">
        <f t="shared" si="7"/>
        <v>n.a.</v>
      </c>
      <c r="L33" s="25" t="str">
        <f t="shared" si="8"/>
        <v>n.a.</v>
      </c>
      <c r="M33" s="25">
        <f t="shared" si="9"/>
        <v>3.1440863331479108</v>
      </c>
      <c r="N33" s="25" t="str">
        <f t="shared" si="10"/>
        <v>n.a.</v>
      </c>
      <c r="O33" s="25" t="str">
        <f t="shared" si="11"/>
        <v>n.a.</v>
      </c>
      <c r="P33" s="25" t="str">
        <f t="shared" si="12"/>
        <v>n.a.</v>
      </c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</row>
    <row r="34" spans="1:27" x14ac:dyDescent="0.25">
      <c r="A34" s="27">
        <f t="shared" si="1"/>
        <v>1907</v>
      </c>
      <c r="B34" s="25">
        <v>27.541501976284586</v>
      </c>
      <c r="C34" s="25">
        <v>4.3427586905847804</v>
      </c>
      <c r="D34" s="25">
        <v>2.1356816763869357</v>
      </c>
      <c r="E34" s="24">
        <f t="shared" si="0"/>
        <v>1</v>
      </c>
      <c r="F34" s="24">
        <f t="shared" si="2"/>
        <v>0</v>
      </c>
      <c r="G34" s="24">
        <f t="shared" si="3"/>
        <v>0</v>
      </c>
      <c r="H34" s="24">
        <f t="shared" si="4"/>
        <v>0</v>
      </c>
      <c r="I34" s="25">
        <f t="shared" si="5"/>
        <v>4.3427586905847804</v>
      </c>
      <c r="J34" s="25" t="str">
        <f t="shared" si="6"/>
        <v>n.a.</v>
      </c>
      <c r="K34" s="25" t="str">
        <f t="shared" si="7"/>
        <v>n.a.</v>
      </c>
      <c r="L34" s="25" t="str">
        <f t="shared" si="8"/>
        <v>n.a.</v>
      </c>
      <c r="M34" s="25">
        <f t="shared" si="9"/>
        <v>2.1356816763869357</v>
      </c>
      <c r="N34" s="25" t="str">
        <f t="shared" si="10"/>
        <v>n.a.</v>
      </c>
      <c r="O34" s="25" t="str">
        <f t="shared" si="11"/>
        <v>n.a.</v>
      </c>
      <c r="P34" s="25" t="str">
        <f t="shared" si="12"/>
        <v>n.a.</v>
      </c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</row>
    <row r="35" spans="1:27" x14ac:dyDescent="0.25">
      <c r="A35" s="27">
        <f t="shared" si="1"/>
        <v>1908</v>
      </c>
      <c r="B35" s="25">
        <v>26.712856043110083</v>
      </c>
      <c r="C35" s="25">
        <v>3.1793825781490259</v>
      </c>
      <c r="D35" s="25">
        <v>-0.47648622262642659</v>
      </c>
      <c r="E35" s="24">
        <f t="shared" si="0"/>
        <v>1</v>
      </c>
      <c r="F35" s="24">
        <f t="shared" si="2"/>
        <v>0</v>
      </c>
      <c r="G35" s="24">
        <f t="shared" si="3"/>
        <v>0</v>
      </c>
      <c r="H35" s="24">
        <f t="shared" si="4"/>
        <v>0</v>
      </c>
      <c r="I35" s="25">
        <f t="shared" si="5"/>
        <v>3.1793825781490259</v>
      </c>
      <c r="J35" s="25" t="str">
        <f t="shared" si="6"/>
        <v>n.a.</v>
      </c>
      <c r="K35" s="25" t="str">
        <f t="shared" si="7"/>
        <v>n.a.</v>
      </c>
      <c r="L35" s="25" t="str">
        <f t="shared" si="8"/>
        <v>n.a.</v>
      </c>
      <c r="M35" s="25">
        <f t="shared" si="9"/>
        <v>-0.47648622262642659</v>
      </c>
      <c r="N35" s="25" t="str">
        <f t="shared" si="10"/>
        <v>n.a.</v>
      </c>
      <c r="O35" s="25" t="str">
        <f t="shared" si="11"/>
        <v>n.a.</v>
      </c>
      <c r="P35" s="25" t="str">
        <f t="shared" si="12"/>
        <v>n.a.</v>
      </c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</row>
    <row r="36" spans="1:27" x14ac:dyDescent="0.25">
      <c r="A36" s="27">
        <f t="shared" si="1"/>
        <v>1909</v>
      </c>
      <c r="B36" s="25">
        <v>26.671732522796354</v>
      </c>
      <c r="C36" s="25">
        <v>2.183974771325925</v>
      </c>
      <c r="D36" s="25">
        <v>-0.8565685314693372</v>
      </c>
      <c r="E36" s="24">
        <f t="shared" si="0"/>
        <v>1</v>
      </c>
      <c r="F36" s="24">
        <f t="shared" si="2"/>
        <v>0</v>
      </c>
      <c r="G36" s="24">
        <f t="shared" si="3"/>
        <v>0</v>
      </c>
      <c r="H36" s="24">
        <f t="shared" si="4"/>
        <v>0</v>
      </c>
      <c r="I36" s="25">
        <f t="shared" si="5"/>
        <v>2.183974771325925</v>
      </c>
      <c r="J36" s="25" t="str">
        <f t="shared" si="6"/>
        <v>n.a.</v>
      </c>
      <c r="K36" s="25" t="str">
        <f t="shared" si="7"/>
        <v>n.a.</v>
      </c>
      <c r="L36" s="25" t="str">
        <f t="shared" si="8"/>
        <v>n.a.</v>
      </c>
      <c r="M36" s="25">
        <f t="shared" si="9"/>
        <v>-0.8565685314693372</v>
      </c>
      <c r="N36" s="25" t="str">
        <f t="shared" si="10"/>
        <v>n.a.</v>
      </c>
      <c r="O36" s="25" t="str">
        <f t="shared" si="11"/>
        <v>n.a.</v>
      </c>
      <c r="P36" s="25" t="str">
        <f t="shared" si="12"/>
        <v>n.a.</v>
      </c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</row>
    <row r="37" spans="1:27" x14ac:dyDescent="0.25">
      <c r="A37" s="27">
        <f t="shared" si="1"/>
        <v>1910</v>
      </c>
      <c r="B37" s="25">
        <v>26.926829268292682</v>
      </c>
      <c r="C37" s="25">
        <v>4.1118395799106366</v>
      </c>
      <c r="D37" s="25">
        <v>4.7359778018274179</v>
      </c>
      <c r="E37" s="24">
        <f t="shared" si="0"/>
        <v>1</v>
      </c>
      <c r="F37" s="24">
        <f t="shared" si="2"/>
        <v>0</v>
      </c>
      <c r="G37" s="24">
        <f t="shared" si="3"/>
        <v>0</v>
      </c>
      <c r="H37" s="24">
        <f t="shared" si="4"/>
        <v>0</v>
      </c>
      <c r="I37" s="25">
        <f t="shared" si="5"/>
        <v>4.1118395799106366</v>
      </c>
      <c r="J37" s="25" t="str">
        <f t="shared" si="6"/>
        <v>n.a.</v>
      </c>
      <c r="K37" s="25" t="str">
        <f t="shared" si="7"/>
        <v>n.a.</v>
      </c>
      <c r="L37" s="25" t="str">
        <f t="shared" si="8"/>
        <v>n.a.</v>
      </c>
      <c r="M37" s="25">
        <f t="shared" si="9"/>
        <v>4.7359778018274179</v>
      </c>
      <c r="N37" s="25" t="str">
        <f t="shared" si="10"/>
        <v>n.a.</v>
      </c>
      <c r="O37" s="25" t="str">
        <f t="shared" si="11"/>
        <v>n.a.</v>
      </c>
      <c r="P37" s="25" t="str">
        <f t="shared" si="12"/>
        <v>n.a.</v>
      </c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</row>
    <row r="38" spans="1:27" x14ac:dyDescent="0.25">
      <c r="A38" s="27">
        <f t="shared" si="1"/>
        <v>1911</v>
      </c>
      <c r="B38" s="25">
        <v>25.111111111111111</v>
      </c>
      <c r="C38" s="25">
        <v>3.8978276579114235</v>
      </c>
      <c r="D38" s="25">
        <v>2.6202486256840629</v>
      </c>
      <c r="E38" s="24">
        <f t="shared" si="0"/>
        <v>1</v>
      </c>
      <c r="F38" s="24">
        <f t="shared" si="2"/>
        <v>0</v>
      </c>
      <c r="G38" s="24">
        <f t="shared" si="3"/>
        <v>0</v>
      </c>
      <c r="H38" s="24">
        <f t="shared" si="4"/>
        <v>0</v>
      </c>
      <c r="I38" s="25">
        <f t="shared" si="5"/>
        <v>3.8978276579114235</v>
      </c>
      <c r="J38" s="25" t="str">
        <f t="shared" si="6"/>
        <v>n.a.</v>
      </c>
      <c r="K38" s="25" t="str">
        <f t="shared" si="7"/>
        <v>n.a.</v>
      </c>
      <c r="L38" s="25" t="str">
        <f t="shared" si="8"/>
        <v>n.a.</v>
      </c>
      <c r="M38" s="25">
        <f t="shared" si="9"/>
        <v>2.6202486256840629</v>
      </c>
      <c r="N38" s="25" t="str">
        <f t="shared" si="10"/>
        <v>n.a.</v>
      </c>
      <c r="O38" s="25" t="str">
        <f t="shared" si="11"/>
        <v>n.a.</v>
      </c>
      <c r="P38" s="25" t="str">
        <f t="shared" si="12"/>
        <v>n.a.</v>
      </c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</row>
    <row r="39" spans="1:27" x14ac:dyDescent="0.25">
      <c r="A39" s="27">
        <f t="shared" si="1"/>
        <v>1912</v>
      </c>
      <c r="B39" s="25">
        <v>22.660714285714285</v>
      </c>
      <c r="C39" s="25">
        <v>4.9155429382540916</v>
      </c>
      <c r="D39" s="25">
        <v>4.6593464547482144</v>
      </c>
      <c r="E39" s="24">
        <f t="shared" ref="E39:E70" si="13">IF(AND(B39&gt;0,B39&lt;30),1,0)</f>
        <v>1</v>
      </c>
      <c r="F39" s="24">
        <f t="shared" si="2"/>
        <v>0</v>
      </c>
      <c r="G39" s="24">
        <f t="shared" si="3"/>
        <v>0</v>
      </c>
      <c r="H39" s="24">
        <f t="shared" si="4"/>
        <v>0</v>
      </c>
      <c r="I39" s="25">
        <f t="shared" si="5"/>
        <v>4.9155429382540916</v>
      </c>
      <c r="J39" s="25" t="str">
        <f t="shared" si="6"/>
        <v>n.a.</v>
      </c>
      <c r="K39" s="25" t="str">
        <f t="shared" si="7"/>
        <v>n.a.</v>
      </c>
      <c r="L39" s="25" t="str">
        <f t="shared" si="8"/>
        <v>n.a.</v>
      </c>
      <c r="M39" s="25">
        <f t="shared" si="9"/>
        <v>4.6593464547482144</v>
      </c>
      <c r="N39" s="25" t="str">
        <f t="shared" si="10"/>
        <v>n.a.</v>
      </c>
      <c r="O39" s="25" t="str">
        <f t="shared" si="11"/>
        <v>n.a.</v>
      </c>
      <c r="P39" s="25" t="str">
        <f t="shared" si="12"/>
        <v>n.a.</v>
      </c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</row>
    <row r="40" spans="1:27" x14ac:dyDescent="0.25">
      <c r="A40" s="27">
        <v>1913</v>
      </c>
      <c r="B40" s="25">
        <v>19.688529886914377</v>
      </c>
      <c r="C40" s="25">
        <v>5.4104149473028995</v>
      </c>
      <c r="D40" s="25">
        <v>4.8622323903891429</v>
      </c>
      <c r="E40" s="24">
        <f t="shared" si="13"/>
        <v>1</v>
      </c>
      <c r="F40" s="24">
        <f t="shared" si="2"/>
        <v>0</v>
      </c>
      <c r="G40" s="24">
        <f t="shared" si="3"/>
        <v>0</v>
      </c>
      <c r="H40" s="24">
        <f t="shared" si="4"/>
        <v>0</v>
      </c>
      <c r="I40" s="25">
        <f t="shared" si="5"/>
        <v>5.4104149473028995</v>
      </c>
      <c r="J40" s="25" t="str">
        <f t="shared" si="6"/>
        <v>n.a.</v>
      </c>
      <c r="K40" s="25" t="str">
        <f t="shared" si="7"/>
        <v>n.a.</v>
      </c>
      <c r="L40" s="25" t="str">
        <f t="shared" si="8"/>
        <v>n.a.</v>
      </c>
      <c r="M40" s="25">
        <f t="shared" si="9"/>
        <v>4.8622323903891429</v>
      </c>
      <c r="N40" s="25" t="str">
        <f t="shared" si="10"/>
        <v>n.a.</v>
      </c>
      <c r="O40" s="25" t="str">
        <f t="shared" si="11"/>
        <v>n.a.</v>
      </c>
      <c r="P40" s="25" t="str">
        <f t="shared" si="12"/>
        <v>n.a.</v>
      </c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</row>
    <row r="41" spans="1:27" x14ac:dyDescent="0.25">
      <c r="A41" s="27">
        <v>1914</v>
      </c>
      <c r="B41" s="25">
        <v>18.624283480979678</v>
      </c>
      <c r="C41" s="25">
        <v>2.0625834274566213</v>
      </c>
      <c r="D41" s="25">
        <v>1.2503455160934873</v>
      </c>
      <c r="E41" s="24">
        <f t="shared" si="13"/>
        <v>1</v>
      </c>
      <c r="F41" s="24">
        <f t="shared" si="2"/>
        <v>0</v>
      </c>
      <c r="G41" s="24">
        <f t="shared" si="3"/>
        <v>0</v>
      </c>
      <c r="H41" s="24">
        <f t="shared" si="4"/>
        <v>0</v>
      </c>
      <c r="I41" s="25">
        <f t="shared" si="5"/>
        <v>2.0625834274566213</v>
      </c>
      <c r="J41" s="25" t="str">
        <f t="shared" si="6"/>
        <v>n.a.</v>
      </c>
      <c r="K41" s="25" t="str">
        <f t="shared" si="7"/>
        <v>n.a.</v>
      </c>
      <c r="L41" s="25" t="str">
        <f t="shared" si="8"/>
        <v>n.a.</v>
      </c>
      <c r="M41" s="25">
        <f t="shared" si="9"/>
        <v>1.2503455160934873</v>
      </c>
      <c r="N41" s="25" t="str">
        <f t="shared" si="10"/>
        <v>n.a.</v>
      </c>
      <c r="O41" s="25" t="str">
        <f t="shared" si="11"/>
        <v>n.a.</v>
      </c>
      <c r="P41" s="25" t="str">
        <f t="shared" si="12"/>
        <v>n.a.</v>
      </c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</row>
    <row r="42" spans="1:27" x14ac:dyDescent="0.25">
      <c r="A42" s="27">
        <v>1915</v>
      </c>
      <c r="B42" s="25">
        <v>16.241326137239785</v>
      </c>
      <c r="C42" s="25">
        <v>4.4014638011041329</v>
      </c>
      <c r="D42" s="25">
        <v>29.475742165942908</v>
      </c>
      <c r="E42" s="24">
        <f t="shared" si="13"/>
        <v>1</v>
      </c>
      <c r="F42" s="24">
        <f t="shared" si="2"/>
        <v>0</v>
      </c>
      <c r="G42" s="24">
        <f t="shared" si="3"/>
        <v>0</v>
      </c>
      <c r="H42" s="24">
        <f t="shared" si="4"/>
        <v>0</v>
      </c>
      <c r="I42" s="25">
        <f t="shared" si="5"/>
        <v>4.4014638011041329</v>
      </c>
      <c r="J42" s="25" t="str">
        <f t="shared" si="6"/>
        <v>n.a.</v>
      </c>
      <c r="K42" s="25" t="str">
        <f t="shared" si="7"/>
        <v>n.a.</v>
      </c>
      <c r="L42" s="25" t="str">
        <f t="shared" si="8"/>
        <v>n.a.</v>
      </c>
      <c r="M42" s="25">
        <f t="shared" si="9"/>
        <v>29.475742165942908</v>
      </c>
      <c r="N42" s="25" t="str">
        <f t="shared" si="10"/>
        <v>n.a.</v>
      </c>
      <c r="O42" s="25" t="str">
        <f t="shared" si="11"/>
        <v>n.a.</v>
      </c>
      <c r="P42" s="25" t="str">
        <f t="shared" si="12"/>
        <v>n.a.</v>
      </c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</row>
    <row r="43" spans="1:27" x14ac:dyDescent="0.25">
      <c r="A43" s="27">
        <v>1916</v>
      </c>
      <c r="B43" s="25">
        <v>10.924825626453114</v>
      </c>
      <c r="C43" s="25">
        <v>3.8701983883207447</v>
      </c>
      <c r="D43" s="25">
        <v>43.668725286317667</v>
      </c>
      <c r="E43" s="24">
        <f t="shared" si="13"/>
        <v>1</v>
      </c>
      <c r="F43" s="24">
        <f t="shared" si="2"/>
        <v>0</v>
      </c>
      <c r="G43" s="24">
        <f t="shared" si="3"/>
        <v>0</v>
      </c>
      <c r="H43" s="24">
        <f t="shared" si="4"/>
        <v>0</v>
      </c>
      <c r="I43" s="25">
        <f t="shared" si="5"/>
        <v>3.8701983883207447</v>
      </c>
      <c r="J43" s="25" t="str">
        <f t="shared" si="6"/>
        <v>n.a.</v>
      </c>
      <c r="K43" s="25" t="str">
        <f t="shared" si="7"/>
        <v>n.a.</v>
      </c>
      <c r="L43" s="25" t="str">
        <f t="shared" si="8"/>
        <v>n.a.</v>
      </c>
      <c r="M43" s="25">
        <f t="shared" si="9"/>
        <v>43.668725286317667</v>
      </c>
      <c r="N43" s="25" t="str">
        <f t="shared" si="10"/>
        <v>n.a.</v>
      </c>
      <c r="O43" s="25" t="str">
        <f t="shared" si="11"/>
        <v>n.a.</v>
      </c>
      <c r="P43" s="25" t="str">
        <f t="shared" si="12"/>
        <v>n.a.</v>
      </c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</row>
    <row r="44" spans="1:27" x14ac:dyDescent="0.25">
      <c r="A44" s="27">
        <v>1917</v>
      </c>
      <c r="B44" s="25">
        <v>10.147026063711294</v>
      </c>
      <c r="C44" s="25">
        <v>-9.1091474162723785</v>
      </c>
      <c r="D44" s="25">
        <v>27.5869503508249</v>
      </c>
      <c r="E44" s="24">
        <f t="shared" si="13"/>
        <v>1</v>
      </c>
      <c r="F44" s="24">
        <f t="shared" si="2"/>
        <v>0</v>
      </c>
      <c r="G44" s="24">
        <f t="shared" si="3"/>
        <v>0</v>
      </c>
      <c r="H44" s="24">
        <f t="shared" si="4"/>
        <v>0</v>
      </c>
      <c r="I44" s="25">
        <f t="shared" si="5"/>
        <v>-9.1091474162723785</v>
      </c>
      <c r="J44" s="25" t="str">
        <f t="shared" si="6"/>
        <v>n.a.</v>
      </c>
      <c r="K44" s="25" t="str">
        <f t="shared" si="7"/>
        <v>n.a.</v>
      </c>
      <c r="L44" s="25" t="str">
        <f t="shared" si="8"/>
        <v>n.a.</v>
      </c>
      <c r="M44" s="25">
        <f t="shared" si="9"/>
        <v>27.5869503508249</v>
      </c>
      <c r="N44" s="25" t="str">
        <f t="shared" si="10"/>
        <v>n.a.</v>
      </c>
      <c r="O44" s="25" t="str">
        <f t="shared" si="11"/>
        <v>n.a.</v>
      </c>
      <c r="P44" s="25" t="str">
        <f t="shared" si="12"/>
        <v>n.a.</v>
      </c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</row>
    <row r="45" spans="1:27" x14ac:dyDescent="0.25">
      <c r="A45" s="27">
        <v>1918</v>
      </c>
      <c r="B45" s="25">
        <v>14.591917591125197</v>
      </c>
      <c r="C45" s="25">
        <v>-4.0101050052949176</v>
      </c>
      <c r="D45" s="25">
        <v>17.150520967882365</v>
      </c>
      <c r="E45" s="24">
        <f t="shared" si="13"/>
        <v>1</v>
      </c>
      <c r="F45" s="24">
        <f t="shared" si="2"/>
        <v>0</v>
      </c>
      <c r="G45" s="24">
        <f t="shared" si="3"/>
        <v>0</v>
      </c>
      <c r="H45" s="24">
        <f t="shared" si="4"/>
        <v>0</v>
      </c>
      <c r="I45" s="25">
        <f t="shared" si="5"/>
        <v>-4.0101050052949176</v>
      </c>
      <c r="J45" s="25" t="str">
        <f t="shared" si="6"/>
        <v>n.a.</v>
      </c>
      <c r="K45" s="25" t="str">
        <f t="shared" si="7"/>
        <v>n.a.</v>
      </c>
      <c r="L45" s="25" t="str">
        <f t="shared" si="8"/>
        <v>n.a.</v>
      </c>
      <c r="M45" s="25">
        <f t="shared" si="9"/>
        <v>17.150520967882365</v>
      </c>
      <c r="N45" s="25" t="str">
        <f t="shared" si="10"/>
        <v>n.a.</v>
      </c>
      <c r="O45" s="25" t="str">
        <f t="shared" si="11"/>
        <v>n.a.</v>
      </c>
      <c r="P45" s="25" t="str">
        <f t="shared" si="12"/>
        <v>n.a.</v>
      </c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</row>
    <row r="46" spans="1:27" x14ac:dyDescent="0.25">
      <c r="A46" s="27">
        <v>1919</v>
      </c>
      <c r="B46" s="25">
        <v>16.272800645682</v>
      </c>
      <c r="C46" s="25">
        <v>17.134540234468453</v>
      </c>
      <c r="D46" s="25">
        <v>4.7700104528441756</v>
      </c>
      <c r="E46" s="24">
        <f t="shared" si="13"/>
        <v>1</v>
      </c>
      <c r="F46" s="24">
        <f t="shared" si="2"/>
        <v>0</v>
      </c>
      <c r="G46" s="24">
        <f t="shared" si="3"/>
        <v>0</v>
      </c>
      <c r="H46" s="24">
        <f t="shared" si="4"/>
        <v>0</v>
      </c>
      <c r="I46" s="25">
        <f t="shared" si="5"/>
        <v>17.134540234468453</v>
      </c>
      <c r="J46" s="25" t="str">
        <f t="shared" si="6"/>
        <v>n.a.</v>
      </c>
      <c r="K46" s="25" t="str">
        <f t="shared" si="7"/>
        <v>n.a.</v>
      </c>
      <c r="L46" s="25" t="str">
        <f t="shared" si="8"/>
        <v>n.a.</v>
      </c>
      <c r="M46" s="25">
        <f t="shared" si="9"/>
        <v>4.7700104528441756</v>
      </c>
      <c r="N46" s="25" t="str">
        <f t="shared" si="10"/>
        <v>n.a.</v>
      </c>
      <c r="O46" s="25" t="str">
        <f t="shared" si="11"/>
        <v>n.a.</v>
      </c>
      <c r="P46" s="25" t="str">
        <f t="shared" si="12"/>
        <v>n.a.</v>
      </c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24"/>
    </row>
    <row r="47" spans="1:27" x14ac:dyDescent="0.25">
      <c r="A47" s="27">
        <v>1920</v>
      </c>
      <c r="B47" s="25">
        <v>15.061333333333332</v>
      </c>
      <c r="C47" s="25">
        <v>6.5634042553191385</v>
      </c>
      <c r="D47" s="25">
        <v>13.608772306671524</v>
      </c>
      <c r="E47" s="24">
        <f t="shared" si="13"/>
        <v>1</v>
      </c>
      <c r="F47" s="24">
        <f t="shared" si="2"/>
        <v>0</v>
      </c>
      <c r="G47" s="24">
        <f t="shared" si="3"/>
        <v>0</v>
      </c>
      <c r="H47" s="24">
        <f t="shared" si="4"/>
        <v>0</v>
      </c>
      <c r="I47" s="25">
        <f t="shared" si="5"/>
        <v>6.5634042553191385</v>
      </c>
      <c r="J47" s="25" t="str">
        <f t="shared" si="6"/>
        <v>n.a.</v>
      </c>
      <c r="K47" s="25" t="str">
        <f t="shared" si="7"/>
        <v>n.a.</v>
      </c>
      <c r="L47" s="25" t="str">
        <f t="shared" si="8"/>
        <v>n.a.</v>
      </c>
      <c r="M47" s="25">
        <f t="shared" si="9"/>
        <v>13.608772306671524</v>
      </c>
      <c r="N47" s="25" t="str">
        <f t="shared" si="10"/>
        <v>n.a.</v>
      </c>
      <c r="O47" s="25" t="str">
        <f t="shared" si="11"/>
        <v>n.a.</v>
      </c>
      <c r="P47" s="25" t="str">
        <f t="shared" si="12"/>
        <v>n.a.</v>
      </c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</row>
    <row r="48" spans="1:27" x14ac:dyDescent="0.25">
      <c r="A48" s="27">
        <v>1921</v>
      </c>
      <c r="B48" s="25">
        <v>21.852055800293687</v>
      </c>
      <c r="C48" s="25">
        <v>-9.6955563364533699</v>
      </c>
      <c r="D48" s="25">
        <v>-19.560990519315126</v>
      </c>
      <c r="E48" s="24">
        <f t="shared" si="13"/>
        <v>1</v>
      </c>
      <c r="F48" s="24">
        <f t="shared" si="2"/>
        <v>0</v>
      </c>
      <c r="G48" s="24">
        <f t="shared" si="3"/>
        <v>0</v>
      </c>
      <c r="H48" s="24">
        <f t="shared" si="4"/>
        <v>0</v>
      </c>
      <c r="I48" s="25">
        <f t="shared" si="5"/>
        <v>-9.6955563364533699</v>
      </c>
      <c r="J48" s="25" t="str">
        <f t="shared" si="6"/>
        <v>n.a.</v>
      </c>
      <c r="K48" s="25" t="str">
        <f t="shared" si="7"/>
        <v>n.a.</v>
      </c>
      <c r="L48" s="25" t="str">
        <f t="shared" si="8"/>
        <v>n.a.</v>
      </c>
      <c r="M48" s="25">
        <f t="shared" si="9"/>
        <v>-19.560990519315126</v>
      </c>
      <c r="N48" s="25" t="str">
        <f t="shared" si="10"/>
        <v>n.a.</v>
      </c>
      <c r="O48" s="25" t="str">
        <f t="shared" si="11"/>
        <v>n.a.</v>
      </c>
      <c r="P48" s="25" t="str">
        <f t="shared" si="12"/>
        <v>n.a.</v>
      </c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</row>
    <row r="49" spans="1:27" x14ac:dyDescent="0.25">
      <c r="A49" s="27">
        <v>1922</v>
      </c>
      <c r="B49" s="25">
        <v>25.744979919678713</v>
      </c>
      <c r="C49" s="25">
        <v>10.736521862176307</v>
      </c>
      <c r="D49" s="25">
        <v>-17.452986519004732</v>
      </c>
      <c r="E49" s="24">
        <f t="shared" si="13"/>
        <v>1</v>
      </c>
      <c r="F49" s="24">
        <f t="shared" si="2"/>
        <v>0</v>
      </c>
      <c r="G49" s="24">
        <f t="shared" si="3"/>
        <v>0</v>
      </c>
      <c r="H49" s="24">
        <f t="shared" si="4"/>
        <v>0</v>
      </c>
      <c r="I49" s="25">
        <f t="shared" si="5"/>
        <v>10.736521862176307</v>
      </c>
      <c r="J49" s="25" t="str">
        <f t="shared" si="6"/>
        <v>n.a.</v>
      </c>
      <c r="K49" s="25" t="str">
        <f t="shared" si="7"/>
        <v>n.a.</v>
      </c>
      <c r="L49" s="25" t="str">
        <f t="shared" si="8"/>
        <v>n.a.</v>
      </c>
      <c r="M49" s="25">
        <f t="shared" si="9"/>
        <v>-17.452986519004732</v>
      </c>
      <c r="N49" s="25" t="str">
        <f t="shared" si="10"/>
        <v>n.a.</v>
      </c>
      <c r="O49" s="25" t="str">
        <f t="shared" si="11"/>
        <v>n.a.</v>
      </c>
      <c r="P49" s="25" t="str">
        <f t="shared" si="12"/>
        <v>n.a.</v>
      </c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</row>
    <row r="50" spans="1:27" x14ac:dyDescent="0.25">
      <c r="A50" s="27">
        <v>1923</v>
      </c>
      <c r="B50" s="25">
        <v>27.896738042825696</v>
      </c>
      <c r="C50" s="25">
        <v>2.6994217806600052</v>
      </c>
      <c r="D50" s="25">
        <v>-2.2960755551757916</v>
      </c>
      <c r="E50" s="24">
        <f t="shared" si="13"/>
        <v>1</v>
      </c>
      <c r="F50" s="24">
        <f t="shared" si="2"/>
        <v>0</v>
      </c>
      <c r="G50" s="24">
        <f t="shared" si="3"/>
        <v>0</v>
      </c>
      <c r="H50" s="24">
        <f t="shared" si="4"/>
        <v>0</v>
      </c>
      <c r="I50" s="25">
        <f t="shared" si="5"/>
        <v>2.6994217806600052</v>
      </c>
      <c r="J50" s="25" t="str">
        <f t="shared" si="6"/>
        <v>n.a.</v>
      </c>
      <c r="K50" s="25" t="str">
        <f t="shared" si="7"/>
        <v>n.a.</v>
      </c>
      <c r="L50" s="25" t="str">
        <f t="shared" si="8"/>
        <v>n.a.</v>
      </c>
      <c r="M50" s="25">
        <f t="shared" si="9"/>
        <v>-2.2960755551757916</v>
      </c>
      <c r="N50" s="25" t="str">
        <f t="shared" si="10"/>
        <v>n.a.</v>
      </c>
      <c r="O50" s="25" t="str">
        <f t="shared" si="11"/>
        <v>n.a.</v>
      </c>
      <c r="P50" s="25" t="str">
        <f t="shared" si="12"/>
        <v>n.a.</v>
      </c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</row>
    <row r="51" spans="1:27" x14ac:dyDescent="0.25">
      <c r="A51" s="27">
        <v>1924</v>
      </c>
      <c r="B51" s="25">
        <v>27.797704447632711</v>
      </c>
      <c r="C51" s="25">
        <v>-3.6290489817925042E-2</v>
      </c>
      <c r="D51" s="25">
        <v>11.62746232415155</v>
      </c>
      <c r="E51" s="24">
        <f t="shared" si="13"/>
        <v>1</v>
      </c>
      <c r="F51" s="24">
        <f t="shared" si="2"/>
        <v>0</v>
      </c>
      <c r="G51" s="24">
        <f t="shared" si="3"/>
        <v>0</v>
      </c>
      <c r="H51" s="24">
        <f t="shared" si="4"/>
        <v>0</v>
      </c>
      <c r="I51" s="25">
        <f t="shared" si="5"/>
        <v>-3.6290489817925042E-2</v>
      </c>
      <c r="J51" s="25" t="str">
        <f t="shared" si="6"/>
        <v>n.a.</v>
      </c>
      <c r="K51" s="25" t="str">
        <f t="shared" si="7"/>
        <v>n.a.</v>
      </c>
      <c r="L51" s="25" t="str">
        <f t="shared" si="8"/>
        <v>n.a.</v>
      </c>
      <c r="M51" s="25">
        <f t="shared" si="9"/>
        <v>11.62746232415155</v>
      </c>
      <c r="N51" s="25" t="str">
        <f t="shared" si="10"/>
        <v>n.a.</v>
      </c>
      <c r="O51" s="25" t="str">
        <f t="shared" si="11"/>
        <v>n.a.</v>
      </c>
      <c r="P51" s="25" t="str">
        <f t="shared" si="12"/>
        <v>n.a.</v>
      </c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</row>
    <row r="52" spans="1:27" x14ac:dyDescent="0.25">
      <c r="A52" s="27">
        <v>1925</v>
      </c>
      <c r="B52" s="25">
        <v>30.74028048996982</v>
      </c>
      <c r="C52" s="25">
        <v>6.1477662873798078</v>
      </c>
      <c r="D52" s="25">
        <v>-4.8286726165721383</v>
      </c>
      <c r="E52" s="24">
        <f t="shared" si="13"/>
        <v>0</v>
      </c>
      <c r="F52" s="24">
        <f t="shared" si="2"/>
        <v>1</v>
      </c>
      <c r="G52" s="24">
        <f t="shared" si="3"/>
        <v>0</v>
      </c>
      <c r="H52" s="24">
        <f t="shared" si="4"/>
        <v>0</v>
      </c>
      <c r="I52" s="25" t="str">
        <f t="shared" si="5"/>
        <v>n.a.</v>
      </c>
      <c r="J52" s="25">
        <f t="shared" si="6"/>
        <v>6.1477662873798078</v>
      </c>
      <c r="K52" s="25" t="str">
        <f t="shared" si="7"/>
        <v>n.a.</v>
      </c>
      <c r="L52" s="25" t="str">
        <f t="shared" si="8"/>
        <v>n.a.</v>
      </c>
      <c r="M52" s="25" t="str">
        <f t="shared" si="9"/>
        <v>n.a.</v>
      </c>
      <c r="N52" s="25">
        <f t="shared" si="10"/>
        <v>-4.8286726165721383</v>
      </c>
      <c r="O52" s="25" t="str">
        <f t="shared" si="11"/>
        <v>n.a.</v>
      </c>
      <c r="P52" s="25" t="str">
        <f t="shared" si="12"/>
        <v>n.a.</v>
      </c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</row>
    <row r="53" spans="1:27" x14ac:dyDescent="0.25">
      <c r="A53" s="27">
        <v>1926</v>
      </c>
      <c r="B53" s="25">
        <v>34.666379681446408</v>
      </c>
      <c r="C53" s="25">
        <v>1.4999609130706748</v>
      </c>
      <c r="D53" s="25">
        <v>-18.740605997166572</v>
      </c>
      <c r="E53" s="24">
        <f t="shared" si="13"/>
        <v>0</v>
      </c>
      <c r="F53" s="24">
        <f t="shared" si="2"/>
        <v>1</v>
      </c>
      <c r="G53" s="24">
        <f t="shared" si="3"/>
        <v>0</v>
      </c>
      <c r="H53" s="24">
        <f t="shared" si="4"/>
        <v>0</v>
      </c>
      <c r="I53" s="25" t="str">
        <f t="shared" si="5"/>
        <v>n.a.</v>
      </c>
      <c r="J53" s="25">
        <f t="shared" si="6"/>
        <v>1.4999609130706748</v>
      </c>
      <c r="K53" s="25" t="str">
        <f t="shared" si="7"/>
        <v>n.a.</v>
      </c>
      <c r="L53" s="25" t="str">
        <f t="shared" si="8"/>
        <v>n.a.</v>
      </c>
      <c r="M53" s="25" t="str">
        <f t="shared" si="9"/>
        <v>n.a.</v>
      </c>
      <c r="N53" s="25">
        <f t="shared" si="10"/>
        <v>-18.740605997166572</v>
      </c>
      <c r="O53" s="25" t="str">
        <f t="shared" si="11"/>
        <v>n.a.</v>
      </c>
      <c r="P53" s="25" t="str">
        <f t="shared" si="12"/>
        <v>n.a.</v>
      </c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</row>
    <row r="54" spans="1:27" x14ac:dyDescent="0.25">
      <c r="A54" s="27">
        <v>1927</v>
      </c>
      <c r="B54" s="25">
        <v>37.183499288762448</v>
      </c>
      <c r="C54" s="25">
        <v>3.7816137324180987</v>
      </c>
      <c r="D54" s="25">
        <v>-12.520367370952091</v>
      </c>
      <c r="E54" s="24">
        <f t="shared" si="13"/>
        <v>0</v>
      </c>
      <c r="F54" s="24">
        <f t="shared" si="2"/>
        <v>1</v>
      </c>
      <c r="G54" s="24">
        <f t="shared" si="3"/>
        <v>0</v>
      </c>
      <c r="H54" s="24">
        <f t="shared" si="4"/>
        <v>0</v>
      </c>
      <c r="I54" s="25" t="str">
        <f t="shared" si="5"/>
        <v>n.a.</v>
      </c>
      <c r="J54" s="25">
        <f t="shared" si="6"/>
        <v>3.7816137324180987</v>
      </c>
      <c r="K54" s="25" t="str">
        <f t="shared" si="7"/>
        <v>n.a.</v>
      </c>
      <c r="L54" s="25" t="str">
        <f t="shared" si="8"/>
        <v>n.a.</v>
      </c>
      <c r="M54" s="25" t="str">
        <f t="shared" si="9"/>
        <v>n.a.</v>
      </c>
      <c r="N54" s="25">
        <f t="shared" si="10"/>
        <v>-12.520367370952091</v>
      </c>
      <c r="O54" s="25" t="str">
        <f t="shared" si="11"/>
        <v>n.a.</v>
      </c>
      <c r="P54" s="25" t="str">
        <f t="shared" si="12"/>
        <v>n.a.</v>
      </c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</row>
    <row r="55" spans="1:27" x14ac:dyDescent="0.25">
      <c r="A55" s="27">
        <v>1928</v>
      </c>
      <c r="B55" s="25">
        <v>38.730158730158728</v>
      </c>
      <c r="C55" s="25">
        <v>4.4054212005677273</v>
      </c>
      <c r="D55" s="25">
        <v>-4.1514103342460089</v>
      </c>
      <c r="E55" s="24">
        <f t="shared" si="13"/>
        <v>0</v>
      </c>
      <c r="F55" s="24">
        <f t="shared" si="2"/>
        <v>1</v>
      </c>
      <c r="G55" s="24">
        <f t="shared" si="3"/>
        <v>0</v>
      </c>
      <c r="H55" s="24">
        <f t="shared" si="4"/>
        <v>0</v>
      </c>
      <c r="I55" s="25" t="str">
        <f t="shared" si="5"/>
        <v>n.a.</v>
      </c>
      <c r="J55" s="25">
        <f t="shared" si="6"/>
        <v>4.4054212005677273</v>
      </c>
      <c r="K55" s="25" t="str">
        <f t="shared" si="7"/>
        <v>n.a.</v>
      </c>
      <c r="L55" s="25" t="str">
        <f t="shared" si="8"/>
        <v>n.a.</v>
      </c>
      <c r="M55" s="25" t="str">
        <f t="shared" si="9"/>
        <v>n.a.</v>
      </c>
      <c r="N55" s="25">
        <f t="shared" si="10"/>
        <v>-4.1514103342460089</v>
      </c>
      <c r="O55" s="25" t="str">
        <f t="shared" si="11"/>
        <v>n.a.</v>
      </c>
      <c r="P55" s="25" t="str">
        <f t="shared" si="12"/>
        <v>n.a.</v>
      </c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</row>
    <row r="56" spans="1:27" x14ac:dyDescent="0.25">
      <c r="A56" s="27">
        <v>1929</v>
      </c>
      <c r="B56" s="25">
        <v>36.338319907940161</v>
      </c>
      <c r="C56" s="25">
        <v>9.4546326900522448</v>
      </c>
      <c r="D56" s="25">
        <v>-5.954010387641862</v>
      </c>
      <c r="E56" s="24">
        <f t="shared" si="13"/>
        <v>0</v>
      </c>
      <c r="F56" s="24">
        <f t="shared" si="2"/>
        <v>1</v>
      </c>
      <c r="G56" s="24">
        <f t="shared" si="3"/>
        <v>0</v>
      </c>
      <c r="H56" s="24">
        <f t="shared" si="4"/>
        <v>0</v>
      </c>
      <c r="I56" s="25" t="str">
        <f t="shared" si="5"/>
        <v>n.a.</v>
      </c>
      <c r="J56" s="25">
        <f t="shared" si="6"/>
        <v>9.4546326900522448</v>
      </c>
      <c r="K56" s="25" t="str">
        <f t="shared" si="7"/>
        <v>n.a.</v>
      </c>
      <c r="L56" s="25" t="str">
        <f t="shared" si="8"/>
        <v>n.a.</v>
      </c>
      <c r="M56" s="25" t="str">
        <f t="shared" si="9"/>
        <v>n.a.</v>
      </c>
      <c r="N56" s="25">
        <f t="shared" si="10"/>
        <v>-5.954010387641862</v>
      </c>
      <c r="O56" s="25" t="str">
        <f t="shared" si="11"/>
        <v>n.a.</v>
      </c>
      <c r="P56" s="25" t="str">
        <f t="shared" si="12"/>
        <v>n.a.</v>
      </c>
      <c r="Q56" s="24"/>
      <c r="R56" s="24"/>
      <c r="S56" s="24"/>
      <c r="T56" s="24"/>
      <c r="U56" s="24"/>
      <c r="V56" s="24"/>
      <c r="W56" s="24"/>
      <c r="X56" s="24"/>
      <c r="Y56" s="24"/>
      <c r="Z56" s="24"/>
      <c r="AA56" s="24"/>
    </row>
    <row r="57" spans="1:27" x14ac:dyDescent="0.25">
      <c r="A57" s="27">
        <v>1930</v>
      </c>
      <c r="B57" s="25">
        <v>35.755083390450082</v>
      </c>
      <c r="C57" s="25">
        <v>7.5363871774265512</v>
      </c>
      <c r="D57" s="25">
        <v>-6.3233558842226811</v>
      </c>
      <c r="E57" s="24">
        <f t="shared" si="13"/>
        <v>0</v>
      </c>
      <c r="F57" s="24">
        <f t="shared" si="2"/>
        <v>1</v>
      </c>
      <c r="G57" s="24">
        <f t="shared" si="3"/>
        <v>0</v>
      </c>
      <c r="H57" s="24">
        <f t="shared" si="4"/>
        <v>0</v>
      </c>
      <c r="I57" s="25" t="str">
        <f t="shared" si="5"/>
        <v>n.a.</v>
      </c>
      <c r="J57" s="25">
        <f t="shared" si="6"/>
        <v>7.5363871774265512</v>
      </c>
      <c r="K57" s="25" t="str">
        <f t="shared" si="7"/>
        <v>n.a.</v>
      </c>
      <c r="L57" s="25" t="str">
        <f t="shared" si="8"/>
        <v>n.a.</v>
      </c>
      <c r="M57" s="25" t="str">
        <f t="shared" si="9"/>
        <v>n.a.</v>
      </c>
      <c r="N57" s="25">
        <f t="shared" si="10"/>
        <v>-6.3233558842226811</v>
      </c>
      <c r="O57" s="25" t="str">
        <f t="shared" si="11"/>
        <v>n.a.</v>
      </c>
      <c r="P57" s="25" t="str">
        <f t="shared" si="12"/>
        <v>n.a.</v>
      </c>
      <c r="Q57" s="24"/>
      <c r="R57" s="24"/>
      <c r="S57" s="24"/>
      <c r="T57" s="24"/>
      <c r="U57" s="24"/>
      <c r="V57" s="24"/>
      <c r="W57" s="24"/>
      <c r="X57" s="24"/>
      <c r="Y57" s="24"/>
      <c r="Z57" s="24"/>
      <c r="AA57" s="24"/>
    </row>
    <row r="58" spans="1:27" x14ac:dyDescent="0.25">
      <c r="A58" s="27">
        <v>1931</v>
      </c>
      <c r="B58" s="25">
        <v>39.513274336283189</v>
      </c>
      <c r="C58" s="25">
        <v>-7.8166871739901662</v>
      </c>
      <c r="D58" s="25">
        <v>-4.7799286766471383</v>
      </c>
      <c r="E58" s="24">
        <f t="shared" si="13"/>
        <v>0</v>
      </c>
      <c r="F58" s="24">
        <f t="shared" si="2"/>
        <v>1</v>
      </c>
      <c r="G58" s="24">
        <f t="shared" si="3"/>
        <v>0</v>
      </c>
      <c r="H58" s="24">
        <f t="shared" si="4"/>
        <v>0</v>
      </c>
      <c r="I58" s="25" t="str">
        <f t="shared" si="5"/>
        <v>n.a.</v>
      </c>
      <c r="J58" s="25">
        <f t="shared" si="6"/>
        <v>-7.8166871739901662</v>
      </c>
      <c r="K58" s="25" t="str">
        <f t="shared" si="7"/>
        <v>n.a.</v>
      </c>
      <c r="L58" s="25" t="str">
        <f t="shared" si="8"/>
        <v>n.a.</v>
      </c>
      <c r="M58" s="25" t="str">
        <f t="shared" si="9"/>
        <v>n.a.</v>
      </c>
      <c r="N58" s="25">
        <f t="shared" si="10"/>
        <v>-4.7799286766471383</v>
      </c>
      <c r="O58" s="25" t="str">
        <f t="shared" si="11"/>
        <v>n.a.</v>
      </c>
      <c r="P58" s="25" t="str">
        <f t="shared" si="12"/>
        <v>n.a.</v>
      </c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</row>
    <row r="59" spans="1:27" x14ac:dyDescent="0.25">
      <c r="A59" s="27">
        <v>1932</v>
      </c>
      <c r="B59" s="25">
        <v>39.513205592957014</v>
      </c>
      <c r="C59" s="25">
        <v>4.9706022044252229</v>
      </c>
      <c r="D59" s="25">
        <v>-4.2393202513740347</v>
      </c>
      <c r="E59" s="24">
        <f t="shared" si="13"/>
        <v>0</v>
      </c>
      <c r="F59" s="24">
        <f t="shared" si="2"/>
        <v>1</v>
      </c>
      <c r="G59" s="24">
        <f t="shared" si="3"/>
        <v>0</v>
      </c>
      <c r="H59" s="24">
        <f t="shared" si="4"/>
        <v>0</v>
      </c>
      <c r="I59" s="25" t="str">
        <f t="shared" si="5"/>
        <v>n.a.</v>
      </c>
      <c r="J59" s="25">
        <f t="shared" si="6"/>
        <v>4.9706022044252229</v>
      </c>
      <c r="K59" s="25" t="str">
        <f t="shared" si="7"/>
        <v>n.a.</v>
      </c>
      <c r="L59" s="25" t="str">
        <f t="shared" si="8"/>
        <v>n.a.</v>
      </c>
      <c r="M59" s="25" t="str">
        <f t="shared" si="9"/>
        <v>n.a.</v>
      </c>
      <c r="N59" s="25">
        <f t="shared" si="10"/>
        <v>-4.2393202513740347</v>
      </c>
      <c r="O59" s="25" t="str">
        <f t="shared" si="11"/>
        <v>n.a.</v>
      </c>
      <c r="P59" s="25" t="str">
        <f t="shared" si="12"/>
        <v>n.a.</v>
      </c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</row>
    <row r="60" spans="1:27" x14ac:dyDescent="0.25">
      <c r="A60" s="27">
        <v>1933</v>
      </c>
      <c r="B60" s="25">
        <v>40.426797723745473</v>
      </c>
      <c r="C60" s="25">
        <v>2.5064748650419633</v>
      </c>
      <c r="D60" s="25">
        <v>-2.3441461528272423</v>
      </c>
      <c r="E60" s="24">
        <f t="shared" si="13"/>
        <v>0</v>
      </c>
      <c r="F60" s="24">
        <f t="shared" si="2"/>
        <v>1</v>
      </c>
      <c r="G60" s="24">
        <f t="shared" si="3"/>
        <v>0</v>
      </c>
      <c r="H60" s="24">
        <f t="shared" si="4"/>
        <v>0</v>
      </c>
      <c r="I60" s="25" t="str">
        <f t="shared" si="5"/>
        <v>n.a.</v>
      </c>
      <c r="J60" s="25">
        <f t="shared" si="6"/>
        <v>2.5064748650419633</v>
      </c>
      <c r="K60" s="25" t="str">
        <f t="shared" si="7"/>
        <v>n.a.</v>
      </c>
      <c r="L60" s="25" t="str">
        <f t="shared" si="8"/>
        <v>n.a.</v>
      </c>
      <c r="M60" s="25" t="str">
        <f t="shared" si="9"/>
        <v>n.a.</v>
      </c>
      <c r="N60" s="25">
        <f t="shared" si="10"/>
        <v>-2.3441461528272423</v>
      </c>
      <c r="O60" s="25" t="str">
        <f t="shared" si="11"/>
        <v>n.a.</v>
      </c>
      <c r="P60" s="25" t="str">
        <f t="shared" si="12"/>
        <v>n.a.</v>
      </c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</row>
    <row r="61" spans="1:27" x14ac:dyDescent="0.25">
      <c r="A61" s="27">
        <v>1934</v>
      </c>
      <c r="B61" s="25">
        <v>37.512291052114058</v>
      </c>
      <c r="C61" s="25">
        <v>3.5326976202616489</v>
      </c>
      <c r="D61" s="25">
        <v>1.6345958508089842</v>
      </c>
      <c r="E61" s="24">
        <f t="shared" si="13"/>
        <v>0</v>
      </c>
      <c r="F61" s="24">
        <f t="shared" si="2"/>
        <v>1</v>
      </c>
      <c r="G61" s="24">
        <f t="shared" si="3"/>
        <v>0</v>
      </c>
      <c r="H61" s="24">
        <f t="shared" si="4"/>
        <v>0</v>
      </c>
      <c r="I61" s="25" t="str">
        <f t="shared" si="5"/>
        <v>n.a.</v>
      </c>
      <c r="J61" s="25">
        <f t="shared" si="6"/>
        <v>3.5326976202616489</v>
      </c>
      <c r="K61" s="25" t="str">
        <f t="shared" si="7"/>
        <v>n.a.</v>
      </c>
      <c r="L61" s="25" t="str">
        <f t="shared" si="8"/>
        <v>n.a.</v>
      </c>
      <c r="M61" s="25" t="str">
        <f t="shared" si="9"/>
        <v>n.a.</v>
      </c>
      <c r="N61" s="25">
        <f t="shared" si="10"/>
        <v>1.6345958508089842</v>
      </c>
      <c r="O61" s="25" t="str">
        <f t="shared" si="11"/>
        <v>n.a.</v>
      </c>
      <c r="P61" s="25" t="str">
        <f t="shared" si="12"/>
        <v>n.a.</v>
      </c>
      <c r="Q61" s="24"/>
      <c r="R61" s="24"/>
      <c r="S61" s="24"/>
      <c r="T61" s="24"/>
      <c r="U61" s="24"/>
      <c r="V61" s="24"/>
      <c r="W61" s="24"/>
      <c r="X61" s="24"/>
      <c r="Y61" s="24"/>
      <c r="Z61" s="24"/>
      <c r="AA61" s="24"/>
    </row>
    <row r="62" spans="1:27" x14ac:dyDescent="0.25">
      <c r="A62" s="27">
        <v>1935</v>
      </c>
      <c r="B62" s="25">
        <v>35.589179275561669</v>
      </c>
      <c r="C62" s="25">
        <v>4.9873936917004258</v>
      </c>
      <c r="D62" s="25">
        <v>2.1333465596303336</v>
      </c>
      <c r="E62" s="24">
        <f t="shared" si="13"/>
        <v>0</v>
      </c>
      <c r="F62" s="24">
        <f t="shared" si="2"/>
        <v>1</v>
      </c>
      <c r="G62" s="24">
        <f t="shared" si="3"/>
        <v>0</v>
      </c>
      <c r="H62" s="24">
        <f t="shared" si="4"/>
        <v>0</v>
      </c>
      <c r="I62" s="25" t="str">
        <f t="shared" si="5"/>
        <v>n.a.</v>
      </c>
      <c r="J62" s="25">
        <f t="shared" si="6"/>
        <v>4.9873936917004258</v>
      </c>
      <c r="K62" s="25" t="str">
        <f t="shared" si="7"/>
        <v>n.a.</v>
      </c>
      <c r="L62" s="25" t="str">
        <f t="shared" si="8"/>
        <v>n.a.</v>
      </c>
      <c r="M62" s="25" t="str">
        <f t="shared" si="9"/>
        <v>n.a.</v>
      </c>
      <c r="N62" s="25">
        <f t="shared" si="10"/>
        <v>2.1333465596303336</v>
      </c>
      <c r="O62" s="25" t="str">
        <f t="shared" si="11"/>
        <v>n.a.</v>
      </c>
      <c r="P62" s="25" t="str">
        <f t="shared" si="12"/>
        <v>n.a.</v>
      </c>
      <c r="Q62" s="24"/>
      <c r="R62" s="24"/>
      <c r="S62" s="24"/>
      <c r="T62" s="24"/>
      <c r="U62" s="24"/>
      <c r="V62" s="24"/>
      <c r="W62" s="24"/>
      <c r="X62" s="24"/>
      <c r="Y62" s="24"/>
      <c r="Z62" s="24"/>
      <c r="AA62" s="24"/>
    </row>
    <row r="63" spans="1:27" x14ac:dyDescent="0.25">
      <c r="A63" s="27">
        <v>1936</v>
      </c>
      <c r="B63" s="25">
        <v>32.006185567010313</v>
      </c>
      <c r="C63" s="25">
        <v>6.7493768728820625</v>
      </c>
      <c r="D63" s="25">
        <v>4.1575435039611364</v>
      </c>
      <c r="E63" s="24">
        <f t="shared" si="13"/>
        <v>0</v>
      </c>
      <c r="F63" s="24">
        <f t="shared" si="2"/>
        <v>1</v>
      </c>
      <c r="G63" s="24">
        <f t="shared" si="3"/>
        <v>0</v>
      </c>
      <c r="H63" s="24">
        <f t="shared" si="4"/>
        <v>0</v>
      </c>
      <c r="I63" s="25" t="str">
        <f t="shared" si="5"/>
        <v>n.a.</v>
      </c>
      <c r="J63" s="25">
        <f t="shared" si="6"/>
        <v>6.7493768728820625</v>
      </c>
      <c r="K63" s="25" t="str">
        <f t="shared" si="7"/>
        <v>n.a.</v>
      </c>
      <c r="L63" s="25" t="str">
        <f t="shared" si="8"/>
        <v>n.a.</v>
      </c>
      <c r="M63" s="25" t="str">
        <f t="shared" si="9"/>
        <v>n.a.</v>
      </c>
      <c r="N63" s="25">
        <f t="shared" si="10"/>
        <v>4.1575435039611364</v>
      </c>
      <c r="O63" s="25" t="str">
        <f t="shared" si="11"/>
        <v>n.a.</v>
      </c>
      <c r="P63" s="25" t="str">
        <f t="shared" si="12"/>
        <v>n.a.</v>
      </c>
      <c r="Q63" s="24"/>
      <c r="R63" s="24"/>
      <c r="S63" s="24"/>
      <c r="T63" s="24"/>
      <c r="U63" s="24"/>
      <c r="V63" s="24"/>
      <c r="W63" s="24"/>
      <c r="X63" s="24"/>
      <c r="Y63" s="24"/>
      <c r="Z63" s="24"/>
      <c r="AA63" s="24"/>
    </row>
    <row r="64" spans="1:27" x14ac:dyDescent="0.25">
      <c r="A64" s="27">
        <v>1937</v>
      </c>
      <c r="B64" s="25">
        <v>28.021859881741623</v>
      </c>
      <c r="C64" s="25">
        <v>4.4501141223076246</v>
      </c>
      <c r="D64" s="25">
        <v>10.169496620853756</v>
      </c>
      <c r="E64" s="24">
        <f t="shared" si="13"/>
        <v>1</v>
      </c>
      <c r="F64" s="24">
        <f t="shared" si="2"/>
        <v>0</v>
      </c>
      <c r="G64" s="24">
        <f t="shared" si="3"/>
        <v>0</v>
      </c>
      <c r="H64" s="24">
        <f t="shared" si="4"/>
        <v>0</v>
      </c>
      <c r="I64" s="25">
        <f t="shared" si="5"/>
        <v>4.4501141223076246</v>
      </c>
      <c r="J64" s="25" t="str">
        <f t="shared" si="6"/>
        <v>n.a.</v>
      </c>
      <c r="K64" s="25" t="str">
        <f t="shared" si="7"/>
        <v>n.a.</v>
      </c>
      <c r="L64" s="25" t="str">
        <f t="shared" si="8"/>
        <v>n.a.</v>
      </c>
      <c r="M64" s="25">
        <f t="shared" si="9"/>
        <v>10.169496620853756</v>
      </c>
      <c r="N64" s="25" t="str">
        <f t="shared" si="10"/>
        <v>n.a.</v>
      </c>
      <c r="O64" s="25" t="str">
        <f t="shared" si="11"/>
        <v>n.a.</v>
      </c>
      <c r="P64" s="25" t="str">
        <f t="shared" si="12"/>
        <v>n.a.</v>
      </c>
      <c r="Q64" s="24"/>
      <c r="R64" s="24"/>
      <c r="S64" s="24"/>
      <c r="T64" s="24"/>
      <c r="U64" s="24"/>
      <c r="V64" s="24"/>
      <c r="W64" s="24"/>
      <c r="X64" s="24"/>
      <c r="Y64" s="24"/>
      <c r="Z64" s="24"/>
      <c r="AA64" s="24"/>
    </row>
    <row r="65" spans="1:27" x14ac:dyDescent="0.25">
      <c r="A65" s="27">
        <v>1938</v>
      </c>
      <c r="B65" s="25">
        <v>25.665007722670328</v>
      </c>
      <c r="C65" s="25">
        <v>2.2417160116293022</v>
      </c>
      <c r="D65" s="25">
        <v>2.1186031425338925</v>
      </c>
      <c r="E65" s="24">
        <f t="shared" si="13"/>
        <v>1</v>
      </c>
      <c r="F65" s="24">
        <f t="shared" si="2"/>
        <v>0</v>
      </c>
      <c r="G65" s="24">
        <f t="shared" si="3"/>
        <v>0</v>
      </c>
      <c r="H65" s="24">
        <f t="shared" si="4"/>
        <v>0</v>
      </c>
      <c r="I65" s="25">
        <f t="shared" si="5"/>
        <v>2.2417160116293022</v>
      </c>
      <c r="J65" s="25" t="str">
        <f t="shared" si="6"/>
        <v>n.a.</v>
      </c>
      <c r="K65" s="25" t="str">
        <f t="shared" si="7"/>
        <v>n.a.</v>
      </c>
      <c r="L65" s="25" t="str">
        <f t="shared" si="8"/>
        <v>n.a.</v>
      </c>
      <c r="M65" s="25">
        <f t="shared" si="9"/>
        <v>2.1186031425338925</v>
      </c>
      <c r="N65" s="25" t="str">
        <f t="shared" si="10"/>
        <v>n.a.</v>
      </c>
      <c r="O65" s="25" t="str">
        <f t="shared" si="11"/>
        <v>n.a.</v>
      </c>
      <c r="P65" s="25" t="str">
        <f t="shared" si="12"/>
        <v>n.a.</v>
      </c>
      <c r="Q65" s="24"/>
      <c r="R65" s="24"/>
      <c r="S65" s="24"/>
      <c r="T65" s="24"/>
      <c r="U65" s="24"/>
      <c r="V65" s="24"/>
      <c r="W65" s="24"/>
      <c r="X65" s="24"/>
      <c r="Y65" s="24"/>
      <c r="Z65" s="24"/>
      <c r="AA65" s="24"/>
    </row>
    <row r="66" spans="1:27" x14ac:dyDescent="0.25">
      <c r="A66" s="27">
        <v>1939</v>
      </c>
      <c r="B66" s="25">
        <v>24.442667519590596</v>
      </c>
      <c r="C66" s="25">
        <v>4.8248711791331722</v>
      </c>
      <c r="D66" s="25">
        <v>2.3715015051990473</v>
      </c>
      <c r="E66" s="24">
        <f t="shared" si="13"/>
        <v>1</v>
      </c>
      <c r="F66" s="24">
        <f t="shared" si="2"/>
        <v>0</v>
      </c>
      <c r="G66" s="24">
        <f t="shared" si="3"/>
        <v>0</v>
      </c>
      <c r="H66" s="24">
        <f t="shared" si="4"/>
        <v>0</v>
      </c>
      <c r="I66" s="25">
        <f t="shared" si="5"/>
        <v>4.8248711791331722</v>
      </c>
      <c r="J66" s="25" t="str">
        <f t="shared" si="6"/>
        <v>n.a.</v>
      </c>
      <c r="K66" s="25" t="str">
        <f t="shared" si="7"/>
        <v>n.a.</v>
      </c>
      <c r="L66" s="25" t="str">
        <f t="shared" si="8"/>
        <v>n.a.</v>
      </c>
      <c r="M66" s="25">
        <f t="shared" si="9"/>
        <v>2.3715015051990473</v>
      </c>
      <c r="N66" s="25" t="str">
        <f t="shared" si="10"/>
        <v>n.a.</v>
      </c>
      <c r="O66" s="25" t="str">
        <f t="shared" si="11"/>
        <v>n.a.</v>
      </c>
      <c r="P66" s="25" t="str">
        <f t="shared" si="12"/>
        <v>n.a.</v>
      </c>
      <c r="Q66" s="24"/>
      <c r="R66" s="24"/>
      <c r="S66" s="24"/>
      <c r="T66" s="24"/>
      <c r="U66" s="24"/>
      <c r="V66" s="24"/>
      <c r="W66" s="24"/>
      <c r="X66" s="24"/>
      <c r="Y66" s="24"/>
      <c r="Z66" s="24"/>
      <c r="AA66" s="24"/>
    </row>
    <row r="67" spans="1:27" x14ac:dyDescent="0.25">
      <c r="A67" s="27">
        <v>1940</v>
      </c>
      <c r="B67" s="24"/>
      <c r="C67" s="25">
        <v>-8.4800167359166405</v>
      </c>
      <c r="D67" s="24"/>
      <c r="E67" s="24">
        <f t="shared" si="13"/>
        <v>0</v>
      </c>
      <c r="F67" s="24">
        <f t="shared" si="2"/>
        <v>0</v>
      </c>
      <c r="G67" s="24">
        <f t="shared" si="3"/>
        <v>0</v>
      </c>
      <c r="H67" s="24">
        <f t="shared" si="4"/>
        <v>0</v>
      </c>
      <c r="I67" s="25" t="str">
        <f t="shared" si="5"/>
        <v>n.a.</v>
      </c>
      <c r="J67" s="25" t="str">
        <f t="shared" si="6"/>
        <v>n.a.</v>
      </c>
      <c r="K67" s="25" t="str">
        <f t="shared" si="7"/>
        <v>n.a.</v>
      </c>
      <c r="L67" s="25" t="str">
        <f t="shared" si="8"/>
        <v>n.a.</v>
      </c>
      <c r="M67" s="25" t="str">
        <f t="shared" si="9"/>
        <v>n.a.</v>
      </c>
      <c r="N67" s="25" t="str">
        <f t="shared" si="10"/>
        <v>n.a.</v>
      </c>
      <c r="O67" s="25" t="str">
        <f t="shared" si="11"/>
        <v>n.a.</v>
      </c>
      <c r="P67" s="25" t="str">
        <f t="shared" si="12"/>
        <v>n.a.</v>
      </c>
      <c r="Q67" s="24"/>
      <c r="R67" s="24"/>
      <c r="S67" s="24"/>
      <c r="T67" s="24"/>
      <c r="U67" s="24"/>
      <c r="V67" s="24"/>
      <c r="W67" s="24"/>
      <c r="X67" s="24"/>
      <c r="Y67" s="24"/>
      <c r="Z67" s="24"/>
      <c r="AA67" s="24"/>
    </row>
    <row r="68" spans="1:27" x14ac:dyDescent="0.25">
      <c r="A68" s="27">
        <v>1941</v>
      </c>
      <c r="B68" s="24"/>
      <c r="C68" s="25">
        <v>2.4243279837265819</v>
      </c>
      <c r="D68" s="24"/>
      <c r="E68" s="24">
        <f t="shared" si="13"/>
        <v>0</v>
      </c>
      <c r="F68" s="24">
        <f t="shared" si="2"/>
        <v>0</v>
      </c>
      <c r="G68" s="24">
        <f t="shared" si="3"/>
        <v>0</v>
      </c>
      <c r="H68" s="24">
        <f t="shared" si="4"/>
        <v>0</v>
      </c>
      <c r="I68" s="25" t="str">
        <f t="shared" si="5"/>
        <v>n.a.</v>
      </c>
      <c r="J68" s="25" t="str">
        <f t="shared" si="6"/>
        <v>n.a.</v>
      </c>
      <c r="K68" s="25" t="str">
        <f t="shared" si="7"/>
        <v>n.a.</v>
      </c>
      <c r="L68" s="25" t="str">
        <f t="shared" si="8"/>
        <v>n.a.</v>
      </c>
      <c r="M68" s="25" t="str">
        <f t="shared" si="9"/>
        <v>n.a.</v>
      </c>
      <c r="N68" s="25" t="str">
        <f t="shared" si="10"/>
        <v>n.a.</v>
      </c>
      <c r="O68" s="25" t="str">
        <f t="shared" si="11"/>
        <v>n.a.</v>
      </c>
      <c r="P68" s="25" t="str">
        <f t="shared" si="12"/>
        <v>n.a.</v>
      </c>
      <c r="Q68" s="24"/>
      <c r="R68" s="24"/>
      <c r="S68" s="24"/>
      <c r="T68" s="24"/>
      <c r="U68" s="24"/>
      <c r="V68" s="24"/>
      <c r="W68" s="24"/>
      <c r="X68" s="24"/>
      <c r="Y68" s="24"/>
      <c r="Z68" s="24"/>
      <c r="AA68" s="24"/>
    </row>
    <row r="69" spans="1:27" x14ac:dyDescent="0.25">
      <c r="A69" s="27">
        <v>1942</v>
      </c>
      <c r="B69" s="24"/>
      <c r="C69" s="25">
        <v>-3.8862262318704377</v>
      </c>
      <c r="D69" s="24"/>
      <c r="E69" s="24">
        <f t="shared" si="13"/>
        <v>0</v>
      </c>
      <c r="F69" s="24">
        <f t="shared" si="2"/>
        <v>0</v>
      </c>
      <c r="G69" s="24">
        <f t="shared" si="3"/>
        <v>0</v>
      </c>
      <c r="H69" s="24">
        <f t="shared" si="4"/>
        <v>0</v>
      </c>
      <c r="I69" s="25" t="str">
        <f t="shared" si="5"/>
        <v>n.a.</v>
      </c>
      <c r="J69" s="25" t="str">
        <f t="shared" si="6"/>
        <v>n.a.</v>
      </c>
      <c r="K69" s="25" t="str">
        <f t="shared" si="7"/>
        <v>n.a.</v>
      </c>
      <c r="L69" s="25" t="str">
        <f t="shared" si="8"/>
        <v>n.a.</v>
      </c>
      <c r="M69" s="25" t="str">
        <f t="shared" si="9"/>
        <v>n.a.</v>
      </c>
      <c r="N69" s="25" t="str">
        <f t="shared" si="10"/>
        <v>n.a.</v>
      </c>
      <c r="O69" s="25" t="str">
        <f t="shared" si="11"/>
        <v>n.a.</v>
      </c>
      <c r="P69" s="25" t="str">
        <f t="shared" si="12"/>
        <v>n.a.</v>
      </c>
      <c r="Q69" s="24"/>
      <c r="R69" s="24"/>
      <c r="S69" s="24"/>
      <c r="T69" s="24"/>
      <c r="U69" s="24"/>
      <c r="V69" s="24"/>
      <c r="W69" s="24"/>
      <c r="X69" s="24"/>
      <c r="Y69" s="24"/>
      <c r="Z69" s="24"/>
      <c r="AA69" s="24"/>
    </row>
    <row r="70" spans="1:27" x14ac:dyDescent="0.25">
      <c r="A70" s="27">
        <v>1943</v>
      </c>
      <c r="B70" s="24"/>
      <c r="C70" s="25">
        <v>-1.9939770031027426</v>
      </c>
      <c r="D70" s="24"/>
      <c r="E70" s="24">
        <f t="shared" si="13"/>
        <v>0</v>
      </c>
      <c r="F70" s="24">
        <f t="shared" si="2"/>
        <v>0</v>
      </c>
      <c r="G70" s="24">
        <f t="shared" si="3"/>
        <v>0</v>
      </c>
      <c r="H70" s="24">
        <f t="shared" si="4"/>
        <v>0</v>
      </c>
      <c r="I70" s="25" t="str">
        <f t="shared" si="5"/>
        <v>n.a.</v>
      </c>
      <c r="J70" s="25" t="str">
        <f t="shared" si="6"/>
        <v>n.a.</v>
      </c>
      <c r="K70" s="25" t="str">
        <f t="shared" si="7"/>
        <v>n.a.</v>
      </c>
      <c r="L70" s="25" t="str">
        <f t="shared" si="8"/>
        <v>n.a.</v>
      </c>
      <c r="M70" s="25" t="str">
        <f t="shared" si="9"/>
        <v>n.a.</v>
      </c>
      <c r="N70" s="25" t="str">
        <f t="shared" si="10"/>
        <v>n.a.</v>
      </c>
      <c r="O70" s="25" t="str">
        <f t="shared" si="11"/>
        <v>n.a.</v>
      </c>
      <c r="P70" s="25" t="str">
        <f t="shared" si="12"/>
        <v>n.a.</v>
      </c>
      <c r="Q70" s="24"/>
      <c r="R70" s="24"/>
      <c r="S70" s="24"/>
      <c r="T70" s="24"/>
      <c r="U70" s="24"/>
      <c r="V70" s="24"/>
      <c r="W70" s="24"/>
      <c r="X70" s="24"/>
      <c r="Y70" s="24"/>
      <c r="Z70" s="24"/>
      <c r="AA70" s="24"/>
    </row>
    <row r="71" spans="1:27" x14ac:dyDescent="0.25">
      <c r="A71" s="27">
        <v>1944</v>
      </c>
      <c r="B71" s="24"/>
      <c r="C71" s="25">
        <v>-5.2223766735615573</v>
      </c>
      <c r="D71" s="24"/>
      <c r="E71" s="24">
        <f t="shared" ref="E71:E102" si="14">IF(AND(B71&gt;0,B71&lt;30),1,0)</f>
        <v>0</v>
      </c>
      <c r="F71" s="24">
        <f t="shared" si="2"/>
        <v>0</v>
      </c>
      <c r="G71" s="24">
        <f t="shared" si="3"/>
        <v>0</v>
      </c>
      <c r="H71" s="24">
        <f t="shared" si="4"/>
        <v>0</v>
      </c>
      <c r="I71" s="25" t="str">
        <f t="shared" si="5"/>
        <v>n.a.</v>
      </c>
      <c r="J71" s="25" t="str">
        <f t="shared" si="6"/>
        <v>n.a.</v>
      </c>
      <c r="K71" s="25" t="str">
        <f t="shared" si="7"/>
        <v>n.a.</v>
      </c>
      <c r="L71" s="25" t="str">
        <f t="shared" si="8"/>
        <v>n.a.</v>
      </c>
      <c r="M71" s="25" t="str">
        <f t="shared" si="9"/>
        <v>n.a.</v>
      </c>
      <c r="N71" s="25" t="str">
        <f t="shared" si="10"/>
        <v>n.a.</v>
      </c>
      <c r="O71" s="25" t="str">
        <f t="shared" si="11"/>
        <v>n.a.</v>
      </c>
      <c r="P71" s="25" t="str">
        <f t="shared" si="12"/>
        <v>n.a.</v>
      </c>
      <c r="Q71" s="24"/>
      <c r="R71" s="24"/>
      <c r="S71" s="24"/>
      <c r="T71" s="24"/>
      <c r="U71" s="24"/>
      <c r="V71" s="24"/>
      <c r="W71" s="24"/>
      <c r="X71" s="24"/>
      <c r="Y71" s="24"/>
      <c r="Z71" s="24"/>
      <c r="AA71" s="24"/>
    </row>
    <row r="72" spans="1:27" x14ac:dyDescent="0.25">
      <c r="A72" s="27">
        <v>1945</v>
      </c>
      <c r="B72" s="24"/>
      <c r="C72" s="25">
        <v>12.059564494284247</v>
      </c>
      <c r="D72" s="24"/>
      <c r="E72" s="24">
        <f t="shared" si="14"/>
        <v>0</v>
      </c>
      <c r="F72" s="24">
        <f t="shared" ref="F72:F135" si="15">IF(AND($B72&gt;30,$B72&lt;60),1,0)</f>
        <v>0</v>
      </c>
      <c r="G72" s="24">
        <f t="shared" ref="G72:G135" si="16">IF(AND($B72&gt;60,$B72&lt;90),1,0)</f>
        <v>0</v>
      </c>
      <c r="H72" s="24">
        <f t="shared" ref="H72:H135" si="17">IF($B72&gt;90,1,0)</f>
        <v>0</v>
      </c>
      <c r="I72" s="25" t="str">
        <f t="shared" ref="I72:I135" si="18">IF(E72=1,$C72,"n.a.")</f>
        <v>n.a.</v>
      </c>
      <c r="J72" s="25" t="str">
        <f t="shared" ref="J72:J135" si="19">IF(F72=1,$C72,"n.a.")</f>
        <v>n.a.</v>
      </c>
      <c r="K72" s="25" t="str">
        <f t="shared" ref="K72:K135" si="20">IF(G72=1,$C72,"n.a.")</f>
        <v>n.a.</v>
      </c>
      <c r="L72" s="25" t="str">
        <f t="shared" ref="L72:L135" si="21">IF(H72=1,$C72,"n.a.")</f>
        <v>n.a.</v>
      </c>
      <c r="M72" s="25" t="str">
        <f t="shared" ref="M72:M135" si="22">IF(E72=1,$D72,"n.a.")</f>
        <v>n.a.</v>
      </c>
      <c r="N72" s="25" t="str">
        <f t="shared" ref="N72:N135" si="23">IF(F72=1,$D72,"n.a.")</f>
        <v>n.a.</v>
      </c>
      <c r="O72" s="25" t="str">
        <f t="shared" ref="O72:O135" si="24">IF(G72=1,$D72,"n.a.")</f>
        <v>n.a.</v>
      </c>
      <c r="P72" s="25" t="str">
        <f t="shared" ref="P72:P135" si="25">IF(H72=1,$D72,"n.a.")</f>
        <v>n.a.</v>
      </c>
      <c r="Q72" s="24"/>
      <c r="R72" s="24"/>
      <c r="S72" s="24"/>
      <c r="T72" s="24"/>
      <c r="U72" s="24"/>
      <c r="V72" s="24"/>
      <c r="W72" s="24"/>
      <c r="X72" s="24"/>
      <c r="Y72" s="24"/>
      <c r="Z72" s="24"/>
      <c r="AA72" s="24"/>
    </row>
    <row r="73" spans="1:27" x14ac:dyDescent="0.25">
      <c r="A73" s="27">
        <v>1946</v>
      </c>
      <c r="B73" s="25">
        <v>64.99350528855075</v>
      </c>
      <c r="C73" s="25">
        <v>10.201269992359997</v>
      </c>
      <c r="D73" t="s">
        <v>65</v>
      </c>
      <c r="E73" s="24">
        <f t="shared" si="14"/>
        <v>0</v>
      </c>
      <c r="F73" s="24">
        <f t="shared" si="15"/>
        <v>0</v>
      </c>
      <c r="G73" s="24">
        <f t="shared" si="16"/>
        <v>1</v>
      </c>
      <c r="H73" s="24">
        <f t="shared" si="17"/>
        <v>0</v>
      </c>
      <c r="I73" s="25" t="str">
        <f t="shared" si="18"/>
        <v>n.a.</v>
      </c>
      <c r="J73" s="25" t="str">
        <f t="shared" si="19"/>
        <v>n.a.</v>
      </c>
      <c r="K73" s="25">
        <f t="shared" si="20"/>
        <v>10.201269992359997</v>
      </c>
      <c r="L73" s="25" t="str">
        <f t="shared" si="21"/>
        <v>n.a.</v>
      </c>
      <c r="M73" s="25" t="str">
        <f t="shared" si="22"/>
        <v>n.a.</v>
      </c>
      <c r="N73" s="25" t="str">
        <f t="shared" si="23"/>
        <v>n.a.</v>
      </c>
      <c r="O73" s="25" t="str">
        <f t="shared" si="24"/>
        <v>.</v>
      </c>
      <c r="P73" s="25" t="str">
        <f t="shared" si="25"/>
        <v>n.a.</v>
      </c>
      <c r="Q73" s="24"/>
      <c r="R73" s="24"/>
      <c r="S73" s="24"/>
      <c r="T73" s="24"/>
      <c r="U73" s="24"/>
      <c r="V73" s="24"/>
      <c r="W73" s="24"/>
      <c r="X73" s="24"/>
      <c r="Y73" s="24"/>
      <c r="Z73" s="24"/>
      <c r="AA73" s="24"/>
    </row>
    <row r="74" spans="1:27" x14ac:dyDescent="0.25">
      <c r="A74" s="27">
        <v>1947</v>
      </c>
      <c r="B74" s="25">
        <v>53.108693938677384</v>
      </c>
      <c r="C74" s="25">
        <v>13.562973377477427</v>
      </c>
      <c r="D74" s="25">
        <v>3.6535082141194941</v>
      </c>
      <c r="E74" s="24">
        <f t="shared" si="14"/>
        <v>0</v>
      </c>
      <c r="F74" s="24">
        <f t="shared" si="15"/>
        <v>1</v>
      </c>
      <c r="G74" s="24">
        <f t="shared" si="16"/>
        <v>0</v>
      </c>
      <c r="H74" s="24">
        <f t="shared" si="17"/>
        <v>0</v>
      </c>
      <c r="I74" s="25" t="str">
        <f t="shared" si="18"/>
        <v>n.a.</v>
      </c>
      <c r="J74" s="25">
        <f t="shared" si="19"/>
        <v>13.562973377477427</v>
      </c>
      <c r="K74" s="25" t="str">
        <f t="shared" si="20"/>
        <v>n.a.</v>
      </c>
      <c r="L74" s="25" t="str">
        <f t="shared" si="21"/>
        <v>n.a.</v>
      </c>
      <c r="M74" s="25" t="str">
        <f t="shared" si="22"/>
        <v>n.a.</v>
      </c>
      <c r="N74" s="25">
        <f t="shared" si="23"/>
        <v>3.6535082141194941</v>
      </c>
      <c r="O74" s="25" t="str">
        <f t="shared" si="24"/>
        <v>n.a.</v>
      </c>
      <c r="P74" s="25" t="str">
        <f t="shared" si="25"/>
        <v>n.a.</v>
      </c>
      <c r="Q74" s="24"/>
      <c r="R74" s="24"/>
      <c r="S74" s="24"/>
      <c r="T74" s="24"/>
      <c r="U74" s="24"/>
      <c r="V74" s="24"/>
      <c r="W74" s="24"/>
      <c r="X74" s="24"/>
      <c r="Y74" s="24"/>
      <c r="Z74" s="24"/>
      <c r="AA74" s="24"/>
    </row>
    <row r="75" spans="1:27" x14ac:dyDescent="0.25">
      <c r="A75" s="27">
        <f t="shared" ref="A75:A135" si="26">A74+1</f>
        <v>1948</v>
      </c>
      <c r="B75" s="25">
        <v>45.528624856156505</v>
      </c>
      <c r="C75" s="25">
        <v>6.9515166037660503</v>
      </c>
      <c r="D75" s="25">
        <v>2.4693241723989123</v>
      </c>
      <c r="E75" s="24">
        <f t="shared" si="14"/>
        <v>0</v>
      </c>
      <c r="F75" s="24">
        <f t="shared" si="15"/>
        <v>1</v>
      </c>
      <c r="G75" s="24">
        <f t="shared" si="16"/>
        <v>0</v>
      </c>
      <c r="H75" s="24">
        <f t="shared" si="17"/>
        <v>0</v>
      </c>
      <c r="I75" s="25" t="str">
        <f t="shared" si="18"/>
        <v>n.a.</v>
      </c>
      <c r="J75" s="25">
        <f t="shared" si="19"/>
        <v>6.9515166037660503</v>
      </c>
      <c r="K75" s="25" t="str">
        <f t="shared" si="20"/>
        <v>n.a.</v>
      </c>
      <c r="L75" s="25" t="str">
        <f t="shared" si="21"/>
        <v>n.a.</v>
      </c>
      <c r="M75" s="25" t="str">
        <f t="shared" si="22"/>
        <v>n.a.</v>
      </c>
      <c r="N75" s="25">
        <f t="shared" si="23"/>
        <v>2.4693241723989123</v>
      </c>
      <c r="O75" s="25" t="str">
        <f t="shared" si="24"/>
        <v>n.a.</v>
      </c>
      <c r="P75" s="25" t="str">
        <f t="shared" si="25"/>
        <v>n.a.</v>
      </c>
      <c r="Q75" s="24"/>
      <c r="R75" s="24"/>
      <c r="S75" s="24"/>
      <c r="T75" s="24"/>
      <c r="U75" s="24"/>
      <c r="V75" s="24"/>
      <c r="W75" s="24"/>
      <c r="X75" s="24"/>
      <c r="Y75" s="24"/>
      <c r="Z75" s="24"/>
      <c r="AA75" s="24"/>
    </row>
    <row r="76" spans="1:27" x14ac:dyDescent="0.25">
      <c r="A76" s="27">
        <f t="shared" si="26"/>
        <v>1949</v>
      </c>
      <c r="B76" s="25">
        <v>45.474848063264261</v>
      </c>
      <c r="C76" s="25">
        <v>2.6670898660853926</v>
      </c>
      <c r="D76" s="25">
        <v>4.4986015747702668</v>
      </c>
      <c r="E76" s="24">
        <f t="shared" si="14"/>
        <v>0</v>
      </c>
      <c r="F76" s="24">
        <f t="shared" si="15"/>
        <v>1</v>
      </c>
      <c r="G76" s="24">
        <f t="shared" si="16"/>
        <v>0</v>
      </c>
      <c r="H76" s="24">
        <f t="shared" si="17"/>
        <v>0</v>
      </c>
      <c r="I76" s="25" t="str">
        <f t="shared" si="18"/>
        <v>n.a.</v>
      </c>
      <c r="J76" s="25">
        <f t="shared" si="19"/>
        <v>2.6670898660853926</v>
      </c>
      <c r="K76" s="25" t="str">
        <f t="shared" si="20"/>
        <v>n.a.</v>
      </c>
      <c r="L76" s="25" t="str">
        <f t="shared" si="21"/>
        <v>n.a.</v>
      </c>
      <c r="M76" s="25" t="str">
        <f t="shared" si="22"/>
        <v>n.a.</v>
      </c>
      <c r="N76" s="25">
        <f t="shared" si="23"/>
        <v>4.4986015747702668</v>
      </c>
      <c r="O76" s="25" t="str">
        <f t="shared" si="24"/>
        <v>n.a.</v>
      </c>
      <c r="P76" s="25" t="str">
        <f t="shared" si="25"/>
        <v>n.a.</v>
      </c>
      <c r="Q76" s="24"/>
      <c r="R76" s="24"/>
      <c r="S76" s="24"/>
      <c r="T76" s="24"/>
      <c r="U76" s="24"/>
      <c r="V76" s="24"/>
      <c r="W76" s="24"/>
      <c r="X76" s="24"/>
      <c r="Y76" s="24"/>
      <c r="Z76" s="24"/>
      <c r="AA76" s="24"/>
    </row>
    <row r="77" spans="1:27" x14ac:dyDescent="0.25">
      <c r="A77" s="27">
        <f t="shared" si="26"/>
        <v>1950</v>
      </c>
      <c r="B77" s="25">
        <v>31.531878192795062</v>
      </c>
      <c r="C77" s="25">
        <v>4.8700870632629512</v>
      </c>
      <c r="D77" s="25">
        <v>4.9958805076384616</v>
      </c>
      <c r="E77" s="24">
        <f t="shared" si="14"/>
        <v>0</v>
      </c>
      <c r="F77" s="24">
        <f t="shared" si="15"/>
        <v>1</v>
      </c>
      <c r="G77" s="24">
        <f t="shared" si="16"/>
        <v>0</v>
      </c>
      <c r="H77" s="24">
        <f t="shared" si="17"/>
        <v>0</v>
      </c>
      <c r="I77" s="25" t="str">
        <f t="shared" si="18"/>
        <v>n.a.</v>
      </c>
      <c r="J77" s="25">
        <f t="shared" si="19"/>
        <v>4.8700870632629512</v>
      </c>
      <c r="K77" s="25" t="str">
        <f t="shared" si="20"/>
        <v>n.a.</v>
      </c>
      <c r="L77" s="25" t="str">
        <f t="shared" si="21"/>
        <v>n.a.</v>
      </c>
      <c r="M77" s="25" t="str">
        <f t="shared" si="22"/>
        <v>n.a.</v>
      </c>
      <c r="N77" s="25">
        <f t="shared" si="23"/>
        <v>4.9958805076384616</v>
      </c>
      <c r="O77" s="25" t="str">
        <f t="shared" si="24"/>
        <v>n.a.</v>
      </c>
      <c r="P77" s="25" t="str">
        <f t="shared" si="25"/>
        <v>n.a.</v>
      </c>
      <c r="Q77" s="24"/>
      <c r="R77" s="24"/>
      <c r="S77" s="24"/>
      <c r="T77" s="24"/>
      <c r="U77" s="24"/>
      <c r="V77" s="24"/>
      <c r="W77" s="24"/>
      <c r="X77" s="24"/>
      <c r="Y77" s="24"/>
      <c r="Z77" s="24"/>
      <c r="AA77" s="24"/>
    </row>
    <row r="78" spans="1:27" x14ac:dyDescent="0.25">
      <c r="A78" s="27">
        <f t="shared" si="26"/>
        <v>1951</v>
      </c>
      <c r="B78" s="25">
        <v>26.34372501998401</v>
      </c>
      <c r="C78" s="25">
        <v>5.4177667373312977</v>
      </c>
      <c r="D78" s="25">
        <v>18.141240115376966</v>
      </c>
      <c r="E78" s="24">
        <f t="shared" si="14"/>
        <v>1</v>
      </c>
      <c r="F78" s="24">
        <f t="shared" si="15"/>
        <v>0</v>
      </c>
      <c r="G78" s="24">
        <f t="shared" si="16"/>
        <v>0</v>
      </c>
      <c r="H78" s="24">
        <f t="shared" si="17"/>
        <v>0</v>
      </c>
      <c r="I78" s="25">
        <f t="shared" si="18"/>
        <v>5.4177667373312977</v>
      </c>
      <c r="J78" s="25" t="str">
        <f t="shared" si="19"/>
        <v>n.a.</v>
      </c>
      <c r="K78" s="25" t="str">
        <f t="shared" si="20"/>
        <v>n.a.</v>
      </c>
      <c r="L78" s="25" t="str">
        <f t="shared" si="21"/>
        <v>n.a.</v>
      </c>
      <c r="M78" s="25">
        <f t="shared" si="22"/>
        <v>18.141240115376966</v>
      </c>
      <c r="N78" s="25" t="str">
        <f t="shared" si="23"/>
        <v>n.a.</v>
      </c>
      <c r="O78" s="25" t="str">
        <f t="shared" si="24"/>
        <v>n.a.</v>
      </c>
      <c r="P78" s="25" t="str">
        <f t="shared" si="25"/>
        <v>n.a.</v>
      </c>
      <c r="Q78" s="24"/>
      <c r="R78" s="24"/>
      <c r="S78" s="24"/>
      <c r="T78" s="24"/>
      <c r="U78" s="24"/>
      <c r="V78" s="24"/>
      <c r="W78" s="24"/>
      <c r="X78" s="24"/>
      <c r="Y78" s="24"/>
      <c r="Z78" s="24"/>
      <c r="AA78" s="24"/>
    </row>
    <row r="79" spans="1:27" x14ac:dyDescent="0.25">
      <c r="A79" s="27">
        <f t="shared" si="26"/>
        <v>1952</v>
      </c>
      <c r="B79" s="25">
        <v>23.795581709434689</v>
      </c>
      <c r="C79" s="25">
        <v>3.5243703837739115</v>
      </c>
      <c r="D79" s="25">
        <v>6.5498341749571809</v>
      </c>
      <c r="E79" s="24">
        <f t="shared" si="14"/>
        <v>1</v>
      </c>
      <c r="F79" s="24">
        <f t="shared" si="15"/>
        <v>0</v>
      </c>
      <c r="G79" s="24">
        <f t="shared" si="16"/>
        <v>0</v>
      </c>
      <c r="H79" s="24">
        <f t="shared" si="17"/>
        <v>0</v>
      </c>
      <c r="I79" s="25">
        <f t="shared" si="18"/>
        <v>3.5243703837739115</v>
      </c>
      <c r="J79" s="25" t="str">
        <f t="shared" si="19"/>
        <v>n.a.</v>
      </c>
      <c r="K79" s="25" t="str">
        <f t="shared" si="20"/>
        <v>n.a.</v>
      </c>
      <c r="L79" s="25" t="str">
        <f t="shared" si="21"/>
        <v>n.a.</v>
      </c>
      <c r="M79" s="25">
        <f t="shared" si="22"/>
        <v>6.5498341749571809</v>
      </c>
      <c r="N79" s="25" t="str">
        <f t="shared" si="23"/>
        <v>n.a.</v>
      </c>
      <c r="O79" s="25" t="str">
        <f t="shared" si="24"/>
        <v>n.a.</v>
      </c>
      <c r="P79" s="25" t="str">
        <f t="shared" si="25"/>
        <v>n.a.</v>
      </c>
      <c r="Q79" s="24"/>
      <c r="R79" s="24"/>
      <c r="S79" s="24"/>
      <c r="T79" s="24"/>
      <c r="U79" s="24"/>
      <c r="V79" s="24"/>
      <c r="W79" s="24"/>
      <c r="X79" s="24"/>
      <c r="Y79" s="24"/>
      <c r="Z79" s="24"/>
      <c r="AA79" s="24"/>
    </row>
    <row r="80" spans="1:27" x14ac:dyDescent="0.25">
      <c r="A80" s="27">
        <f t="shared" si="26"/>
        <v>1953</v>
      </c>
      <c r="B80" s="25">
        <v>25.961547613382191</v>
      </c>
      <c r="C80" s="25">
        <v>3.9716526174454092</v>
      </c>
      <c r="D80" s="25">
        <v>-2.4559235990491923</v>
      </c>
      <c r="E80" s="24">
        <f t="shared" si="14"/>
        <v>1</v>
      </c>
      <c r="F80" s="24">
        <f t="shared" si="15"/>
        <v>0</v>
      </c>
      <c r="G80" s="24">
        <f t="shared" si="16"/>
        <v>0</v>
      </c>
      <c r="H80" s="24">
        <f t="shared" si="17"/>
        <v>0</v>
      </c>
      <c r="I80" s="25">
        <f t="shared" si="18"/>
        <v>3.9716526174454092</v>
      </c>
      <c r="J80" s="25" t="str">
        <f t="shared" si="19"/>
        <v>n.a.</v>
      </c>
      <c r="K80" s="25" t="str">
        <f t="shared" si="20"/>
        <v>n.a.</v>
      </c>
      <c r="L80" s="25" t="str">
        <f t="shared" si="21"/>
        <v>n.a.</v>
      </c>
      <c r="M80" s="25">
        <f t="shared" si="22"/>
        <v>-2.4559235990491923</v>
      </c>
      <c r="N80" s="25" t="str">
        <f t="shared" si="23"/>
        <v>n.a.</v>
      </c>
      <c r="O80" s="25" t="str">
        <f t="shared" si="24"/>
        <v>n.a.</v>
      </c>
      <c r="P80" s="25" t="str">
        <f t="shared" si="25"/>
        <v>n.a.</v>
      </c>
      <c r="Q80" s="24"/>
      <c r="R80" s="24"/>
      <c r="S80" s="24"/>
      <c r="T80" s="24"/>
      <c r="U80" s="24"/>
      <c r="V80" s="24"/>
      <c r="W80" s="24"/>
      <c r="X80" s="24"/>
      <c r="Y80" s="24"/>
      <c r="Z80" s="24"/>
      <c r="AA80" s="24"/>
    </row>
    <row r="81" spans="1:27" x14ac:dyDescent="0.25">
      <c r="A81" s="27">
        <f t="shared" si="26"/>
        <v>1954</v>
      </c>
      <c r="B81" s="25">
        <v>26.18930654853283</v>
      </c>
      <c r="C81" s="25">
        <v>5.047529534027162</v>
      </c>
      <c r="D81" s="25">
        <v>3.1903194632890042</v>
      </c>
      <c r="E81" s="24">
        <f t="shared" si="14"/>
        <v>1</v>
      </c>
      <c r="F81" s="24">
        <f t="shared" si="15"/>
        <v>0</v>
      </c>
      <c r="G81" s="24">
        <f t="shared" si="16"/>
        <v>0</v>
      </c>
      <c r="H81" s="24">
        <f t="shared" si="17"/>
        <v>0</v>
      </c>
      <c r="I81" s="25">
        <f t="shared" si="18"/>
        <v>5.047529534027162</v>
      </c>
      <c r="J81" s="25" t="str">
        <f t="shared" si="19"/>
        <v>n.a.</v>
      </c>
      <c r="K81" s="25" t="str">
        <f t="shared" si="20"/>
        <v>n.a.</v>
      </c>
      <c r="L81" s="25" t="str">
        <f t="shared" si="21"/>
        <v>n.a.</v>
      </c>
      <c r="M81" s="25">
        <f t="shared" si="22"/>
        <v>3.1903194632890042</v>
      </c>
      <c r="N81" s="25" t="str">
        <f t="shared" si="23"/>
        <v>n.a.</v>
      </c>
      <c r="O81" s="25" t="str">
        <f t="shared" si="24"/>
        <v>n.a.</v>
      </c>
      <c r="P81" s="25" t="str">
        <f t="shared" si="25"/>
        <v>n.a.</v>
      </c>
      <c r="Q81" s="24"/>
      <c r="R81" s="24"/>
      <c r="S81" s="24"/>
      <c r="T81" s="24"/>
      <c r="U81" s="24"/>
      <c r="V81" s="24"/>
      <c r="W81" s="24"/>
      <c r="X81" s="24"/>
      <c r="Y81" s="24"/>
      <c r="Z81" s="24"/>
      <c r="AA81" s="24"/>
    </row>
    <row r="82" spans="1:27" x14ac:dyDescent="0.25">
      <c r="A82" s="27">
        <f t="shared" si="26"/>
        <v>1955</v>
      </c>
      <c r="B82" s="25">
        <v>26.701128593788614</v>
      </c>
      <c r="C82" s="25">
        <v>2.2077303295592099</v>
      </c>
      <c r="D82" s="25">
        <v>4.0323599606433058</v>
      </c>
      <c r="E82" s="24">
        <f t="shared" si="14"/>
        <v>1</v>
      </c>
      <c r="F82" s="24">
        <f t="shared" si="15"/>
        <v>0</v>
      </c>
      <c r="G82" s="24">
        <f t="shared" si="16"/>
        <v>0</v>
      </c>
      <c r="H82" s="24">
        <f t="shared" si="17"/>
        <v>0</v>
      </c>
      <c r="I82" s="25">
        <f t="shared" si="18"/>
        <v>2.2077303295592099</v>
      </c>
      <c r="J82" s="25" t="str">
        <f t="shared" si="19"/>
        <v>n.a.</v>
      </c>
      <c r="K82" s="25" t="str">
        <f t="shared" si="20"/>
        <v>n.a.</v>
      </c>
      <c r="L82" s="25" t="str">
        <f t="shared" si="21"/>
        <v>n.a.</v>
      </c>
      <c r="M82" s="25">
        <f t="shared" si="22"/>
        <v>4.0323599606433058</v>
      </c>
      <c r="N82" s="25" t="str">
        <f t="shared" si="23"/>
        <v>n.a.</v>
      </c>
      <c r="O82" s="25" t="str">
        <f t="shared" si="24"/>
        <v>n.a.</v>
      </c>
      <c r="P82" s="25" t="str">
        <f t="shared" si="25"/>
        <v>n.a.</v>
      </c>
      <c r="Q82" s="24"/>
      <c r="R82" s="24"/>
      <c r="S82" s="24"/>
      <c r="T82" s="24"/>
      <c r="U82" s="24"/>
      <c r="V82" s="24"/>
      <c r="W82" s="24"/>
      <c r="X82" s="24"/>
      <c r="Y82" s="24"/>
      <c r="Z82" s="24"/>
      <c r="AA82" s="24"/>
    </row>
    <row r="83" spans="1:27" x14ac:dyDescent="0.25">
      <c r="A83" s="27">
        <f t="shared" si="26"/>
        <v>1956</v>
      </c>
      <c r="B83" s="25">
        <v>26.860753040565143</v>
      </c>
      <c r="C83" s="25">
        <v>5.3367637796116085</v>
      </c>
      <c r="D83" s="25">
        <v>7.0666631823513626</v>
      </c>
      <c r="E83" s="24">
        <f t="shared" si="14"/>
        <v>1</v>
      </c>
      <c r="F83" s="24">
        <f t="shared" si="15"/>
        <v>0</v>
      </c>
      <c r="G83" s="24">
        <f t="shared" si="16"/>
        <v>0</v>
      </c>
      <c r="H83" s="24">
        <f t="shared" si="17"/>
        <v>0</v>
      </c>
      <c r="I83" s="25">
        <f t="shared" si="18"/>
        <v>5.3367637796116085</v>
      </c>
      <c r="J83" s="25" t="str">
        <f t="shared" si="19"/>
        <v>n.a.</v>
      </c>
      <c r="K83" s="25" t="str">
        <f t="shared" si="20"/>
        <v>n.a.</v>
      </c>
      <c r="L83" s="25" t="str">
        <f t="shared" si="21"/>
        <v>n.a.</v>
      </c>
      <c r="M83" s="25">
        <f t="shared" si="22"/>
        <v>7.0666631823513626</v>
      </c>
      <c r="N83" s="25" t="str">
        <f t="shared" si="23"/>
        <v>n.a.</v>
      </c>
      <c r="O83" s="25" t="str">
        <f t="shared" si="24"/>
        <v>n.a.</v>
      </c>
      <c r="P83" s="25" t="str">
        <f t="shared" si="25"/>
        <v>n.a.</v>
      </c>
      <c r="Q83" s="24"/>
      <c r="R83" s="24"/>
      <c r="S83" s="24"/>
      <c r="T83" s="24"/>
      <c r="U83" s="24"/>
      <c r="V83" s="24"/>
      <c r="W83" s="24"/>
      <c r="X83" s="24"/>
      <c r="Y83" s="24"/>
      <c r="Z83" s="24"/>
      <c r="AA83" s="24"/>
    </row>
    <row r="84" spans="1:27" x14ac:dyDescent="0.25">
      <c r="A84" s="27">
        <f t="shared" si="26"/>
        <v>1957</v>
      </c>
      <c r="B84" s="25">
        <v>28.14653993435449</v>
      </c>
      <c r="C84" s="25">
        <v>3.0157764940373699</v>
      </c>
      <c r="D84" s="25">
        <v>3.6904228036164888</v>
      </c>
      <c r="E84" s="24">
        <f t="shared" si="14"/>
        <v>1</v>
      </c>
      <c r="F84" s="24">
        <f t="shared" si="15"/>
        <v>0</v>
      </c>
      <c r="G84" s="24">
        <f t="shared" si="16"/>
        <v>0</v>
      </c>
      <c r="H84" s="24">
        <f t="shared" si="17"/>
        <v>0</v>
      </c>
      <c r="I84" s="25">
        <f t="shared" si="18"/>
        <v>3.0157764940373699</v>
      </c>
      <c r="J84" s="25" t="str">
        <f t="shared" si="19"/>
        <v>n.a.</v>
      </c>
      <c r="K84" s="25" t="str">
        <f t="shared" si="20"/>
        <v>n.a.</v>
      </c>
      <c r="L84" s="25" t="str">
        <f t="shared" si="21"/>
        <v>n.a.</v>
      </c>
      <c r="M84" s="25">
        <f t="shared" si="22"/>
        <v>3.6904228036164888</v>
      </c>
      <c r="N84" s="25" t="str">
        <f t="shared" si="23"/>
        <v>n.a.</v>
      </c>
      <c r="O84" s="25" t="str">
        <f t="shared" si="24"/>
        <v>n.a.</v>
      </c>
      <c r="P84" s="25" t="str">
        <f t="shared" si="25"/>
        <v>n.a.</v>
      </c>
      <c r="Q84" s="24"/>
      <c r="R84" s="24"/>
      <c r="S84" s="24"/>
      <c r="T84" s="24"/>
      <c r="U84" s="24"/>
      <c r="V84" s="24"/>
      <c r="W84" s="24"/>
      <c r="X84" s="24"/>
      <c r="Y84" s="24"/>
      <c r="Z84" s="24"/>
      <c r="AA84" s="24"/>
    </row>
    <row r="85" spans="1:27" x14ac:dyDescent="0.25">
      <c r="A85" s="27">
        <f t="shared" si="26"/>
        <v>1958</v>
      </c>
      <c r="B85" s="25">
        <v>28.460985380217071</v>
      </c>
      <c r="C85" s="25">
        <v>0</v>
      </c>
      <c r="D85" s="25">
        <v>0.45318646734855417</v>
      </c>
      <c r="E85" s="24">
        <f t="shared" si="14"/>
        <v>1</v>
      </c>
      <c r="F85" s="24">
        <f t="shared" si="15"/>
        <v>0</v>
      </c>
      <c r="G85" s="24">
        <f t="shared" si="16"/>
        <v>0</v>
      </c>
      <c r="H85" s="24">
        <f t="shared" si="17"/>
        <v>0</v>
      </c>
      <c r="I85" s="25">
        <f t="shared" si="18"/>
        <v>0</v>
      </c>
      <c r="J85" s="25" t="str">
        <f t="shared" si="19"/>
        <v>n.a.</v>
      </c>
      <c r="K85" s="25" t="str">
        <f t="shared" si="20"/>
        <v>n.a.</v>
      </c>
      <c r="L85" s="25" t="str">
        <f t="shared" si="21"/>
        <v>n.a.</v>
      </c>
      <c r="M85" s="25">
        <f t="shared" si="22"/>
        <v>0.45318646734855417</v>
      </c>
      <c r="N85" s="25" t="str">
        <f t="shared" si="23"/>
        <v>n.a.</v>
      </c>
      <c r="O85" s="25" t="str">
        <f t="shared" si="24"/>
        <v>n.a.</v>
      </c>
      <c r="P85" s="25" t="str">
        <f t="shared" si="25"/>
        <v>n.a.</v>
      </c>
      <c r="Q85" s="24"/>
      <c r="R85" s="24"/>
      <c r="S85" s="24"/>
      <c r="T85" s="24"/>
      <c r="U85" s="24"/>
      <c r="V85" s="24"/>
      <c r="W85" s="24"/>
      <c r="X85" s="24"/>
      <c r="Y85" s="24"/>
      <c r="Z85" s="24"/>
      <c r="AA85" s="24"/>
    </row>
    <row r="86" spans="1:27" x14ac:dyDescent="0.25">
      <c r="A86" s="27">
        <f t="shared" si="26"/>
        <v>1959</v>
      </c>
      <c r="B86" s="25">
        <v>29.897926222624204</v>
      </c>
      <c r="C86" s="25">
        <v>4.2152969301855858</v>
      </c>
      <c r="D86" s="25">
        <v>2.0487900607649934</v>
      </c>
      <c r="E86" s="24">
        <f t="shared" si="14"/>
        <v>1</v>
      </c>
      <c r="F86" s="24">
        <f t="shared" si="15"/>
        <v>0</v>
      </c>
      <c r="G86" s="24">
        <f t="shared" si="16"/>
        <v>0</v>
      </c>
      <c r="H86" s="24">
        <f t="shared" si="17"/>
        <v>0</v>
      </c>
      <c r="I86" s="25">
        <f t="shared" si="18"/>
        <v>4.2152969301855858</v>
      </c>
      <c r="J86" s="25" t="str">
        <f t="shared" si="19"/>
        <v>n.a.</v>
      </c>
      <c r="K86" s="25" t="str">
        <f t="shared" si="20"/>
        <v>n.a.</v>
      </c>
      <c r="L86" s="25" t="str">
        <f t="shared" si="21"/>
        <v>n.a.</v>
      </c>
      <c r="M86" s="25">
        <f t="shared" si="22"/>
        <v>2.0487900607649934</v>
      </c>
      <c r="N86" s="25" t="str">
        <f t="shared" si="23"/>
        <v>n.a.</v>
      </c>
      <c r="O86" s="25" t="str">
        <f t="shared" si="24"/>
        <v>n.a.</v>
      </c>
      <c r="P86" s="25" t="str">
        <f t="shared" si="25"/>
        <v>n.a.</v>
      </c>
      <c r="Q86" s="24"/>
      <c r="R86" s="24"/>
      <c r="S86" s="24"/>
      <c r="T86" s="24"/>
      <c r="U86" s="24"/>
      <c r="V86" s="24"/>
      <c r="W86" s="24"/>
      <c r="X86" s="24"/>
      <c r="Y86" s="24"/>
      <c r="Z86" s="24"/>
      <c r="AA86" s="24"/>
    </row>
    <row r="87" spans="1:27" x14ac:dyDescent="0.25">
      <c r="A87" s="27">
        <f t="shared" si="26"/>
        <v>1960</v>
      </c>
      <c r="B87" s="25">
        <v>29.460947425736588</v>
      </c>
      <c r="C87" s="25">
        <v>5.6266539958652162</v>
      </c>
      <c r="D87" s="25">
        <v>-7.803497588392883</v>
      </c>
      <c r="E87" s="24">
        <f t="shared" si="14"/>
        <v>1</v>
      </c>
      <c r="F87" s="24">
        <f t="shared" si="15"/>
        <v>0</v>
      </c>
      <c r="G87" s="24">
        <f t="shared" si="16"/>
        <v>0</v>
      </c>
      <c r="H87" s="24">
        <f t="shared" si="17"/>
        <v>0</v>
      </c>
      <c r="I87" s="25">
        <f t="shared" si="18"/>
        <v>5.6266539958652162</v>
      </c>
      <c r="J87" s="25" t="str">
        <f t="shared" si="19"/>
        <v>n.a.</v>
      </c>
      <c r="K87" s="25" t="str">
        <f t="shared" si="20"/>
        <v>n.a.</v>
      </c>
      <c r="L87" s="25" t="str">
        <f t="shared" si="21"/>
        <v>n.a.</v>
      </c>
      <c r="M87" s="25">
        <f t="shared" si="22"/>
        <v>-7.803497588392883</v>
      </c>
      <c r="N87" s="25" t="str">
        <f t="shared" si="23"/>
        <v>n.a.</v>
      </c>
      <c r="O87" s="25" t="str">
        <f t="shared" si="24"/>
        <v>n.a.</v>
      </c>
      <c r="P87" s="25" t="str">
        <f t="shared" si="25"/>
        <v>n.a.</v>
      </c>
      <c r="Q87" s="24"/>
      <c r="R87" s="24"/>
      <c r="S87" s="24"/>
      <c r="T87" s="24"/>
      <c r="U87" s="24"/>
      <c r="V87" s="24"/>
      <c r="W87" s="24"/>
      <c r="X87" s="24"/>
      <c r="Y87" s="24"/>
      <c r="Z87" s="24"/>
      <c r="AA87" s="24"/>
    </row>
    <row r="88" spans="1:27" x14ac:dyDescent="0.25">
      <c r="A88" s="27">
        <f t="shared" si="26"/>
        <v>1961</v>
      </c>
      <c r="B88" s="25">
        <v>25.106637788253277</v>
      </c>
      <c r="C88" s="25">
        <v>6.2677256369312984</v>
      </c>
      <c r="D88" s="25">
        <v>2.6530477192436619</v>
      </c>
      <c r="E88" s="24">
        <f t="shared" si="14"/>
        <v>1</v>
      </c>
      <c r="F88" s="24">
        <f t="shared" si="15"/>
        <v>0</v>
      </c>
      <c r="G88" s="24">
        <f t="shared" si="16"/>
        <v>0</v>
      </c>
      <c r="H88" s="24">
        <f t="shared" si="17"/>
        <v>0</v>
      </c>
      <c r="I88" s="25">
        <f t="shared" si="18"/>
        <v>6.2677256369312984</v>
      </c>
      <c r="J88" s="25" t="str">
        <f t="shared" si="19"/>
        <v>n.a.</v>
      </c>
      <c r="K88" s="25" t="str">
        <f t="shared" si="20"/>
        <v>n.a.</v>
      </c>
      <c r="L88" s="25" t="str">
        <f t="shared" si="21"/>
        <v>n.a.</v>
      </c>
      <c r="M88" s="25">
        <f t="shared" si="22"/>
        <v>2.6530477192436619</v>
      </c>
      <c r="N88" s="25" t="str">
        <f t="shared" si="23"/>
        <v>n.a.</v>
      </c>
      <c r="O88" s="25" t="str">
        <f t="shared" si="24"/>
        <v>n.a.</v>
      </c>
      <c r="P88" s="25" t="str">
        <f t="shared" si="25"/>
        <v>n.a.</v>
      </c>
      <c r="Q88" s="24"/>
      <c r="R88" s="24"/>
      <c r="S88" s="24"/>
      <c r="T88" s="24"/>
      <c r="U88" s="24"/>
      <c r="V88" s="24"/>
      <c r="W88" s="24"/>
      <c r="X88" s="24"/>
      <c r="Y88" s="24"/>
      <c r="Z88" s="24"/>
      <c r="AA88" s="24"/>
    </row>
    <row r="89" spans="1:27" x14ac:dyDescent="0.25">
      <c r="A89" s="27">
        <f t="shared" si="26"/>
        <v>1962</v>
      </c>
      <c r="B89" s="25">
        <v>24.276155573944912</v>
      </c>
      <c r="C89" s="25">
        <v>2.8160051133831132</v>
      </c>
      <c r="D89" s="25">
        <v>4.7616259626989565</v>
      </c>
      <c r="E89" s="24">
        <f t="shared" si="14"/>
        <v>1</v>
      </c>
      <c r="F89" s="24">
        <f t="shared" si="15"/>
        <v>0</v>
      </c>
      <c r="G89" s="24">
        <f t="shared" si="16"/>
        <v>0</v>
      </c>
      <c r="H89" s="24">
        <f t="shared" si="17"/>
        <v>0</v>
      </c>
      <c r="I89" s="25">
        <f t="shared" si="18"/>
        <v>2.8160051133831132</v>
      </c>
      <c r="J89" s="25" t="str">
        <f t="shared" si="19"/>
        <v>n.a.</v>
      </c>
      <c r="K89" s="25" t="str">
        <f t="shared" si="20"/>
        <v>n.a.</v>
      </c>
      <c r="L89" s="25" t="str">
        <f t="shared" si="21"/>
        <v>n.a.</v>
      </c>
      <c r="M89" s="25">
        <f t="shared" si="22"/>
        <v>4.7616259626989565</v>
      </c>
      <c r="N89" s="25" t="str">
        <f t="shared" si="23"/>
        <v>n.a.</v>
      </c>
      <c r="O89" s="25" t="str">
        <f t="shared" si="24"/>
        <v>n.a.</v>
      </c>
      <c r="P89" s="25" t="str">
        <f t="shared" si="25"/>
        <v>n.a.</v>
      </c>
      <c r="Q89" s="24"/>
      <c r="R89" s="24"/>
      <c r="S89" s="24"/>
      <c r="T89" s="24"/>
      <c r="U89" s="24"/>
      <c r="V89" s="24"/>
      <c r="W89" s="24"/>
      <c r="X89" s="24"/>
      <c r="Y89" s="24"/>
      <c r="Z89" s="24"/>
      <c r="AA89" s="24"/>
    </row>
    <row r="90" spans="1:27" x14ac:dyDescent="0.25">
      <c r="A90" s="27">
        <f t="shared" si="26"/>
        <v>1963</v>
      </c>
      <c r="B90" s="25">
        <v>22.975624712555572</v>
      </c>
      <c r="C90" s="25">
        <v>3.8243409787433569</v>
      </c>
      <c r="D90" s="25">
        <v>3.3562161018919845</v>
      </c>
      <c r="E90" s="24">
        <f t="shared" si="14"/>
        <v>1</v>
      </c>
      <c r="F90" s="24">
        <f t="shared" si="15"/>
        <v>0</v>
      </c>
      <c r="G90" s="24">
        <f t="shared" si="16"/>
        <v>0</v>
      </c>
      <c r="H90" s="24">
        <f t="shared" si="17"/>
        <v>0</v>
      </c>
      <c r="I90" s="25">
        <f t="shared" si="18"/>
        <v>3.8243409787433569</v>
      </c>
      <c r="J90" s="25" t="str">
        <f t="shared" si="19"/>
        <v>n.a.</v>
      </c>
      <c r="K90" s="25" t="str">
        <f t="shared" si="20"/>
        <v>n.a.</v>
      </c>
      <c r="L90" s="25" t="str">
        <f t="shared" si="21"/>
        <v>n.a.</v>
      </c>
      <c r="M90" s="25">
        <f t="shared" si="22"/>
        <v>3.3562161018919845</v>
      </c>
      <c r="N90" s="25" t="str">
        <f t="shared" si="23"/>
        <v>n.a.</v>
      </c>
      <c r="O90" s="25" t="str">
        <f t="shared" si="24"/>
        <v>n.a.</v>
      </c>
      <c r="P90" s="25" t="str">
        <f t="shared" si="25"/>
        <v>n.a.</v>
      </c>
      <c r="Q90" s="24"/>
      <c r="R90" s="24"/>
      <c r="S90" s="24"/>
      <c r="T90" s="24"/>
      <c r="U90" s="24"/>
      <c r="V90" s="24"/>
      <c r="W90" s="24"/>
      <c r="X90" s="24"/>
      <c r="Y90" s="24"/>
      <c r="Z90" s="24"/>
      <c r="AA90" s="24"/>
    </row>
    <row r="91" spans="1:27" x14ac:dyDescent="0.25">
      <c r="A91" s="27">
        <f t="shared" si="26"/>
        <v>1964</v>
      </c>
      <c r="B91" s="25">
        <v>22.075138077641355</v>
      </c>
      <c r="C91" s="25">
        <v>4.9776512545235851</v>
      </c>
      <c r="D91" s="25">
        <v>4.7540408265827949</v>
      </c>
      <c r="E91" s="24">
        <f t="shared" si="14"/>
        <v>1</v>
      </c>
      <c r="F91" s="24">
        <f t="shared" si="15"/>
        <v>0</v>
      </c>
      <c r="G91" s="24">
        <f t="shared" si="16"/>
        <v>0</v>
      </c>
      <c r="H91" s="24">
        <f t="shared" si="17"/>
        <v>0</v>
      </c>
      <c r="I91" s="25">
        <f t="shared" si="18"/>
        <v>4.9776512545235851</v>
      </c>
      <c r="J91" s="25" t="str">
        <f t="shared" si="19"/>
        <v>n.a.</v>
      </c>
      <c r="K91" s="25" t="str">
        <f t="shared" si="20"/>
        <v>n.a.</v>
      </c>
      <c r="L91" s="25" t="str">
        <f t="shared" si="21"/>
        <v>n.a.</v>
      </c>
      <c r="M91" s="25">
        <f t="shared" si="22"/>
        <v>4.7540408265827949</v>
      </c>
      <c r="N91" s="25" t="str">
        <f t="shared" si="23"/>
        <v>n.a.</v>
      </c>
      <c r="O91" s="25" t="str">
        <f t="shared" si="24"/>
        <v>n.a.</v>
      </c>
      <c r="P91" s="25" t="str">
        <f t="shared" si="25"/>
        <v>n.a.</v>
      </c>
      <c r="Q91" s="24"/>
      <c r="R91" s="24"/>
      <c r="S91" s="24"/>
      <c r="T91" s="24"/>
      <c r="U91" s="24"/>
      <c r="V91" s="24"/>
      <c r="W91" s="24"/>
      <c r="X91" s="24"/>
      <c r="Y91" s="24"/>
      <c r="Z91" s="24"/>
      <c r="AA91" s="24"/>
    </row>
    <row r="92" spans="1:27" x14ac:dyDescent="0.25">
      <c r="A92" s="27">
        <f t="shared" si="26"/>
        <v>1965</v>
      </c>
      <c r="B92" s="25">
        <v>20.505839363760121</v>
      </c>
      <c r="C92" s="25">
        <v>5.3105049332559551</v>
      </c>
      <c r="D92" s="25">
        <v>-5.0427114907688031</v>
      </c>
      <c r="E92" s="24">
        <f t="shared" si="14"/>
        <v>1</v>
      </c>
      <c r="F92" s="24">
        <f t="shared" si="15"/>
        <v>0</v>
      </c>
      <c r="G92" s="24">
        <f t="shared" si="16"/>
        <v>0</v>
      </c>
      <c r="H92" s="24">
        <f t="shared" si="17"/>
        <v>0</v>
      </c>
      <c r="I92" s="25">
        <f t="shared" si="18"/>
        <v>5.3105049332559551</v>
      </c>
      <c r="J92" s="25" t="str">
        <f t="shared" si="19"/>
        <v>n.a.</v>
      </c>
      <c r="K92" s="25" t="str">
        <f t="shared" si="20"/>
        <v>n.a.</v>
      </c>
      <c r="L92" s="25" t="str">
        <f t="shared" si="21"/>
        <v>n.a.</v>
      </c>
      <c r="M92" s="25">
        <f t="shared" si="22"/>
        <v>-5.0427114907688031</v>
      </c>
      <c r="N92" s="25" t="str">
        <f t="shared" si="23"/>
        <v>n.a.</v>
      </c>
      <c r="O92" s="25" t="str">
        <f t="shared" si="24"/>
        <v>n.a.</v>
      </c>
      <c r="P92" s="25" t="str">
        <f t="shared" si="25"/>
        <v>n.a.</v>
      </c>
      <c r="Q92" s="24"/>
      <c r="R92" s="24"/>
      <c r="S92" s="24"/>
      <c r="T92" s="24"/>
      <c r="U92" s="24"/>
      <c r="V92" s="24"/>
      <c r="W92" s="24"/>
      <c r="X92" s="24"/>
      <c r="Y92" s="24"/>
      <c r="Z92" s="24"/>
      <c r="AA92" s="24"/>
    </row>
    <row r="93" spans="1:27" x14ac:dyDescent="0.25">
      <c r="A93" s="27">
        <f t="shared" si="26"/>
        <v>1966</v>
      </c>
      <c r="B93" s="25">
        <v>22.252560977844563</v>
      </c>
      <c r="C93" s="25">
        <v>3.7820336180766079</v>
      </c>
      <c r="D93" s="25">
        <v>6.2905052500606295</v>
      </c>
      <c r="E93" s="24">
        <f t="shared" si="14"/>
        <v>1</v>
      </c>
      <c r="F93" s="24">
        <f t="shared" si="15"/>
        <v>0</v>
      </c>
      <c r="G93" s="24">
        <f t="shared" si="16"/>
        <v>0</v>
      </c>
      <c r="H93" s="24">
        <f t="shared" si="17"/>
        <v>0</v>
      </c>
      <c r="I93" s="25">
        <f t="shared" si="18"/>
        <v>3.7820336180766079</v>
      </c>
      <c r="J93" s="25" t="str">
        <f t="shared" si="19"/>
        <v>n.a.</v>
      </c>
      <c r="K93" s="25" t="str">
        <f t="shared" si="20"/>
        <v>n.a.</v>
      </c>
      <c r="L93" s="25" t="str">
        <f t="shared" si="21"/>
        <v>n.a.</v>
      </c>
      <c r="M93" s="25">
        <f t="shared" si="22"/>
        <v>6.2905052500606295</v>
      </c>
      <c r="N93" s="25" t="str">
        <f t="shared" si="23"/>
        <v>n.a.</v>
      </c>
      <c r="O93" s="25" t="str">
        <f t="shared" si="24"/>
        <v>n.a.</v>
      </c>
      <c r="P93" s="25" t="str">
        <f t="shared" si="25"/>
        <v>n.a.</v>
      </c>
      <c r="Q93" s="24"/>
      <c r="R93" s="24"/>
      <c r="S93" s="24"/>
      <c r="T93" s="24"/>
      <c r="U93" s="24"/>
      <c r="V93" s="24"/>
      <c r="W93" s="24"/>
      <c r="X93" s="24"/>
      <c r="Y93" s="24"/>
      <c r="Z93" s="24"/>
      <c r="AA93" s="24"/>
    </row>
    <row r="94" spans="1:27" x14ac:dyDescent="0.25">
      <c r="A94" s="27">
        <f t="shared" si="26"/>
        <v>1967</v>
      </c>
      <c r="B94" s="25">
        <v>23.10217755443886</v>
      </c>
      <c r="C94" s="25">
        <v>6.2474106458221268</v>
      </c>
      <c r="D94" s="25">
        <v>1.5750040445283942</v>
      </c>
      <c r="E94" s="24">
        <f t="shared" si="14"/>
        <v>1</v>
      </c>
      <c r="F94" s="24">
        <f t="shared" si="15"/>
        <v>0</v>
      </c>
      <c r="G94" s="24">
        <f t="shared" si="16"/>
        <v>0</v>
      </c>
      <c r="H94" s="24">
        <f t="shared" si="17"/>
        <v>0</v>
      </c>
      <c r="I94" s="25">
        <f t="shared" si="18"/>
        <v>6.2474106458221268</v>
      </c>
      <c r="J94" s="25" t="str">
        <f t="shared" si="19"/>
        <v>n.a.</v>
      </c>
      <c r="K94" s="25" t="str">
        <f t="shared" si="20"/>
        <v>n.a.</v>
      </c>
      <c r="L94" s="25" t="str">
        <f t="shared" si="21"/>
        <v>n.a.</v>
      </c>
      <c r="M94" s="25">
        <f t="shared" si="22"/>
        <v>1.5750040445283942</v>
      </c>
      <c r="N94" s="25" t="str">
        <f t="shared" si="23"/>
        <v>n.a.</v>
      </c>
      <c r="O94" s="25" t="str">
        <f t="shared" si="24"/>
        <v>n.a.</v>
      </c>
      <c r="P94" s="25" t="str">
        <f t="shared" si="25"/>
        <v>n.a.</v>
      </c>
      <c r="Q94" s="24"/>
      <c r="R94" s="24"/>
      <c r="S94" s="24"/>
      <c r="T94" s="24"/>
      <c r="U94" s="24"/>
      <c r="V94" s="24"/>
      <c r="W94" s="24"/>
      <c r="X94" s="24"/>
      <c r="Y94" s="24"/>
      <c r="Z94" s="24"/>
      <c r="AA94" s="24"/>
    </row>
    <row r="95" spans="1:27" x14ac:dyDescent="0.25">
      <c r="A95" s="27">
        <f t="shared" si="26"/>
        <v>1968</v>
      </c>
      <c r="B95" s="25">
        <v>23.093333333333334</v>
      </c>
      <c r="C95" s="25">
        <v>2.2456853929195386</v>
      </c>
      <c r="D95" s="25">
        <v>14.258981785927505</v>
      </c>
      <c r="E95" s="24">
        <f t="shared" si="14"/>
        <v>1</v>
      </c>
      <c r="F95" s="24">
        <f t="shared" si="15"/>
        <v>0</v>
      </c>
      <c r="G95" s="24">
        <f t="shared" si="16"/>
        <v>0</v>
      </c>
      <c r="H95" s="24">
        <f t="shared" si="17"/>
        <v>0</v>
      </c>
      <c r="I95" s="25">
        <f t="shared" si="18"/>
        <v>2.2456853929195386</v>
      </c>
      <c r="J95" s="25" t="str">
        <f t="shared" si="19"/>
        <v>n.a.</v>
      </c>
      <c r="K95" s="25" t="str">
        <f t="shared" si="20"/>
        <v>n.a.</v>
      </c>
      <c r="L95" s="25" t="str">
        <f t="shared" si="21"/>
        <v>n.a.</v>
      </c>
      <c r="M95" s="25">
        <f t="shared" si="22"/>
        <v>14.258981785927505</v>
      </c>
      <c r="N95" s="25" t="str">
        <f t="shared" si="23"/>
        <v>n.a.</v>
      </c>
      <c r="O95" s="25" t="str">
        <f t="shared" si="24"/>
        <v>n.a.</v>
      </c>
      <c r="P95" s="25" t="str">
        <f t="shared" si="25"/>
        <v>n.a.</v>
      </c>
      <c r="Q95" s="24"/>
      <c r="R95" s="24"/>
      <c r="S95" s="24"/>
      <c r="T95" s="24"/>
      <c r="U95" s="24"/>
      <c r="V95" s="24"/>
      <c r="W95" s="24"/>
      <c r="X95" s="24"/>
      <c r="Y95" s="24"/>
      <c r="Z95" s="24"/>
      <c r="AA95" s="24"/>
    </row>
    <row r="96" spans="1:27" x14ac:dyDescent="0.25">
      <c r="A96" s="27">
        <f t="shared" si="26"/>
        <v>1969</v>
      </c>
      <c r="B96" s="25">
        <v>22.793799878993919</v>
      </c>
      <c r="C96" s="25">
        <v>4.512824402711324</v>
      </c>
      <c r="D96" s="25">
        <v>4.1907432270446243</v>
      </c>
      <c r="E96" s="24">
        <f t="shared" si="14"/>
        <v>1</v>
      </c>
      <c r="F96" s="24">
        <f t="shared" si="15"/>
        <v>0</v>
      </c>
      <c r="G96" s="24">
        <f t="shared" si="16"/>
        <v>0</v>
      </c>
      <c r="H96" s="24">
        <f t="shared" si="17"/>
        <v>0</v>
      </c>
      <c r="I96" s="25">
        <f t="shared" si="18"/>
        <v>4.512824402711324</v>
      </c>
      <c r="J96" s="25" t="str">
        <f t="shared" si="19"/>
        <v>n.a.</v>
      </c>
      <c r="K96" s="25" t="str">
        <f t="shared" si="20"/>
        <v>n.a.</v>
      </c>
      <c r="L96" s="25" t="str">
        <f t="shared" si="21"/>
        <v>n.a.</v>
      </c>
      <c r="M96" s="25">
        <f t="shared" si="22"/>
        <v>4.1907432270446243</v>
      </c>
      <c r="N96" s="25" t="str">
        <f t="shared" si="23"/>
        <v>n.a.</v>
      </c>
      <c r="O96" s="25" t="str">
        <f t="shared" si="24"/>
        <v>n.a.</v>
      </c>
      <c r="P96" s="25" t="str">
        <f t="shared" si="25"/>
        <v>n.a.</v>
      </c>
      <c r="Q96" s="24"/>
      <c r="R96" s="24"/>
      <c r="S96" s="24"/>
      <c r="T96" s="24"/>
      <c r="U96" s="24"/>
      <c r="V96" s="24"/>
      <c r="W96" s="24"/>
      <c r="X96" s="24"/>
      <c r="Y96" s="24"/>
      <c r="Z96" s="24"/>
      <c r="AA96" s="24"/>
    </row>
    <row r="97" spans="1:27" x14ac:dyDescent="0.25">
      <c r="A97" s="27">
        <f t="shared" si="26"/>
        <v>1970</v>
      </c>
      <c r="B97" s="25">
        <v>23.635088949259487</v>
      </c>
      <c r="C97" s="25">
        <v>1.9870126466419835</v>
      </c>
      <c r="D97" s="25">
        <v>28.677142796554978</v>
      </c>
      <c r="E97" s="24">
        <f t="shared" si="14"/>
        <v>1</v>
      </c>
      <c r="F97" s="24">
        <f t="shared" si="15"/>
        <v>0</v>
      </c>
      <c r="G97" s="24">
        <f t="shared" si="16"/>
        <v>0</v>
      </c>
      <c r="H97" s="24">
        <f t="shared" si="17"/>
        <v>0</v>
      </c>
      <c r="I97" s="25">
        <f t="shared" si="18"/>
        <v>1.9870126466419835</v>
      </c>
      <c r="J97" s="25" t="str">
        <f t="shared" si="19"/>
        <v>n.a.</v>
      </c>
      <c r="K97" s="25" t="str">
        <f t="shared" si="20"/>
        <v>n.a.</v>
      </c>
      <c r="L97" s="25" t="str">
        <f t="shared" si="21"/>
        <v>n.a.</v>
      </c>
      <c r="M97" s="25">
        <f t="shared" si="22"/>
        <v>28.677142796554978</v>
      </c>
      <c r="N97" s="25" t="str">
        <f t="shared" si="23"/>
        <v>n.a.</v>
      </c>
      <c r="O97" s="25" t="str">
        <f t="shared" si="24"/>
        <v>n.a.</v>
      </c>
      <c r="P97" s="25" t="str">
        <f t="shared" si="25"/>
        <v>n.a.</v>
      </c>
      <c r="Q97" s="24"/>
      <c r="R97" s="24"/>
      <c r="S97" s="24"/>
      <c r="T97" s="24"/>
      <c r="U97" s="24"/>
      <c r="V97" s="24"/>
      <c r="W97" s="24"/>
      <c r="X97" s="24"/>
      <c r="Y97" s="24"/>
      <c r="Z97" s="24"/>
      <c r="AA97" s="24"/>
    </row>
    <row r="98" spans="1:27" x14ac:dyDescent="0.25">
      <c r="A98" s="27">
        <f t="shared" si="26"/>
        <v>1971</v>
      </c>
      <c r="B98" s="25">
        <v>24.300544301666573</v>
      </c>
      <c r="C98" s="25">
        <v>5.1304961482731892</v>
      </c>
      <c r="D98" s="25">
        <v>6.3181296227367012</v>
      </c>
      <c r="E98" s="24">
        <f t="shared" si="14"/>
        <v>1</v>
      </c>
      <c r="F98" s="24">
        <f t="shared" si="15"/>
        <v>0</v>
      </c>
      <c r="G98" s="24">
        <f t="shared" si="16"/>
        <v>0</v>
      </c>
      <c r="H98" s="24">
        <f t="shared" si="17"/>
        <v>0</v>
      </c>
      <c r="I98" s="25">
        <f t="shared" si="18"/>
        <v>5.1304961482731892</v>
      </c>
      <c r="J98" s="25" t="str">
        <f t="shared" si="19"/>
        <v>n.a.</v>
      </c>
      <c r="K98" s="25" t="str">
        <f t="shared" si="20"/>
        <v>n.a.</v>
      </c>
      <c r="L98" s="25" t="str">
        <f t="shared" si="21"/>
        <v>n.a.</v>
      </c>
      <c r="M98" s="25">
        <f t="shared" si="22"/>
        <v>6.3181296227367012</v>
      </c>
      <c r="N98" s="25" t="str">
        <f t="shared" si="23"/>
        <v>n.a.</v>
      </c>
      <c r="O98" s="25" t="str">
        <f t="shared" si="24"/>
        <v>n.a.</v>
      </c>
      <c r="P98" s="25" t="str">
        <f t="shared" si="25"/>
        <v>n.a.</v>
      </c>
      <c r="Q98" s="24"/>
      <c r="R98" s="24"/>
      <c r="S98" s="24"/>
      <c r="T98" s="24"/>
      <c r="U98" s="24"/>
      <c r="V98" s="24"/>
      <c r="W98" s="24"/>
      <c r="X98" s="24"/>
      <c r="Y98" s="24"/>
      <c r="Z98" s="24"/>
      <c r="AA98" s="24"/>
    </row>
    <row r="99" spans="1:27" x14ac:dyDescent="0.25">
      <c r="A99" s="27">
        <f t="shared" si="26"/>
        <v>1972</v>
      </c>
      <c r="B99" s="25">
        <v>26.087840172347214</v>
      </c>
      <c r="C99" s="25">
        <v>5.0931592930837155</v>
      </c>
      <c r="D99" s="25">
        <v>5.4292405523767018</v>
      </c>
      <c r="E99" s="24">
        <f t="shared" si="14"/>
        <v>1</v>
      </c>
      <c r="F99" s="24">
        <f t="shared" si="15"/>
        <v>0</v>
      </c>
      <c r="G99" s="24">
        <f t="shared" si="16"/>
        <v>0</v>
      </c>
      <c r="H99" s="24">
        <f t="shared" si="17"/>
        <v>0</v>
      </c>
      <c r="I99" s="25">
        <f t="shared" si="18"/>
        <v>5.0931592930837155</v>
      </c>
      <c r="J99" s="25" t="str">
        <f t="shared" si="19"/>
        <v>n.a.</v>
      </c>
      <c r="K99" s="25" t="str">
        <f t="shared" si="20"/>
        <v>n.a.</v>
      </c>
      <c r="L99" s="25" t="str">
        <f t="shared" si="21"/>
        <v>n.a.</v>
      </c>
      <c r="M99" s="25">
        <f t="shared" si="22"/>
        <v>5.4292405523767018</v>
      </c>
      <c r="N99" s="25" t="str">
        <f t="shared" si="23"/>
        <v>n.a.</v>
      </c>
      <c r="O99" s="25" t="str">
        <f t="shared" si="24"/>
        <v>n.a.</v>
      </c>
      <c r="P99" s="25" t="str">
        <f t="shared" si="25"/>
        <v>n.a.</v>
      </c>
      <c r="Q99" s="24"/>
      <c r="R99" s="24"/>
      <c r="S99" s="24"/>
      <c r="T99" s="24"/>
      <c r="U99" s="24"/>
      <c r="V99" s="24"/>
      <c r="W99" s="24"/>
      <c r="X99" s="24"/>
      <c r="Y99" s="24"/>
      <c r="Z99" s="24"/>
      <c r="AA99" s="24"/>
    </row>
    <row r="100" spans="1:27" x14ac:dyDescent="0.25">
      <c r="A100" s="27">
        <f t="shared" si="26"/>
        <v>1973</v>
      </c>
      <c r="B100" s="25">
        <v>26.392912062368129</v>
      </c>
      <c r="C100" s="25">
        <v>4.4131697315169749</v>
      </c>
      <c r="D100" s="25">
        <v>8.6366887203455978</v>
      </c>
      <c r="E100" s="24">
        <f t="shared" si="14"/>
        <v>1</v>
      </c>
      <c r="F100" s="24">
        <f t="shared" si="15"/>
        <v>0</v>
      </c>
      <c r="G100" s="24">
        <f t="shared" si="16"/>
        <v>0</v>
      </c>
      <c r="H100" s="24">
        <f t="shared" si="17"/>
        <v>0</v>
      </c>
      <c r="I100" s="25">
        <f t="shared" si="18"/>
        <v>4.4131697315169749</v>
      </c>
      <c r="J100" s="25" t="str">
        <f t="shared" si="19"/>
        <v>n.a.</v>
      </c>
      <c r="K100" s="25" t="str">
        <f t="shared" si="20"/>
        <v>n.a.</v>
      </c>
      <c r="L100" s="25" t="str">
        <f t="shared" si="21"/>
        <v>n.a.</v>
      </c>
      <c r="M100" s="25">
        <f t="shared" si="22"/>
        <v>8.6366887203455978</v>
      </c>
      <c r="N100" s="25" t="str">
        <f t="shared" si="23"/>
        <v>n.a.</v>
      </c>
      <c r="O100" s="25" t="str">
        <f t="shared" si="24"/>
        <v>n.a.</v>
      </c>
      <c r="P100" s="25" t="str">
        <f t="shared" si="25"/>
        <v>n.a.</v>
      </c>
      <c r="Q100" s="24"/>
      <c r="R100" s="24"/>
      <c r="S100" s="24"/>
      <c r="T100" s="24"/>
      <c r="U100" s="24"/>
      <c r="V100" s="24"/>
      <c r="W100" s="24"/>
      <c r="X100" s="24"/>
      <c r="Y100" s="24"/>
      <c r="Z100" s="24"/>
      <c r="AA100" s="24"/>
    </row>
    <row r="101" spans="1:27" x14ac:dyDescent="0.25">
      <c r="A101" s="27">
        <f t="shared" si="26"/>
        <v>1974</v>
      </c>
      <c r="B101" s="25">
        <v>26.164341324288909</v>
      </c>
      <c r="C101" s="25">
        <v>4.1921985523934779</v>
      </c>
      <c r="D101" s="25">
        <v>11.236835693113933</v>
      </c>
      <c r="E101" s="24">
        <f t="shared" si="14"/>
        <v>1</v>
      </c>
      <c r="F101" s="24">
        <f t="shared" si="15"/>
        <v>0</v>
      </c>
      <c r="G101" s="24">
        <f t="shared" si="16"/>
        <v>0</v>
      </c>
      <c r="H101" s="24">
        <f t="shared" si="17"/>
        <v>0</v>
      </c>
      <c r="I101" s="25">
        <f t="shared" si="18"/>
        <v>4.1921985523934779</v>
      </c>
      <c r="J101" s="25" t="str">
        <f t="shared" si="19"/>
        <v>n.a.</v>
      </c>
      <c r="K101" s="25" t="str">
        <f t="shared" si="20"/>
        <v>n.a.</v>
      </c>
      <c r="L101" s="25" t="str">
        <f t="shared" si="21"/>
        <v>n.a.</v>
      </c>
      <c r="M101" s="25">
        <f t="shared" si="22"/>
        <v>11.236835693113933</v>
      </c>
      <c r="N101" s="25" t="str">
        <f t="shared" si="23"/>
        <v>n.a.</v>
      </c>
      <c r="O101" s="25" t="str">
        <f t="shared" si="24"/>
        <v>n.a.</v>
      </c>
      <c r="P101" s="25" t="str">
        <f t="shared" si="25"/>
        <v>n.a.</v>
      </c>
      <c r="Q101" s="24"/>
      <c r="R101" s="24"/>
      <c r="S101" s="24"/>
      <c r="T101" s="24"/>
      <c r="U101" s="24"/>
      <c r="V101" s="24"/>
      <c r="W101" s="24"/>
      <c r="X101" s="24"/>
      <c r="Y101" s="24"/>
      <c r="Z101" s="24"/>
      <c r="AA101" s="24"/>
    </row>
    <row r="102" spans="1:27" x14ac:dyDescent="0.25">
      <c r="A102" s="27">
        <f t="shared" si="26"/>
        <v>1975</v>
      </c>
      <c r="B102" s="25">
        <v>27.627066212962838</v>
      </c>
      <c r="C102" s="25">
        <v>5.227868148784065</v>
      </c>
      <c r="D102" s="25">
        <v>8.8546057337620674</v>
      </c>
      <c r="E102" s="24">
        <f t="shared" si="14"/>
        <v>1</v>
      </c>
      <c r="F102" s="24">
        <f t="shared" si="15"/>
        <v>0</v>
      </c>
      <c r="G102" s="24">
        <f t="shared" si="16"/>
        <v>0</v>
      </c>
      <c r="H102" s="24">
        <f t="shared" si="17"/>
        <v>0</v>
      </c>
      <c r="I102" s="25">
        <f t="shared" si="18"/>
        <v>5.227868148784065</v>
      </c>
      <c r="J102" s="25" t="str">
        <f t="shared" si="19"/>
        <v>n.a.</v>
      </c>
      <c r="K102" s="25" t="str">
        <f t="shared" si="20"/>
        <v>n.a.</v>
      </c>
      <c r="L102" s="25" t="str">
        <f t="shared" si="21"/>
        <v>n.a.</v>
      </c>
      <c r="M102" s="25">
        <f t="shared" si="22"/>
        <v>8.8546057337620674</v>
      </c>
      <c r="N102" s="25" t="str">
        <f t="shared" si="23"/>
        <v>n.a.</v>
      </c>
      <c r="O102" s="25" t="str">
        <f t="shared" si="24"/>
        <v>n.a.</v>
      </c>
      <c r="P102" s="25" t="str">
        <f t="shared" si="25"/>
        <v>n.a.</v>
      </c>
      <c r="Q102" s="24"/>
      <c r="R102" s="24"/>
      <c r="S102" s="24"/>
      <c r="T102" s="24"/>
      <c r="U102" s="24"/>
      <c r="V102" s="24"/>
      <c r="W102" s="24"/>
      <c r="X102" s="24"/>
      <c r="Y102" s="24"/>
      <c r="Z102" s="24"/>
      <c r="AA102" s="24"/>
    </row>
    <row r="103" spans="1:27" x14ac:dyDescent="0.25">
      <c r="A103" s="27">
        <f t="shared" si="26"/>
        <v>1976</v>
      </c>
      <c r="B103" s="25">
        <v>29.423756216719681</v>
      </c>
      <c r="C103" s="25">
        <v>5.8630557470105593</v>
      </c>
      <c r="D103" s="25">
        <v>7.7588835947721702</v>
      </c>
      <c r="E103" s="24">
        <f t="shared" ref="E103:E136" si="27">IF(AND(B103&gt;0,B103&lt;30),1,0)</f>
        <v>1</v>
      </c>
      <c r="F103" s="24">
        <f t="shared" si="15"/>
        <v>0</v>
      </c>
      <c r="G103" s="24">
        <f t="shared" si="16"/>
        <v>0</v>
      </c>
      <c r="H103" s="24">
        <f t="shared" si="17"/>
        <v>0</v>
      </c>
      <c r="I103" s="25">
        <f t="shared" si="18"/>
        <v>5.8630557470105593</v>
      </c>
      <c r="J103" s="25" t="str">
        <f t="shared" si="19"/>
        <v>n.a.</v>
      </c>
      <c r="K103" s="25" t="str">
        <f t="shared" si="20"/>
        <v>n.a.</v>
      </c>
      <c r="L103" s="25" t="str">
        <f t="shared" si="21"/>
        <v>n.a.</v>
      </c>
      <c r="M103" s="25">
        <f t="shared" si="22"/>
        <v>7.7588835947721702</v>
      </c>
      <c r="N103" s="25" t="str">
        <f t="shared" si="23"/>
        <v>n.a.</v>
      </c>
      <c r="O103" s="25" t="str">
        <f t="shared" si="24"/>
        <v>n.a.</v>
      </c>
      <c r="P103" s="25" t="str">
        <f t="shared" si="25"/>
        <v>n.a.</v>
      </c>
      <c r="Q103" s="24"/>
      <c r="R103" s="24"/>
      <c r="S103" s="24"/>
      <c r="T103" s="24"/>
      <c r="U103" s="24"/>
      <c r="V103" s="24"/>
      <c r="W103" s="24"/>
      <c r="X103" s="24"/>
      <c r="Y103" s="24"/>
      <c r="Z103" s="24"/>
      <c r="AA103" s="24"/>
    </row>
    <row r="104" spans="1:27" x14ac:dyDescent="0.25">
      <c r="A104" s="27">
        <f t="shared" si="26"/>
        <v>1977</v>
      </c>
      <c r="B104" s="25">
        <v>34.849529060418099</v>
      </c>
      <c r="C104" s="25">
        <v>4.2675068022340001</v>
      </c>
      <c r="D104" s="25">
        <v>8.1160040988327076</v>
      </c>
      <c r="E104" s="24">
        <f t="shared" si="27"/>
        <v>0</v>
      </c>
      <c r="F104" s="24">
        <f t="shared" si="15"/>
        <v>1</v>
      </c>
      <c r="G104" s="24">
        <f t="shared" si="16"/>
        <v>0</v>
      </c>
      <c r="H104" s="24">
        <f t="shared" si="17"/>
        <v>0</v>
      </c>
      <c r="I104" s="25" t="str">
        <f t="shared" si="18"/>
        <v>n.a.</v>
      </c>
      <c r="J104" s="25">
        <f t="shared" si="19"/>
        <v>4.2675068022340001</v>
      </c>
      <c r="K104" s="25" t="str">
        <f t="shared" si="20"/>
        <v>n.a.</v>
      </c>
      <c r="L104" s="25" t="str">
        <f t="shared" si="21"/>
        <v>n.a.</v>
      </c>
      <c r="M104" s="25" t="str">
        <f t="shared" si="22"/>
        <v>n.a.</v>
      </c>
      <c r="N104" s="25">
        <f t="shared" si="23"/>
        <v>8.1160040988327076</v>
      </c>
      <c r="O104" s="25" t="str">
        <f t="shared" si="24"/>
        <v>n.a.</v>
      </c>
      <c r="P104" s="25" t="str">
        <f t="shared" si="25"/>
        <v>n.a.</v>
      </c>
      <c r="Q104" s="24"/>
      <c r="R104" s="24"/>
      <c r="S104" s="24"/>
      <c r="T104" s="24"/>
      <c r="U104" s="24"/>
      <c r="V104" s="24"/>
      <c r="W104" s="24"/>
      <c r="X104" s="24"/>
      <c r="Y104" s="24"/>
      <c r="Z104" s="24"/>
      <c r="AA104" s="24"/>
    </row>
    <row r="105" spans="1:27" x14ac:dyDescent="0.25">
      <c r="A105" s="27">
        <f t="shared" si="26"/>
        <v>1978</v>
      </c>
      <c r="B105" s="25">
        <v>35.642657270183442</v>
      </c>
      <c r="C105" s="25">
        <v>3.4876822459812828</v>
      </c>
      <c r="D105" s="25">
        <v>6.1241599558726545</v>
      </c>
      <c r="E105" s="24">
        <f t="shared" si="27"/>
        <v>0</v>
      </c>
      <c r="F105" s="24">
        <f t="shared" si="15"/>
        <v>1</v>
      </c>
      <c r="G105" s="24">
        <f t="shared" si="16"/>
        <v>0</v>
      </c>
      <c r="H105" s="24">
        <f t="shared" si="17"/>
        <v>0</v>
      </c>
      <c r="I105" s="25" t="str">
        <f t="shared" si="18"/>
        <v>n.a.</v>
      </c>
      <c r="J105" s="25">
        <f t="shared" si="19"/>
        <v>3.4876822459812828</v>
      </c>
      <c r="K105" s="25" t="str">
        <f t="shared" si="20"/>
        <v>n.a.</v>
      </c>
      <c r="L105" s="25" t="str">
        <f t="shared" si="21"/>
        <v>n.a.</v>
      </c>
      <c r="M105" s="25" t="str">
        <f t="shared" si="22"/>
        <v>n.a.</v>
      </c>
      <c r="N105" s="25">
        <f t="shared" si="23"/>
        <v>6.1241599558726545</v>
      </c>
      <c r="O105" s="25" t="str">
        <f t="shared" si="24"/>
        <v>n.a.</v>
      </c>
      <c r="P105" s="25" t="str">
        <f t="shared" si="25"/>
        <v>n.a.</v>
      </c>
      <c r="Q105" s="24"/>
      <c r="R105" s="24"/>
      <c r="S105" s="24"/>
      <c r="T105" s="24"/>
      <c r="U105" s="24"/>
      <c r="V105" s="24"/>
      <c r="W105" s="24"/>
      <c r="X105" s="24"/>
      <c r="Y105" s="24"/>
      <c r="Z105" s="24"/>
      <c r="AA105" s="24"/>
    </row>
    <row r="106" spans="1:27" x14ac:dyDescent="0.25">
      <c r="A106" s="27">
        <f t="shared" si="26"/>
        <v>1979</v>
      </c>
      <c r="B106" s="25">
        <v>38.608529651606311</v>
      </c>
      <c r="C106" s="25">
        <v>4.4812550195720613</v>
      </c>
      <c r="D106" s="25">
        <v>5.6234420280780961</v>
      </c>
      <c r="E106" s="24">
        <f t="shared" si="27"/>
        <v>0</v>
      </c>
      <c r="F106" s="24">
        <f t="shared" si="15"/>
        <v>1</v>
      </c>
      <c r="G106" s="24">
        <f t="shared" si="16"/>
        <v>0</v>
      </c>
      <c r="H106" s="24">
        <f t="shared" si="17"/>
        <v>0</v>
      </c>
      <c r="I106" s="25" t="str">
        <f t="shared" si="18"/>
        <v>n.a.</v>
      </c>
      <c r="J106" s="25">
        <f t="shared" si="19"/>
        <v>4.4812550195720613</v>
      </c>
      <c r="K106" s="25" t="str">
        <f t="shared" si="20"/>
        <v>n.a.</v>
      </c>
      <c r="L106" s="25" t="str">
        <f t="shared" si="21"/>
        <v>n.a.</v>
      </c>
      <c r="M106" s="25" t="str">
        <f t="shared" si="22"/>
        <v>n.a.</v>
      </c>
      <c r="N106" s="25">
        <f t="shared" si="23"/>
        <v>5.6234420280780961</v>
      </c>
      <c r="O106" s="25" t="str">
        <f t="shared" si="24"/>
        <v>n.a.</v>
      </c>
      <c r="P106" s="25" t="str">
        <f t="shared" si="25"/>
        <v>n.a.</v>
      </c>
      <c r="Q106" s="24"/>
      <c r="R106" s="24"/>
      <c r="S106" s="24"/>
      <c r="T106" s="24"/>
      <c r="U106" s="24"/>
      <c r="V106" s="24"/>
      <c r="W106" s="24"/>
      <c r="X106" s="24"/>
      <c r="Y106" s="24"/>
      <c r="Z106" s="24"/>
      <c r="AA106" s="24"/>
    </row>
    <row r="107" spans="1:27" x14ac:dyDescent="0.25">
      <c r="A107" s="27">
        <f t="shared" si="26"/>
        <v>1980</v>
      </c>
      <c r="B107" s="25">
        <v>33.97002840818817</v>
      </c>
      <c r="C107" s="25">
        <v>4.9494396588977585</v>
      </c>
      <c r="D107" s="25">
        <v>13.117562849835807</v>
      </c>
      <c r="E107" s="24">
        <f t="shared" si="27"/>
        <v>0</v>
      </c>
      <c r="F107" s="24">
        <f t="shared" si="15"/>
        <v>1</v>
      </c>
      <c r="G107" s="24">
        <f t="shared" si="16"/>
        <v>0</v>
      </c>
      <c r="H107" s="24">
        <f t="shared" si="17"/>
        <v>0</v>
      </c>
      <c r="I107" s="25" t="str">
        <f t="shared" si="18"/>
        <v>n.a.</v>
      </c>
      <c r="J107" s="25">
        <f t="shared" si="19"/>
        <v>4.9494396588977585</v>
      </c>
      <c r="K107" s="25" t="str">
        <f t="shared" si="20"/>
        <v>n.a.</v>
      </c>
      <c r="L107" s="25" t="str">
        <f t="shared" si="21"/>
        <v>n.a.</v>
      </c>
      <c r="M107" s="25" t="str">
        <f t="shared" si="22"/>
        <v>n.a.</v>
      </c>
      <c r="N107" s="25">
        <f t="shared" si="23"/>
        <v>13.117562849835807</v>
      </c>
      <c r="O107" s="25" t="str">
        <f t="shared" si="24"/>
        <v>n.a.</v>
      </c>
      <c r="P107" s="25" t="str">
        <f t="shared" si="25"/>
        <v>n.a.</v>
      </c>
      <c r="Q107" s="24"/>
      <c r="R107" s="24"/>
      <c r="S107" s="24"/>
      <c r="T107" s="24"/>
      <c r="U107" s="24"/>
      <c r="V107" s="24"/>
      <c r="W107" s="24"/>
      <c r="X107" s="24"/>
      <c r="Y107" s="24"/>
      <c r="Z107" s="24"/>
      <c r="AA107" s="24"/>
    </row>
    <row r="108" spans="1:27" x14ac:dyDescent="0.25">
      <c r="A108" s="27">
        <f t="shared" si="26"/>
        <v>1981</v>
      </c>
      <c r="B108" s="25">
        <v>29.836459023299255</v>
      </c>
      <c r="C108" s="25">
        <v>1.5475053130300953</v>
      </c>
      <c r="D108" s="25">
        <v>12.910878381634694</v>
      </c>
      <c r="E108" s="24">
        <f t="shared" si="27"/>
        <v>1</v>
      </c>
      <c r="F108" s="24">
        <f t="shared" si="15"/>
        <v>0</v>
      </c>
      <c r="G108" s="24">
        <f t="shared" si="16"/>
        <v>0</v>
      </c>
      <c r="H108" s="24">
        <f t="shared" si="17"/>
        <v>0</v>
      </c>
      <c r="I108" s="25">
        <f t="shared" si="18"/>
        <v>1.5475053130300953</v>
      </c>
      <c r="J108" s="25" t="str">
        <f t="shared" si="19"/>
        <v>n.a.</v>
      </c>
      <c r="K108" s="25" t="str">
        <f t="shared" si="20"/>
        <v>n.a.</v>
      </c>
      <c r="L108" s="25" t="str">
        <f t="shared" si="21"/>
        <v>n.a.</v>
      </c>
      <c r="M108" s="25">
        <f t="shared" si="22"/>
        <v>12.910878381634694</v>
      </c>
      <c r="N108" s="25" t="str">
        <f t="shared" si="23"/>
        <v>n.a.</v>
      </c>
      <c r="O108" s="25" t="str">
        <f t="shared" si="24"/>
        <v>n.a.</v>
      </c>
      <c r="P108" s="25" t="str">
        <f t="shared" si="25"/>
        <v>n.a.</v>
      </c>
      <c r="Q108" s="24"/>
      <c r="R108" s="24"/>
      <c r="S108" s="24"/>
      <c r="T108" s="24"/>
      <c r="U108" s="24"/>
      <c r="V108" s="24"/>
      <c r="W108" s="24"/>
      <c r="X108" s="24"/>
      <c r="Y108" s="24"/>
      <c r="Z108" s="24"/>
      <c r="AA108" s="24"/>
    </row>
    <row r="109" spans="1:27" x14ac:dyDescent="0.25">
      <c r="A109" s="27">
        <f t="shared" si="26"/>
        <v>1982</v>
      </c>
      <c r="B109" s="25">
        <v>26.001979032278268</v>
      </c>
      <c r="C109" s="25">
        <v>0.12499351992119045</v>
      </c>
      <c r="D109" s="25">
        <v>10.492470768771224</v>
      </c>
      <c r="E109" s="24">
        <f t="shared" si="27"/>
        <v>1</v>
      </c>
      <c r="F109" s="24">
        <f t="shared" si="15"/>
        <v>0</v>
      </c>
      <c r="G109" s="24">
        <f t="shared" si="16"/>
        <v>0</v>
      </c>
      <c r="H109" s="24">
        <f t="shared" si="17"/>
        <v>0</v>
      </c>
      <c r="I109" s="25">
        <f t="shared" si="18"/>
        <v>0.12499351992119045</v>
      </c>
      <c r="J109" s="25" t="str">
        <f t="shared" si="19"/>
        <v>n.a.</v>
      </c>
      <c r="K109" s="25" t="str">
        <f t="shared" si="20"/>
        <v>n.a.</v>
      </c>
      <c r="L109" s="25" t="str">
        <f t="shared" si="21"/>
        <v>n.a.</v>
      </c>
      <c r="M109" s="25">
        <f t="shared" si="22"/>
        <v>10.492470768771224</v>
      </c>
      <c r="N109" s="25" t="str">
        <f t="shared" si="23"/>
        <v>n.a.</v>
      </c>
      <c r="O109" s="25" t="str">
        <f t="shared" si="24"/>
        <v>n.a.</v>
      </c>
      <c r="P109" s="25" t="str">
        <f t="shared" si="25"/>
        <v>n.a.</v>
      </c>
      <c r="Q109" s="24"/>
      <c r="R109" s="24"/>
      <c r="S109" s="24"/>
      <c r="T109" s="24"/>
      <c r="U109" s="24"/>
      <c r="V109" s="24"/>
      <c r="W109" s="24"/>
      <c r="X109" s="24"/>
      <c r="Y109" s="24"/>
      <c r="Z109" s="24"/>
      <c r="AA109" s="24"/>
    </row>
    <row r="110" spans="1:27" x14ac:dyDescent="0.25">
      <c r="A110" s="27">
        <f t="shared" si="26"/>
        <v>1983</v>
      </c>
      <c r="B110" s="25">
        <v>20.836349286882012</v>
      </c>
      <c r="C110" s="25">
        <v>3.8668937136370207</v>
      </c>
      <c r="D110" s="25">
        <v>6.9591111344244672</v>
      </c>
      <c r="E110" s="24">
        <f t="shared" si="27"/>
        <v>1</v>
      </c>
      <c r="F110" s="24">
        <f t="shared" si="15"/>
        <v>0</v>
      </c>
      <c r="G110" s="24">
        <f t="shared" si="16"/>
        <v>0</v>
      </c>
      <c r="H110" s="24">
        <f t="shared" si="17"/>
        <v>0</v>
      </c>
      <c r="I110" s="25">
        <f t="shared" si="18"/>
        <v>3.8668937136370207</v>
      </c>
      <c r="J110" s="25" t="str">
        <f t="shared" si="19"/>
        <v>n.a.</v>
      </c>
      <c r="K110" s="25" t="str">
        <f t="shared" si="20"/>
        <v>n.a.</v>
      </c>
      <c r="L110" s="25" t="str">
        <f t="shared" si="21"/>
        <v>n.a.</v>
      </c>
      <c r="M110" s="25">
        <f t="shared" si="22"/>
        <v>6.9591111344244672</v>
      </c>
      <c r="N110" s="25" t="str">
        <f t="shared" si="23"/>
        <v>n.a.</v>
      </c>
      <c r="O110" s="25" t="str">
        <f t="shared" si="24"/>
        <v>n.a.</v>
      </c>
      <c r="P110" s="25" t="str">
        <f t="shared" si="25"/>
        <v>n.a.</v>
      </c>
      <c r="Q110" s="24"/>
      <c r="R110" s="24"/>
      <c r="S110" s="24"/>
      <c r="T110" s="24"/>
      <c r="U110" s="24"/>
      <c r="V110" s="24"/>
      <c r="W110" s="24"/>
      <c r="X110" s="24"/>
      <c r="Y110" s="24"/>
      <c r="Z110" s="24"/>
      <c r="AA110" s="24"/>
    </row>
    <row r="111" spans="1:27" x14ac:dyDescent="0.25">
      <c r="A111" s="27">
        <f t="shared" si="26"/>
        <v>1984</v>
      </c>
      <c r="B111" s="25">
        <v>23.222822948084453</v>
      </c>
      <c r="C111" s="25">
        <v>5.8941036808377367</v>
      </c>
      <c r="D111" s="25">
        <v>6.1842558678864457</v>
      </c>
      <c r="E111" s="24">
        <f t="shared" si="27"/>
        <v>1</v>
      </c>
      <c r="F111" s="24">
        <f t="shared" si="15"/>
        <v>0</v>
      </c>
      <c r="G111" s="24">
        <f t="shared" si="16"/>
        <v>0</v>
      </c>
      <c r="H111" s="24">
        <f t="shared" si="17"/>
        <v>0</v>
      </c>
      <c r="I111" s="25">
        <f t="shared" si="18"/>
        <v>5.8941036808377367</v>
      </c>
      <c r="J111" s="25" t="str">
        <f t="shared" si="19"/>
        <v>n.a.</v>
      </c>
      <c r="K111" s="25" t="str">
        <f t="shared" si="20"/>
        <v>n.a.</v>
      </c>
      <c r="L111" s="25" t="str">
        <f t="shared" si="21"/>
        <v>n.a.</v>
      </c>
      <c r="M111" s="25">
        <f t="shared" si="22"/>
        <v>6.1842558678864457</v>
      </c>
      <c r="N111" s="25" t="str">
        <f t="shared" si="23"/>
        <v>n.a.</v>
      </c>
      <c r="O111" s="25" t="str">
        <f t="shared" si="24"/>
        <v>n.a.</v>
      </c>
      <c r="P111" s="25" t="str">
        <f t="shared" si="25"/>
        <v>n.a.</v>
      </c>
      <c r="Q111" s="24"/>
      <c r="R111" s="24"/>
      <c r="S111" s="24"/>
      <c r="T111" s="24"/>
      <c r="U111" s="24"/>
      <c r="V111" s="24"/>
      <c r="W111" s="24"/>
      <c r="X111" s="24"/>
      <c r="Y111" s="24"/>
      <c r="Z111" s="24"/>
      <c r="AA111" s="24"/>
    </row>
    <row r="112" spans="1:27" x14ac:dyDescent="0.25">
      <c r="A112" s="27">
        <f t="shared" si="26"/>
        <v>1985</v>
      </c>
      <c r="B112" s="25">
        <v>25.775118023575754</v>
      </c>
      <c r="C112" s="25">
        <v>5.3540295135014571</v>
      </c>
      <c r="D112" s="25">
        <v>5.1542009438471315</v>
      </c>
      <c r="E112" s="24">
        <f t="shared" si="27"/>
        <v>1</v>
      </c>
      <c r="F112" s="24">
        <f t="shared" si="15"/>
        <v>0</v>
      </c>
      <c r="G112" s="24">
        <f t="shared" si="16"/>
        <v>0</v>
      </c>
      <c r="H112" s="24">
        <f t="shared" si="17"/>
        <v>0</v>
      </c>
      <c r="I112" s="25">
        <f t="shared" si="18"/>
        <v>5.3540295135014571</v>
      </c>
      <c r="J112" s="25" t="str">
        <f t="shared" si="19"/>
        <v>n.a.</v>
      </c>
      <c r="K112" s="25" t="str">
        <f t="shared" si="20"/>
        <v>n.a.</v>
      </c>
      <c r="L112" s="25" t="str">
        <f t="shared" si="21"/>
        <v>n.a.</v>
      </c>
      <c r="M112" s="25">
        <f t="shared" si="22"/>
        <v>5.1542009438471315</v>
      </c>
      <c r="N112" s="25" t="str">
        <f t="shared" si="23"/>
        <v>n.a.</v>
      </c>
      <c r="O112" s="25" t="str">
        <f t="shared" si="24"/>
        <v>n.a.</v>
      </c>
      <c r="P112" s="25" t="str">
        <f t="shared" si="25"/>
        <v>n.a.</v>
      </c>
      <c r="Q112" s="24"/>
      <c r="R112" s="24"/>
      <c r="S112" s="24"/>
      <c r="T112" s="24"/>
      <c r="U112" s="24"/>
      <c r="V112" s="24"/>
      <c r="W112" s="24"/>
      <c r="X112" s="24"/>
      <c r="Y112" s="24"/>
      <c r="Z112" s="24"/>
      <c r="AA112" s="24"/>
    </row>
    <row r="113" spans="1:27" x14ac:dyDescent="0.25">
      <c r="A113" s="27">
        <f t="shared" si="26"/>
        <v>1986</v>
      </c>
      <c r="B113" s="25">
        <v>34.03159611345734</v>
      </c>
      <c r="C113" s="25">
        <v>4.0375523145842029</v>
      </c>
      <c r="D113" s="25">
        <v>-0.66878116451671854</v>
      </c>
      <c r="E113" s="24">
        <f t="shared" si="27"/>
        <v>0</v>
      </c>
      <c r="F113" s="24">
        <f t="shared" si="15"/>
        <v>1</v>
      </c>
      <c r="G113" s="24">
        <f t="shared" si="16"/>
        <v>0</v>
      </c>
      <c r="H113" s="24">
        <f t="shared" si="17"/>
        <v>0</v>
      </c>
      <c r="I113" s="25" t="str">
        <f t="shared" si="18"/>
        <v>n.a.</v>
      </c>
      <c r="J113" s="25">
        <f t="shared" si="19"/>
        <v>4.0375523145842029</v>
      </c>
      <c r="K113" s="25" t="str">
        <f t="shared" si="20"/>
        <v>n.a.</v>
      </c>
      <c r="L113" s="25" t="str">
        <f t="shared" si="21"/>
        <v>n.a.</v>
      </c>
      <c r="M113" s="25" t="str">
        <f t="shared" si="22"/>
        <v>n.a.</v>
      </c>
      <c r="N113" s="25">
        <f t="shared" si="23"/>
        <v>-0.66878116451671854</v>
      </c>
      <c r="O113" s="25" t="str">
        <f t="shared" si="24"/>
        <v>n.a.</v>
      </c>
      <c r="P113" s="25" t="str">
        <f t="shared" si="25"/>
        <v>n.a.</v>
      </c>
      <c r="Q113" s="24"/>
      <c r="R113" s="24"/>
      <c r="S113" s="24"/>
      <c r="T113" s="24"/>
      <c r="U113" s="24"/>
      <c r="V113" s="24"/>
      <c r="W113" s="24"/>
      <c r="X113" s="24"/>
      <c r="Y113" s="24"/>
      <c r="Z113" s="24"/>
      <c r="AA113" s="24"/>
    </row>
    <row r="114" spans="1:27" x14ac:dyDescent="0.25">
      <c r="A114" s="27">
        <f t="shared" si="26"/>
        <v>1987</v>
      </c>
      <c r="B114" s="25">
        <v>26.52990124697568</v>
      </c>
      <c r="C114" s="25">
        <v>1.7800135204994572</v>
      </c>
      <c r="D114" s="25">
        <v>7.1958815232602724</v>
      </c>
      <c r="E114" s="24">
        <f t="shared" si="27"/>
        <v>1</v>
      </c>
      <c r="F114" s="24">
        <f t="shared" si="15"/>
        <v>0</v>
      </c>
      <c r="G114" s="24">
        <f t="shared" si="16"/>
        <v>0</v>
      </c>
      <c r="H114" s="24">
        <f t="shared" si="17"/>
        <v>0</v>
      </c>
      <c r="I114" s="25">
        <f t="shared" si="18"/>
        <v>1.7800135204994572</v>
      </c>
      <c r="J114" s="25" t="str">
        <f t="shared" si="19"/>
        <v>n.a.</v>
      </c>
      <c r="K114" s="25" t="str">
        <f t="shared" si="20"/>
        <v>n.a.</v>
      </c>
      <c r="L114" s="25" t="str">
        <f t="shared" si="21"/>
        <v>n.a.</v>
      </c>
      <c r="M114" s="25">
        <f t="shared" si="22"/>
        <v>7.1958815232602724</v>
      </c>
      <c r="N114" s="25" t="str">
        <f t="shared" si="23"/>
        <v>n.a.</v>
      </c>
      <c r="O114" s="25" t="str">
        <f t="shared" si="24"/>
        <v>n.a.</v>
      </c>
      <c r="P114" s="25" t="str">
        <f t="shared" si="25"/>
        <v>n.a.</v>
      </c>
      <c r="Q114" s="24"/>
      <c r="R114" s="24"/>
      <c r="S114" s="24"/>
      <c r="T114" s="24"/>
      <c r="U114" s="24"/>
      <c r="V114" s="24"/>
      <c r="W114" s="24"/>
      <c r="X114" s="24"/>
      <c r="Y114" s="24"/>
      <c r="Z114" s="24"/>
      <c r="AA114" s="24"/>
    </row>
    <row r="115" spans="1:27" x14ac:dyDescent="0.25">
      <c r="A115" s="27">
        <f t="shared" si="26"/>
        <v>1988</v>
      </c>
      <c r="B115" s="25">
        <v>25.529196884397912</v>
      </c>
      <c r="C115" s="25">
        <v>-0.17284882526092948</v>
      </c>
      <c r="D115" s="25">
        <v>4.8702294508441657</v>
      </c>
      <c r="E115" s="24">
        <f t="shared" si="27"/>
        <v>1</v>
      </c>
      <c r="F115" s="24">
        <f t="shared" si="15"/>
        <v>0</v>
      </c>
      <c r="G115" s="24">
        <f t="shared" si="16"/>
        <v>0</v>
      </c>
      <c r="H115" s="24">
        <f t="shared" si="17"/>
        <v>0</v>
      </c>
      <c r="I115" s="25">
        <f t="shared" si="18"/>
        <v>-0.17284882526092948</v>
      </c>
      <c r="J115" s="25" t="str">
        <f t="shared" si="19"/>
        <v>n.a.</v>
      </c>
      <c r="K115" s="25" t="str">
        <f t="shared" si="20"/>
        <v>n.a.</v>
      </c>
      <c r="L115" s="25" t="str">
        <f t="shared" si="21"/>
        <v>n.a.</v>
      </c>
      <c r="M115" s="25">
        <f t="shared" si="22"/>
        <v>4.8702294508441657</v>
      </c>
      <c r="N115" s="25" t="str">
        <f t="shared" si="23"/>
        <v>n.a.</v>
      </c>
      <c r="O115" s="25" t="str">
        <f t="shared" si="24"/>
        <v>n.a.</v>
      </c>
      <c r="P115" s="25" t="str">
        <f t="shared" si="25"/>
        <v>n.a.</v>
      </c>
      <c r="Q115" s="24"/>
      <c r="R115" s="24"/>
      <c r="S115" s="24"/>
      <c r="T115" s="24"/>
      <c r="U115" s="24"/>
      <c r="V115" s="24"/>
      <c r="W115" s="24"/>
      <c r="X115" s="24"/>
      <c r="Y115" s="24"/>
      <c r="Z115" s="24"/>
      <c r="AA115" s="24"/>
    </row>
    <row r="116" spans="1:27" x14ac:dyDescent="0.25">
      <c r="A116" s="27">
        <f t="shared" si="26"/>
        <v>1989</v>
      </c>
      <c r="B116" s="25">
        <v>25.356906223455706</v>
      </c>
      <c r="C116" s="25">
        <v>0.99755854903136321</v>
      </c>
      <c r="D116" s="25">
        <v>5.6475012489380694</v>
      </c>
      <c r="E116" s="24">
        <f t="shared" si="27"/>
        <v>1</v>
      </c>
      <c r="F116" s="24">
        <f t="shared" si="15"/>
        <v>0</v>
      </c>
      <c r="G116" s="24">
        <f t="shared" si="16"/>
        <v>0</v>
      </c>
      <c r="H116" s="24">
        <f t="shared" si="17"/>
        <v>0</v>
      </c>
      <c r="I116" s="25">
        <f t="shared" si="18"/>
        <v>0.99755854903136321</v>
      </c>
      <c r="J116" s="25" t="str">
        <f t="shared" si="19"/>
        <v>n.a.</v>
      </c>
      <c r="K116" s="25" t="str">
        <f t="shared" si="20"/>
        <v>n.a.</v>
      </c>
      <c r="L116" s="25" t="str">
        <f t="shared" si="21"/>
        <v>n.a.</v>
      </c>
      <c r="M116" s="25">
        <f t="shared" si="22"/>
        <v>5.6475012489380694</v>
      </c>
      <c r="N116" s="25" t="str">
        <f t="shared" si="23"/>
        <v>n.a.</v>
      </c>
      <c r="O116" s="25" t="str">
        <f t="shared" si="24"/>
        <v>n.a.</v>
      </c>
      <c r="P116" s="25" t="str">
        <f t="shared" si="25"/>
        <v>n.a.</v>
      </c>
      <c r="Q116" s="24"/>
      <c r="R116" s="24"/>
      <c r="S116" s="24"/>
      <c r="T116" s="24"/>
      <c r="U116" s="24"/>
      <c r="V116" s="24"/>
      <c r="W116" s="24"/>
      <c r="X116" s="24"/>
      <c r="Y116" s="24"/>
      <c r="Z116" s="24"/>
      <c r="AA116" s="24"/>
    </row>
    <row r="117" spans="1:27" x14ac:dyDescent="0.25">
      <c r="A117" s="27">
        <f t="shared" si="26"/>
        <v>1990</v>
      </c>
      <c r="B117" s="25">
        <v>22.391432781697553</v>
      </c>
      <c r="C117" s="25">
        <v>1.9275140029590965</v>
      </c>
      <c r="D117" s="25">
        <v>3.8231248615925084</v>
      </c>
      <c r="E117" s="24">
        <f t="shared" si="27"/>
        <v>1</v>
      </c>
      <c r="F117" s="24">
        <f t="shared" si="15"/>
        <v>0</v>
      </c>
      <c r="G117" s="24">
        <f t="shared" si="16"/>
        <v>0</v>
      </c>
      <c r="H117" s="24">
        <f t="shared" si="17"/>
        <v>0</v>
      </c>
      <c r="I117" s="25">
        <f t="shared" si="18"/>
        <v>1.9275140029590965</v>
      </c>
      <c r="J117" s="25" t="str">
        <f t="shared" si="19"/>
        <v>n.a.</v>
      </c>
      <c r="K117" s="25" t="str">
        <f t="shared" si="20"/>
        <v>n.a.</v>
      </c>
      <c r="L117" s="25" t="str">
        <f t="shared" si="21"/>
        <v>n.a.</v>
      </c>
      <c r="M117" s="25">
        <f t="shared" si="22"/>
        <v>3.8231248615925084</v>
      </c>
      <c r="N117" s="25" t="str">
        <f t="shared" si="23"/>
        <v>n.a.</v>
      </c>
      <c r="O117" s="25" t="str">
        <f t="shared" si="24"/>
        <v>n.a.</v>
      </c>
      <c r="P117" s="25" t="str">
        <f t="shared" si="25"/>
        <v>n.a.</v>
      </c>
      <c r="Q117" s="24"/>
      <c r="R117" s="24"/>
      <c r="S117" s="24"/>
      <c r="T117" s="24"/>
      <c r="U117" s="24"/>
      <c r="V117" s="24"/>
      <c r="W117" s="24"/>
      <c r="X117" s="24"/>
      <c r="Y117" s="24"/>
      <c r="Z117" s="24"/>
      <c r="AA117" s="24"/>
    </row>
    <row r="118" spans="1:27" x14ac:dyDescent="0.25">
      <c r="A118" s="27">
        <f t="shared" si="26"/>
        <v>1991</v>
      </c>
      <c r="B118" s="25">
        <v>22.941189361721328</v>
      </c>
      <c r="C118" s="25">
        <v>3.1046289614814704</v>
      </c>
      <c r="D118" s="25">
        <v>2.1830573526313124</v>
      </c>
      <c r="E118" s="24">
        <f t="shared" si="27"/>
        <v>1</v>
      </c>
      <c r="F118" s="24">
        <f t="shared" si="15"/>
        <v>0</v>
      </c>
      <c r="G118" s="24">
        <f t="shared" si="16"/>
        <v>0</v>
      </c>
      <c r="H118" s="24">
        <f t="shared" si="17"/>
        <v>0</v>
      </c>
      <c r="I118" s="25">
        <f t="shared" si="18"/>
        <v>3.1046289614814704</v>
      </c>
      <c r="J118" s="25" t="str">
        <f t="shared" si="19"/>
        <v>n.a.</v>
      </c>
      <c r="K118" s="25" t="str">
        <f t="shared" si="20"/>
        <v>n.a.</v>
      </c>
      <c r="L118" s="25" t="str">
        <f t="shared" si="21"/>
        <v>n.a.</v>
      </c>
      <c r="M118" s="25">
        <f t="shared" si="22"/>
        <v>2.1830573526313124</v>
      </c>
      <c r="N118" s="25" t="str">
        <f t="shared" si="23"/>
        <v>n.a.</v>
      </c>
      <c r="O118" s="25" t="str">
        <f t="shared" si="24"/>
        <v>n.a.</v>
      </c>
      <c r="P118" s="25" t="str">
        <f t="shared" si="25"/>
        <v>n.a.</v>
      </c>
      <c r="Q118" s="24"/>
      <c r="R118" s="24"/>
      <c r="S118" s="24"/>
      <c r="T118" s="24"/>
      <c r="U118" s="24"/>
      <c r="V118" s="24"/>
      <c r="W118" s="24"/>
      <c r="X118" s="24"/>
      <c r="Y118" s="24"/>
      <c r="Z118" s="24"/>
      <c r="AA118" s="24"/>
    </row>
    <row r="119" spans="1:27" x14ac:dyDescent="0.25">
      <c r="A119" s="27">
        <f t="shared" si="26"/>
        <v>1992</v>
      </c>
      <c r="B119" s="25">
        <v>27.219263677798207</v>
      </c>
      <c r="C119" s="25">
        <v>3.5231049814780979</v>
      </c>
      <c r="D119" s="25">
        <v>-0.71510227698118323</v>
      </c>
      <c r="E119" s="24">
        <f t="shared" si="27"/>
        <v>1</v>
      </c>
      <c r="F119" s="24">
        <f t="shared" si="15"/>
        <v>0</v>
      </c>
      <c r="G119" s="24">
        <f t="shared" si="16"/>
        <v>0</v>
      </c>
      <c r="H119" s="24">
        <f t="shared" si="17"/>
        <v>0</v>
      </c>
      <c r="I119" s="25">
        <f t="shared" si="18"/>
        <v>3.5231049814780979</v>
      </c>
      <c r="J119" s="25" t="str">
        <f t="shared" si="19"/>
        <v>n.a.</v>
      </c>
      <c r="K119" s="25" t="str">
        <f t="shared" si="20"/>
        <v>n.a.</v>
      </c>
      <c r="L119" s="25" t="str">
        <f t="shared" si="21"/>
        <v>n.a.</v>
      </c>
      <c r="M119" s="25">
        <f t="shared" si="22"/>
        <v>-0.71510227698118323</v>
      </c>
      <c r="N119" s="25" t="str">
        <f t="shared" si="23"/>
        <v>n.a.</v>
      </c>
      <c r="O119" s="25" t="str">
        <f t="shared" si="24"/>
        <v>n.a.</v>
      </c>
      <c r="P119" s="25" t="str">
        <f t="shared" si="25"/>
        <v>n.a.</v>
      </c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</row>
    <row r="120" spans="1:27" x14ac:dyDescent="0.25">
      <c r="A120" s="27">
        <f t="shared" si="26"/>
        <v>1993</v>
      </c>
      <c r="B120" s="25">
        <v>35.353222068073727</v>
      </c>
      <c r="C120" s="25">
        <v>2.7866370789358497</v>
      </c>
      <c r="D120" s="25">
        <v>2.289690551693635</v>
      </c>
      <c r="E120" s="24">
        <f t="shared" si="27"/>
        <v>0</v>
      </c>
      <c r="F120" s="24">
        <f t="shared" si="15"/>
        <v>1</v>
      </c>
      <c r="G120" s="24">
        <f t="shared" si="16"/>
        <v>0</v>
      </c>
      <c r="H120" s="24">
        <f t="shared" si="17"/>
        <v>0</v>
      </c>
      <c r="I120" s="25" t="str">
        <f t="shared" si="18"/>
        <v>n.a.</v>
      </c>
      <c r="J120" s="25">
        <f t="shared" si="19"/>
        <v>2.7866370789358497</v>
      </c>
      <c r="K120" s="25" t="str">
        <f t="shared" si="20"/>
        <v>n.a.</v>
      </c>
      <c r="L120" s="25" t="str">
        <f t="shared" si="21"/>
        <v>n.a.</v>
      </c>
      <c r="M120" s="25" t="str">
        <f t="shared" si="22"/>
        <v>n.a.</v>
      </c>
      <c r="N120" s="25">
        <f t="shared" si="23"/>
        <v>2.289690551693635</v>
      </c>
      <c r="O120" s="25" t="str">
        <f t="shared" si="24"/>
        <v>n.a.</v>
      </c>
      <c r="P120" s="25" t="str">
        <f t="shared" si="25"/>
        <v>n.a.</v>
      </c>
      <c r="Q120" s="24"/>
      <c r="R120" s="24"/>
      <c r="S120" s="24"/>
      <c r="T120" s="24"/>
      <c r="U120" s="24"/>
      <c r="V120" s="24"/>
      <c r="W120" s="24"/>
      <c r="X120" s="24"/>
      <c r="Y120" s="24"/>
      <c r="Z120" s="24"/>
      <c r="AA120" s="24"/>
    </row>
    <row r="121" spans="1:27" x14ac:dyDescent="0.25">
      <c r="A121" s="27">
        <f t="shared" si="26"/>
        <v>1994</v>
      </c>
      <c r="B121" s="25">
        <v>33.022191473430993</v>
      </c>
      <c r="C121" s="25">
        <v>5.0513843415679549</v>
      </c>
      <c r="D121" s="25">
        <v>-0.20855263948801328</v>
      </c>
      <c r="E121" s="24">
        <f t="shared" si="27"/>
        <v>0</v>
      </c>
      <c r="F121" s="24">
        <f t="shared" si="15"/>
        <v>1</v>
      </c>
      <c r="G121" s="24">
        <f t="shared" si="16"/>
        <v>0</v>
      </c>
      <c r="H121" s="24">
        <f t="shared" si="17"/>
        <v>0</v>
      </c>
      <c r="I121" s="25" t="str">
        <f t="shared" si="18"/>
        <v>n.a.</v>
      </c>
      <c r="J121" s="25">
        <f t="shared" si="19"/>
        <v>5.0513843415679549</v>
      </c>
      <c r="K121" s="25" t="str">
        <f t="shared" si="20"/>
        <v>n.a.</v>
      </c>
      <c r="L121" s="25" t="str">
        <f t="shared" si="21"/>
        <v>n.a.</v>
      </c>
      <c r="M121" s="25" t="str">
        <f t="shared" si="22"/>
        <v>n.a.</v>
      </c>
      <c r="N121" s="25">
        <f t="shared" si="23"/>
        <v>-0.20855263948801328</v>
      </c>
      <c r="O121" s="25" t="str">
        <f t="shared" si="24"/>
        <v>n.a.</v>
      </c>
      <c r="P121" s="25" t="str">
        <f t="shared" si="25"/>
        <v>n.a.</v>
      </c>
      <c r="Q121" s="24"/>
      <c r="R121" s="24"/>
      <c r="S121" s="24"/>
      <c r="T121" s="24"/>
      <c r="U121" s="24"/>
      <c r="V121" s="24"/>
      <c r="W121" s="24"/>
      <c r="X121" s="24"/>
      <c r="Y121" s="24"/>
      <c r="Z121" s="24"/>
      <c r="AA121" s="24"/>
    </row>
    <row r="122" spans="1:27" x14ac:dyDescent="0.25">
      <c r="A122" s="27">
        <f t="shared" si="26"/>
        <v>1995</v>
      </c>
      <c r="B122" s="25">
        <v>30.817532066264096</v>
      </c>
      <c r="C122" s="25">
        <v>4.1863490739812104</v>
      </c>
      <c r="D122" s="25">
        <v>3.0407643324941835</v>
      </c>
      <c r="E122" s="24">
        <f t="shared" si="27"/>
        <v>0</v>
      </c>
      <c r="F122" s="24">
        <f t="shared" si="15"/>
        <v>1</v>
      </c>
      <c r="G122" s="24">
        <f t="shared" si="16"/>
        <v>0</v>
      </c>
      <c r="H122" s="24">
        <f t="shared" si="17"/>
        <v>0</v>
      </c>
      <c r="I122" s="25" t="str">
        <f t="shared" si="18"/>
        <v>n.a.</v>
      </c>
      <c r="J122" s="25">
        <f t="shared" si="19"/>
        <v>4.1863490739812104</v>
      </c>
      <c r="K122" s="25" t="str">
        <f t="shared" si="20"/>
        <v>n.a.</v>
      </c>
      <c r="L122" s="25" t="str">
        <f t="shared" si="21"/>
        <v>n.a.</v>
      </c>
      <c r="M122" s="25" t="str">
        <f t="shared" si="22"/>
        <v>n.a.</v>
      </c>
      <c r="N122" s="25">
        <f t="shared" si="23"/>
        <v>3.0407643324941835</v>
      </c>
      <c r="O122" s="25" t="str">
        <f t="shared" si="24"/>
        <v>n.a.</v>
      </c>
      <c r="P122" s="25" t="str">
        <f t="shared" si="25"/>
        <v>n.a.</v>
      </c>
      <c r="Q122" s="24"/>
      <c r="R122" s="24"/>
      <c r="S122" s="24"/>
      <c r="T122" s="24"/>
      <c r="U122" s="24"/>
      <c r="V122" s="24"/>
      <c r="W122" s="24"/>
      <c r="X122" s="24"/>
      <c r="Y122" s="24"/>
      <c r="Z122" s="24"/>
      <c r="AA122" s="24"/>
    </row>
    <row r="123" spans="1:27" x14ac:dyDescent="0.25">
      <c r="A123" s="27">
        <f t="shared" si="26"/>
        <v>1996</v>
      </c>
      <c r="B123" s="25">
        <v>27.573645437032305</v>
      </c>
      <c r="C123" s="25">
        <v>5.0997663359063861</v>
      </c>
      <c r="D123" s="25">
        <v>4.179306542734107</v>
      </c>
      <c r="E123" s="24">
        <f t="shared" si="27"/>
        <v>1</v>
      </c>
      <c r="F123" s="24">
        <f t="shared" si="15"/>
        <v>0</v>
      </c>
      <c r="G123" s="24">
        <f t="shared" si="16"/>
        <v>0</v>
      </c>
      <c r="H123" s="24">
        <f t="shared" si="17"/>
        <v>0</v>
      </c>
      <c r="I123" s="25">
        <f t="shared" si="18"/>
        <v>5.0997663359063861</v>
      </c>
      <c r="J123" s="25" t="str">
        <f t="shared" si="19"/>
        <v>n.a.</v>
      </c>
      <c r="K123" s="25" t="str">
        <f t="shared" si="20"/>
        <v>n.a.</v>
      </c>
      <c r="L123" s="25" t="str">
        <f t="shared" si="21"/>
        <v>n.a.</v>
      </c>
      <c r="M123" s="25">
        <f t="shared" si="22"/>
        <v>4.179306542734107</v>
      </c>
      <c r="N123" s="25" t="str">
        <f t="shared" si="23"/>
        <v>n.a.</v>
      </c>
      <c r="O123" s="25" t="str">
        <f t="shared" si="24"/>
        <v>n.a.</v>
      </c>
      <c r="P123" s="25" t="str">
        <f t="shared" si="25"/>
        <v>n.a.</v>
      </c>
      <c r="Q123" s="24"/>
      <c r="R123" s="24"/>
      <c r="S123" s="24"/>
      <c r="T123" s="24"/>
      <c r="U123" s="24"/>
      <c r="V123" s="24"/>
      <c r="W123" s="24"/>
      <c r="X123" s="24"/>
      <c r="Y123" s="24"/>
      <c r="Z123" s="24"/>
      <c r="AA123" s="24"/>
    </row>
    <row r="124" spans="1:27" x14ac:dyDescent="0.25">
      <c r="A124" s="27">
        <f t="shared" si="26"/>
        <v>1997</v>
      </c>
      <c r="B124" s="25">
        <v>24.676906306402902</v>
      </c>
      <c r="C124" s="25">
        <v>5.392640347045452</v>
      </c>
      <c r="D124" s="25">
        <v>2.8001003296636684</v>
      </c>
      <c r="E124" s="24">
        <f t="shared" si="27"/>
        <v>1</v>
      </c>
      <c r="F124" s="24">
        <f t="shared" si="15"/>
        <v>0</v>
      </c>
      <c r="G124" s="24">
        <f t="shared" si="16"/>
        <v>0</v>
      </c>
      <c r="H124" s="24">
        <f t="shared" si="17"/>
        <v>0</v>
      </c>
      <c r="I124" s="25">
        <f t="shared" si="18"/>
        <v>5.392640347045452</v>
      </c>
      <c r="J124" s="25" t="str">
        <f t="shared" si="19"/>
        <v>n.a.</v>
      </c>
      <c r="K124" s="25" t="str">
        <f t="shared" si="20"/>
        <v>n.a.</v>
      </c>
      <c r="L124" s="25" t="str">
        <f t="shared" si="21"/>
        <v>n.a.</v>
      </c>
      <c r="M124" s="25">
        <f t="shared" si="22"/>
        <v>2.8001003296636684</v>
      </c>
      <c r="N124" s="25" t="str">
        <f t="shared" si="23"/>
        <v>n.a.</v>
      </c>
      <c r="O124" s="25" t="str">
        <f t="shared" si="24"/>
        <v>n.a.</v>
      </c>
      <c r="P124" s="25" t="str">
        <f t="shared" si="25"/>
        <v>n.a.</v>
      </c>
      <c r="Q124" s="24"/>
      <c r="R124" s="24"/>
      <c r="S124" s="24"/>
      <c r="T124" s="24"/>
      <c r="U124" s="24"/>
      <c r="V124" s="24"/>
      <c r="W124" s="24"/>
      <c r="X124" s="24"/>
      <c r="Y124" s="24"/>
      <c r="Z124" s="24"/>
      <c r="AA124" s="24"/>
    </row>
    <row r="125" spans="1:27" x14ac:dyDescent="0.25">
      <c r="A125" s="27">
        <f t="shared" si="26"/>
        <v>1998</v>
      </c>
      <c r="B125" s="25">
        <v>22.246395874986845</v>
      </c>
      <c r="C125" s="25">
        <v>2.682783490774221</v>
      </c>
      <c r="D125" s="25">
        <v>-0.76967772636911125</v>
      </c>
      <c r="E125" s="24">
        <f t="shared" si="27"/>
        <v>1</v>
      </c>
      <c r="F125" s="24">
        <f t="shared" si="15"/>
        <v>0</v>
      </c>
      <c r="G125" s="24">
        <f t="shared" si="16"/>
        <v>0</v>
      </c>
      <c r="H125" s="24">
        <f t="shared" si="17"/>
        <v>0</v>
      </c>
      <c r="I125" s="25">
        <f t="shared" si="18"/>
        <v>2.682783490774221</v>
      </c>
      <c r="J125" s="25" t="str">
        <f t="shared" si="19"/>
        <v>n.a.</v>
      </c>
      <c r="K125" s="25" t="str">
        <f t="shared" si="20"/>
        <v>n.a.</v>
      </c>
      <c r="L125" s="25" t="str">
        <f t="shared" si="21"/>
        <v>n.a.</v>
      </c>
      <c r="M125" s="25">
        <f t="shared" si="22"/>
        <v>-0.76967772636911125</v>
      </c>
      <c r="N125" s="25" t="str">
        <f t="shared" si="23"/>
        <v>n.a.</v>
      </c>
      <c r="O125" s="25" t="str">
        <f t="shared" si="24"/>
        <v>n.a.</v>
      </c>
      <c r="P125" s="25" t="str">
        <f t="shared" si="25"/>
        <v>n.a.</v>
      </c>
      <c r="Q125" s="24"/>
      <c r="R125" s="24"/>
      <c r="S125" s="24"/>
      <c r="T125" s="24"/>
      <c r="U125" s="24"/>
      <c r="V125" s="24"/>
      <c r="W125" s="24"/>
      <c r="X125" s="24"/>
      <c r="Y125" s="24"/>
      <c r="Z125" s="24"/>
      <c r="AA125" s="24"/>
    </row>
    <row r="126" spans="1:27" x14ac:dyDescent="0.25">
      <c r="A126" s="27">
        <f t="shared" si="26"/>
        <v>1999</v>
      </c>
      <c r="B126" s="25">
        <v>20.862523479761052</v>
      </c>
      <c r="C126" s="25">
        <v>2.0257705900823764</v>
      </c>
      <c r="D126" s="25">
        <v>6.6155133151728718</v>
      </c>
      <c r="E126" s="24">
        <f t="shared" si="27"/>
        <v>1</v>
      </c>
      <c r="F126" s="24">
        <f t="shared" si="15"/>
        <v>0</v>
      </c>
      <c r="G126" s="24">
        <f t="shared" si="16"/>
        <v>0</v>
      </c>
      <c r="H126" s="24">
        <f t="shared" si="17"/>
        <v>0</v>
      </c>
      <c r="I126" s="25">
        <f t="shared" si="18"/>
        <v>2.0257705900823764</v>
      </c>
      <c r="J126" s="25" t="str">
        <f t="shared" si="19"/>
        <v>n.a.</v>
      </c>
      <c r="K126" s="25" t="str">
        <f t="shared" si="20"/>
        <v>n.a.</v>
      </c>
      <c r="L126" s="25" t="str">
        <f t="shared" si="21"/>
        <v>n.a.</v>
      </c>
      <c r="M126" s="25">
        <f t="shared" si="22"/>
        <v>6.6155133151728718</v>
      </c>
      <c r="N126" s="25" t="str">
        <f t="shared" si="23"/>
        <v>n.a.</v>
      </c>
      <c r="O126" s="25" t="str">
        <f t="shared" si="24"/>
        <v>n.a.</v>
      </c>
      <c r="P126" s="25" t="str">
        <f t="shared" si="25"/>
        <v>n.a.</v>
      </c>
      <c r="Q126" s="24"/>
      <c r="R126" s="24"/>
      <c r="S126" s="24"/>
      <c r="T126" s="24"/>
      <c r="U126" s="24"/>
      <c r="V126" s="24"/>
      <c r="W126" s="24"/>
      <c r="X126" s="24"/>
      <c r="Y126" s="24"/>
      <c r="Z126" s="24"/>
      <c r="AA126" s="24"/>
    </row>
    <row r="127" spans="1:27" x14ac:dyDescent="0.25">
      <c r="A127" s="27">
        <f t="shared" si="26"/>
        <v>2000</v>
      </c>
      <c r="B127" s="25">
        <v>19.301936215603142</v>
      </c>
      <c r="C127" s="25">
        <v>3.2535679946216867</v>
      </c>
      <c r="D127" s="25">
        <v>15.650656469598157</v>
      </c>
      <c r="E127" s="24">
        <f t="shared" si="27"/>
        <v>1</v>
      </c>
      <c r="F127" s="24">
        <f t="shared" si="15"/>
        <v>0</v>
      </c>
      <c r="G127" s="24">
        <f t="shared" si="16"/>
        <v>0</v>
      </c>
      <c r="H127" s="24">
        <f t="shared" si="17"/>
        <v>0</v>
      </c>
      <c r="I127" s="25">
        <f t="shared" si="18"/>
        <v>3.2535679946216867</v>
      </c>
      <c r="J127" s="25" t="str">
        <f t="shared" si="19"/>
        <v>n.a.</v>
      </c>
      <c r="K127" s="25" t="str">
        <f t="shared" si="20"/>
        <v>n.a.</v>
      </c>
      <c r="L127" s="25" t="str">
        <f t="shared" si="21"/>
        <v>n.a.</v>
      </c>
      <c r="M127" s="25">
        <f t="shared" si="22"/>
        <v>15.650656469598157</v>
      </c>
      <c r="N127" s="25" t="str">
        <f t="shared" si="23"/>
        <v>n.a.</v>
      </c>
      <c r="O127" s="25" t="str">
        <f t="shared" si="24"/>
        <v>n.a.</v>
      </c>
      <c r="P127" s="25" t="str">
        <f t="shared" si="25"/>
        <v>n.a.</v>
      </c>
      <c r="Q127" s="24"/>
      <c r="R127" s="24"/>
      <c r="S127" s="24"/>
      <c r="T127" s="24"/>
      <c r="U127" s="24"/>
      <c r="V127" s="24"/>
      <c r="W127" s="24"/>
      <c r="X127" s="24"/>
      <c r="Y127" s="24"/>
      <c r="Z127" s="24"/>
      <c r="AA127" s="24"/>
    </row>
    <row r="128" spans="1:27" x14ac:dyDescent="0.25">
      <c r="A128" s="27">
        <f t="shared" si="26"/>
        <v>2001</v>
      </c>
      <c r="B128" s="25">
        <v>18.132787642576893</v>
      </c>
      <c r="C128" s="25">
        <v>1.99015413560657</v>
      </c>
      <c r="D128" s="25">
        <v>1.7323566851253469</v>
      </c>
      <c r="E128" s="24">
        <f t="shared" si="27"/>
        <v>1</v>
      </c>
      <c r="F128" s="24">
        <f t="shared" si="15"/>
        <v>0</v>
      </c>
      <c r="G128" s="24">
        <f t="shared" si="16"/>
        <v>0</v>
      </c>
      <c r="H128" s="24">
        <f t="shared" si="17"/>
        <v>0</v>
      </c>
      <c r="I128" s="25">
        <f t="shared" si="18"/>
        <v>1.99015413560657</v>
      </c>
      <c r="J128" s="25" t="str">
        <f t="shared" si="19"/>
        <v>n.a.</v>
      </c>
      <c r="K128" s="25" t="str">
        <f t="shared" si="20"/>
        <v>n.a.</v>
      </c>
      <c r="L128" s="25" t="str">
        <f t="shared" si="21"/>
        <v>n.a.</v>
      </c>
      <c r="M128" s="25">
        <f t="shared" si="22"/>
        <v>1.7323566851253469</v>
      </c>
      <c r="N128" s="25" t="str">
        <f t="shared" si="23"/>
        <v>n.a.</v>
      </c>
      <c r="O128" s="25" t="str">
        <f t="shared" si="24"/>
        <v>n.a.</v>
      </c>
      <c r="P128" s="25" t="str">
        <f t="shared" si="25"/>
        <v>n.a.</v>
      </c>
      <c r="Q128" s="24"/>
      <c r="R128" s="24"/>
      <c r="S128" s="24"/>
      <c r="T128" s="24"/>
      <c r="U128" s="24"/>
      <c r="V128" s="24"/>
      <c r="W128" s="24"/>
      <c r="X128" s="24"/>
      <c r="Y128" s="24"/>
      <c r="Z128" s="24"/>
      <c r="AA128" s="24"/>
    </row>
    <row r="129" spans="1:27" x14ac:dyDescent="0.25">
      <c r="A129" s="27">
        <f t="shared" si="26"/>
        <v>2002</v>
      </c>
      <c r="B129" s="25">
        <v>18.992697300154667</v>
      </c>
      <c r="C129" s="25">
        <v>1.5020556300010979</v>
      </c>
      <c r="D129" s="25">
        <v>-1.7734222527168386</v>
      </c>
      <c r="E129" s="24">
        <f t="shared" si="27"/>
        <v>1</v>
      </c>
      <c r="F129" s="24">
        <f t="shared" si="15"/>
        <v>0</v>
      </c>
      <c r="G129" s="24">
        <f t="shared" si="16"/>
        <v>0</v>
      </c>
      <c r="H129" s="24">
        <f t="shared" si="17"/>
        <v>0</v>
      </c>
      <c r="I129" s="25">
        <f t="shared" si="18"/>
        <v>1.5020556300010979</v>
      </c>
      <c r="J129" s="25" t="str">
        <f t="shared" si="19"/>
        <v>n.a.</v>
      </c>
      <c r="K129" s="25" t="str">
        <f t="shared" si="20"/>
        <v>n.a.</v>
      </c>
      <c r="L129" s="25" t="str">
        <f t="shared" si="21"/>
        <v>n.a.</v>
      </c>
      <c r="M129" s="25">
        <f t="shared" si="22"/>
        <v>-1.7734222527168386</v>
      </c>
      <c r="N129" s="25" t="str">
        <f t="shared" si="23"/>
        <v>n.a.</v>
      </c>
      <c r="O129" s="25" t="str">
        <f t="shared" si="24"/>
        <v>n.a.</v>
      </c>
      <c r="P129" s="25" t="str">
        <f t="shared" si="25"/>
        <v>n.a.</v>
      </c>
      <c r="Q129" s="24"/>
      <c r="R129" s="24"/>
      <c r="S129" s="24"/>
      <c r="T129" s="24"/>
      <c r="U129" s="24"/>
      <c r="V129" s="24"/>
      <c r="W129" s="24"/>
      <c r="X129" s="24"/>
      <c r="Y129" s="24"/>
      <c r="Z129" s="24"/>
      <c r="AA129" s="24"/>
    </row>
    <row r="130" spans="1:27" x14ac:dyDescent="0.25">
      <c r="A130" s="27">
        <f t="shared" si="26"/>
        <v>2003</v>
      </c>
      <c r="B130" s="25">
        <v>21.321721890038461</v>
      </c>
      <c r="C130" s="25">
        <v>1.0135240342473484</v>
      </c>
      <c r="D130" s="25">
        <v>2.9712153751017878</v>
      </c>
      <c r="E130" s="24">
        <f t="shared" si="27"/>
        <v>1</v>
      </c>
      <c r="F130" s="24">
        <f t="shared" si="15"/>
        <v>0</v>
      </c>
      <c r="G130" s="24">
        <f t="shared" si="16"/>
        <v>0</v>
      </c>
      <c r="H130" s="24">
        <f t="shared" si="17"/>
        <v>0</v>
      </c>
      <c r="I130" s="25">
        <f t="shared" si="18"/>
        <v>1.0135240342473484</v>
      </c>
      <c r="J130" s="25" t="str">
        <f t="shared" si="19"/>
        <v>n.a.</v>
      </c>
      <c r="K130" s="25" t="str">
        <f t="shared" si="20"/>
        <v>n.a.</v>
      </c>
      <c r="L130" s="25" t="str">
        <f t="shared" si="21"/>
        <v>n.a.</v>
      </c>
      <c r="M130" s="25">
        <f t="shared" si="22"/>
        <v>2.9712153751017878</v>
      </c>
      <c r="N130" s="25" t="str">
        <f t="shared" si="23"/>
        <v>n.a.</v>
      </c>
      <c r="O130" s="25" t="str">
        <f t="shared" si="24"/>
        <v>n.a.</v>
      </c>
      <c r="P130" s="25" t="str">
        <f t="shared" si="25"/>
        <v>n.a.</v>
      </c>
      <c r="Q130" s="24"/>
      <c r="R130" s="24"/>
      <c r="S130" s="24"/>
      <c r="T130" s="24"/>
      <c r="U130" s="24"/>
      <c r="V130" s="24"/>
      <c r="W130" s="24"/>
      <c r="X130" s="24"/>
      <c r="Y130" s="24"/>
      <c r="Z130" s="24"/>
      <c r="AA130" s="24"/>
    </row>
    <row r="131" spans="1:27" x14ac:dyDescent="0.25">
      <c r="A131" s="27">
        <f t="shared" si="26"/>
        <v>2004</v>
      </c>
      <c r="B131" s="25">
        <v>18.401987332476594</v>
      </c>
      <c r="C131" s="25">
        <v>3.8641263641794321</v>
      </c>
      <c r="D131" s="25">
        <v>5.2930689206736048</v>
      </c>
      <c r="E131" s="24">
        <f t="shared" si="27"/>
        <v>1</v>
      </c>
      <c r="F131" s="24">
        <f t="shared" si="15"/>
        <v>0</v>
      </c>
      <c r="G131" s="24">
        <f t="shared" si="16"/>
        <v>0</v>
      </c>
      <c r="H131" s="24">
        <f t="shared" si="17"/>
        <v>0</v>
      </c>
      <c r="I131" s="25">
        <f t="shared" si="18"/>
        <v>3.8641263641794321</v>
      </c>
      <c r="J131" s="25" t="str">
        <f t="shared" si="19"/>
        <v>n.a.</v>
      </c>
      <c r="K131" s="25" t="str">
        <f t="shared" si="20"/>
        <v>n.a.</v>
      </c>
      <c r="L131" s="25" t="str">
        <f t="shared" si="21"/>
        <v>n.a.</v>
      </c>
      <c r="M131" s="25">
        <f t="shared" si="22"/>
        <v>5.2930689206736048</v>
      </c>
      <c r="N131" s="25" t="str">
        <f t="shared" si="23"/>
        <v>n.a.</v>
      </c>
      <c r="O131" s="25" t="str">
        <f t="shared" si="24"/>
        <v>n.a.</v>
      </c>
      <c r="P131" s="25" t="str">
        <f t="shared" si="25"/>
        <v>n.a.</v>
      </c>
      <c r="Q131" s="24"/>
      <c r="R131" s="24"/>
      <c r="S131" s="24"/>
      <c r="T131" s="24"/>
      <c r="U131" s="24"/>
      <c r="V131" s="24"/>
      <c r="W131" s="24"/>
      <c r="X131" s="24"/>
      <c r="Y131" s="24"/>
      <c r="Z131" s="24"/>
      <c r="AA131" s="24"/>
    </row>
    <row r="132" spans="1:27" x14ac:dyDescent="0.25">
      <c r="A132" s="27">
        <f t="shared" si="26"/>
        <v>2005</v>
      </c>
      <c r="B132" s="25">
        <v>17.172666159570749</v>
      </c>
      <c r="C132" s="25">
        <v>2.7392074428743918</v>
      </c>
      <c r="D132" s="25">
        <v>8.6517631618018065</v>
      </c>
      <c r="E132" s="24">
        <f t="shared" si="27"/>
        <v>1</v>
      </c>
      <c r="F132" s="24">
        <f t="shared" si="15"/>
        <v>0</v>
      </c>
      <c r="G132" s="24">
        <f t="shared" si="16"/>
        <v>0</v>
      </c>
      <c r="H132" s="24">
        <f t="shared" si="17"/>
        <v>0</v>
      </c>
      <c r="I132" s="25">
        <f t="shared" si="18"/>
        <v>2.7392074428743918</v>
      </c>
      <c r="J132" s="25" t="str">
        <f t="shared" si="19"/>
        <v>n.a.</v>
      </c>
      <c r="K132" s="25" t="str">
        <f t="shared" si="20"/>
        <v>n.a.</v>
      </c>
      <c r="L132" s="25" t="str">
        <f t="shared" si="21"/>
        <v>n.a.</v>
      </c>
      <c r="M132" s="25">
        <f t="shared" si="22"/>
        <v>8.6517631618018065</v>
      </c>
      <c r="N132" s="25" t="str">
        <f t="shared" si="23"/>
        <v>n.a.</v>
      </c>
      <c r="O132" s="25" t="str">
        <f t="shared" si="24"/>
        <v>n.a.</v>
      </c>
      <c r="P132" s="25" t="str">
        <f t="shared" si="25"/>
        <v>n.a.</v>
      </c>
      <c r="Q132" s="24"/>
      <c r="R132" s="24"/>
      <c r="S132" s="24"/>
      <c r="T132" s="24"/>
      <c r="U132" s="24"/>
      <c r="V132" s="24"/>
      <c r="W132" s="24"/>
      <c r="X132" s="24"/>
      <c r="Y132" s="24"/>
      <c r="Z132" s="24"/>
      <c r="AA132" s="24"/>
    </row>
    <row r="133" spans="1:27" x14ac:dyDescent="0.25">
      <c r="A133" s="27">
        <f t="shared" si="26"/>
        <v>2006</v>
      </c>
      <c r="B133" s="25">
        <v>12.472992308654037</v>
      </c>
      <c r="C133" s="25">
        <v>2.2808885419912883</v>
      </c>
      <c r="D133" s="25">
        <v>8.515668590584724</v>
      </c>
      <c r="E133" s="24">
        <f t="shared" si="27"/>
        <v>1</v>
      </c>
      <c r="F133" s="24">
        <f t="shared" si="15"/>
        <v>0</v>
      </c>
      <c r="G133" s="24">
        <f t="shared" si="16"/>
        <v>0</v>
      </c>
      <c r="H133" s="24">
        <f t="shared" si="17"/>
        <v>0</v>
      </c>
      <c r="I133" s="25">
        <f t="shared" si="18"/>
        <v>2.2808885419912883</v>
      </c>
      <c r="J133" s="25" t="str">
        <f t="shared" si="19"/>
        <v>n.a.</v>
      </c>
      <c r="K133" s="25" t="str">
        <f t="shared" si="20"/>
        <v>n.a.</v>
      </c>
      <c r="L133" s="25" t="str">
        <f t="shared" si="21"/>
        <v>n.a.</v>
      </c>
      <c r="M133" s="25">
        <f t="shared" si="22"/>
        <v>8.515668590584724</v>
      </c>
      <c r="N133" s="25" t="str">
        <f t="shared" si="23"/>
        <v>n.a.</v>
      </c>
      <c r="O133" s="25" t="str">
        <f t="shared" si="24"/>
        <v>n.a.</v>
      </c>
      <c r="P133" s="25" t="str">
        <f t="shared" si="25"/>
        <v>n.a.</v>
      </c>
      <c r="Q133" s="24"/>
      <c r="R133" s="24"/>
      <c r="S133" s="24"/>
      <c r="T133" s="24"/>
      <c r="U133" s="24"/>
      <c r="V133" s="24"/>
      <c r="W133" s="24"/>
      <c r="X133" s="24"/>
      <c r="Y133" s="24"/>
      <c r="Z133" s="24"/>
      <c r="AA133" s="24"/>
    </row>
    <row r="134" spans="1:27" x14ac:dyDescent="0.25">
      <c r="A134" s="27">
        <f t="shared" si="26"/>
        <v>2007</v>
      </c>
      <c r="B134" s="25">
        <v>11.65284066206727</v>
      </c>
      <c r="C134" s="25">
        <v>3.1340917857372697</v>
      </c>
      <c r="D134" s="25">
        <v>2.2385016936762314</v>
      </c>
      <c r="E134" s="24">
        <f t="shared" si="27"/>
        <v>1</v>
      </c>
      <c r="F134" s="24">
        <f t="shared" si="15"/>
        <v>0</v>
      </c>
      <c r="G134" s="24">
        <f t="shared" si="16"/>
        <v>0</v>
      </c>
      <c r="H134" s="24">
        <f t="shared" si="17"/>
        <v>0</v>
      </c>
      <c r="I134" s="25">
        <f t="shared" si="18"/>
        <v>3.1340917857372697</v>
      </c>
      <c r="J134" s="25" t="str">
        <f t="shared" si="19"/>
        <v>n.a.</v>
      </c>
      <c r="K134" s="25" t="str">
        <f t="shared" si="20"/>
        <v>n.a.</v>
      </c>
      <c r="L134" s="25" t="str">
        <f t="shared" si="21"/>
        <v>n.a.</v>
      </c>
      <c r="M134" s="25">
        <f t="shared" si="22"/>
        <v>2.2385016936762314</v>
      </c>
      <c r="N134" s="25" t="str">
        <f t="shared" si="23"/>
        <v>n.a.</v>
      </c>
      <c r="O134" s="25" t="str">
        <f t="shared" si="24"/>
        <v>n.a.</v>
      </c>
      <c r="P134" s="25" t="str">
        <f t="shared" si="25"/>
        <v>n.a.</v>
      </c>
      <c r="Q134" s="24"/>
      <c r="R134" s="24"/>
      <c r="S134" s="24"/>
      <c r="T134" s="24"/>
      <c r="U134" s="24"/>
      <c r="V134" s="24"/>
      <c r="W134" s="24"/>
      <c r="X134" s="24"/>
      <c r="Y134" s="24"/>
      <c r="Z134" s="24"/>
      <c r="AA134" s="24"/>
    </row>
    <row r="135" spans="1:27" x14ac:dyDescent="0.25">
      <c r="A135" s="27">
        <f t="shared" si="26"/>
        <v>2008</v>
      </c>
      <c r="B135" s="25">
        <v>13.733479311860362</v>
      </c>
      <c r="C135" s="25">
        <v>2.1321302984479651</v>
      </c>
      <c r="D135" s="25">
        <v>9.5740115319324914</v>
      </c>
      <c r="E135" s="24">
        <f t="shared" si="27"/>
        <v>1</v>
      </c>
      <c r="F135" s="24">
        <f t="shared" si="15"/>
        <v>0</v>
      </c>
      <c r="G135" s="24">
        <f t="shared" si="16"/>
        <v>0</v>
      </c>
      <c r="H135" s="24">
        <f t="shared" si="17"/>
        <v>0</v>
      </c>
      <c r="I135" s="25">
        <f t="shared" si="18"/>
        <v>2.1321302984479651</v>
      </c>
      <c r="J135" s="25" t="str">
        <f t="shared" si="19"/>
        <v>n.a.</v>
      </c>
      <c r="K135" s="25" t="str">
        <f t="shared" si="20"/>
        <v>n.a.</v>
      </c>
      <c r="L135" s="25" t="str">
        <f t="shared" si="21"/>
        <v>n.a.</v>
      </c>
      <c r="M135" s="25">
        <f t="shared" si="22"/>
        <v>9.5740115319324914</v>
      </c>
      <c r="N135" s="25" t="str">
        <f t="shared" si="23"/>
        <v>n.a.</v>
      </c>
      <c r="O135" s="25" t="str">
        <f t="shared" si="24"/>
        <v>n.a.</v>
      </c>
      <c r="P135" s="25" t="str">
        <f t="shared" si="25"/>
        <v>n.a.</v>
      </c>
      <c r="Q135" s="24"/>
      <c r="R135" s="24"/>
      <c r="S135" s="24"/>
      <c r="T135" s="24"/>
      <c r="U135" s="24"/>
      <c r="V135" s="24"/>
      <c r="W135" s="24"/>
      <c r="X135" s="24"/>
      <c r="Y135" s="24"/>
      <c r="Z135" s="24"/>
      <c r="AA135" s="24"/>
    </row>
    <row r="136" spans="1:27" x14ac:dyDescent="0.25">
      <c r="A136" s="27">
        <v>2009</v>
      </c>
      <c r="B136" s="25">
        <v>21.65399127709102</v>
      </c>
      <c r="C136" s="25">
        <v>-1.9066760919030923</v>
      </c>
      <c r="D136" s="25">
        <v>-4.7921857939745571</v>
      </c>
      <c r="E136" s="24">
        <f t="shared" si="27"/>
        <v>1</v>
      </c>
      <c r="F136" s="24">
        <f>IF(AND($B136&gt;30,$B136&lt;60),1,0)</f>
        <v>0</v>
      </c>
      <c r="G136" s="24">
        <f>IF(AND($B136&gt;60,$B136&lt;90),1,0)</f>
        <v>0</v>
      </c>
      <c r="H136" s="24">
        <f>IF($B136&gt;90,1,0)</f>
        <v>0</v>
      </c>
      <c r="I136" s="25">
        <f>IF(E136=1,$C136,"n.a.")</f>
        <v>-1.9066760919030923</v>
      </c>
      <c r="J136" s="25" t="str">
        <f>IF(F136=1,$C136,"n.a.")</f>
        <v>n.a.</v>
      </c>
      <c r="K136" s="25" t="str">
        <f>IF(G136=1,$C136,"n.a.")</f>
        <v>n.a.</v>
      </c>
      <c r="L136" s="25" t="str">
        <f>IF(H136=1,$C136,"n.a.")</f>
        <v>n.a.</v>
      </c>
      <c r="M136" s="25">
        <f>IF(E136=1,$D136,"n.a.")</f>
        <v>-4.7921857939745571</v>
      </c>
      <c r="N136" s="25" t="str">
        <f>IF(F136=1,$D136,"n.a.")</f>
        <v>n.a.</v>
      </c>
      <c r="O136" s="25" t="str">
        <f>IF(G136=1,$D136,"n.a.")</f>
        <v>n.a.</v>
      </c>
      <c r="P136" s="25" t="str">
        <f>IF(H136=1,$D136,"n.a.")</f>
        <v>n.a.</v>
      </c>
      <c r="Q136" s="24"/>
      <c r="R136" s="24"/>
      <c r="S136" s="24"/>
      <c r="T136" s="24"/>
      <c r="U136" s="24"/>
      <c r="V136" s="24"/>
      <c r="W136" s="24"/>
      <c r="X136" s="24"/>
      <c r="Y136" s="24"/>
      <c r="Z136" s="24"/>
      <c r="AA136" s="24"/>
    </row>
    <row r="137" spans="1:27" x14ac:dyDescent="0.25">
      <c r="B137" s="24"/>
      <c r="C137" s="25" t="s">
        <v>3</v>
      </c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  <c r="V137" s="24"/>
      <c r="W137" s="24"/>
      <c r="X137" s="24"/>
      <c r="Y137" s="24"/>
      <c r="Z137" s="24"/>
      <c r="AA137" s="24"/>
    </row>
    <row r="138" spans="1:27" x14ac:dyDescent="0.25">
      <c r="A138" s="124" t="s">
        <v>116</v>
      </c>
      <c r="B138" s="125" t="s">
        <v>25</v>
      </c>
      <c r="C138" s="24" t="s">
        <v>3</v>
      </c>
      <c r="D138" s="24"/>
      <c r="E138" s="24">
        <f>SUM(E7:E136)</f>
        <v>98</v>
      </c>
      <c r="F138" s="24">
        <f>SUM(F7:F136)</f>
        <v>25</v>
      </c>
      <c r="G138" s="24">
        <f>SUM(G7:G136)</f>
        <v>1</v>
      </c>
      <c r="H138" s="24">
        <f>SUM(H7:H136)</f>
        <v>0</v>
      </c>
      <c r="I138" s="25">
        <f>AVERAGE(I7:I136)</f>
        <v>2.9117588473711122</v>
      </c>
      <c r="J138" s="25">
        <f t="shared" ref="J138:N138" si="28">AVERAGE(J7:J136)</f>
        <v>4.3925500043501895</v>
      </c>
      <c r="K138" s="25">
        <f t="shared" si="28"/>
        <v>10.201269992359997</v>
      </c>
      <c r="L138" s="25" t="s">
        <v>2</v>
      </c>
      <c r="M138" s="25">
        <f t="shared" si="28"/>
        <v>4.3568438964690595</v>
      </c>
      <c r="N138" s="25">
        <f t="shared" si="28"/>
        <v>-5.816806251516457E-2</v>
      </c>
      <c r="O138" s="25" t="s">
        <v>2</v>
      </c>
      <c r="P138" s="25" t="s">
        <v>2</v>
      </c>
      <c r="Q138" s="24"/>
      <c r="R138" s="24"/>
      <c r="S138" s="24"/>
      <c r="T138" s="24"/>
      <c r="U138" s="24"/>
      <c r="V138" s="24"/>
      <c r="W138" s="24"/>
      <c r="X138" s="24"/>
      <c r="Y138" s="24"/>
      <c r="Z138" s="24"/>
      <c r="AA138" s="24"/>
    </row>
    <row r="139" spans="1:27" x14ac:dyDescent="0.25">
      <c r="A139" s="124" t="s">
        <v>117</v>
      </c>
      <c r="B139" s="125" t="s">
        <v>25</v>
      </c>
      <c r="C139" s="24"/>
      <c r="D139" s="24"/>
      <c r="E139" s="24"/>
      <c r="F139" s="24"/>
      <c r="G139" s="24"/>
      <c r="H139" s="24"/>
      <c r="I139" s="25">
        <f>MEDIAN(I7:I136)</f>
        <v>3.0481044715241268</v>
      </c>
      <c r="J139" s="25">
        <f t="shared" ref="J139:N139" si="29">MEDIAN(J7:J136)</f>
        <v>4.4054212005677273</v>
      </c>
      <c r="K139" s="25">
        <f t="shared" si="29"/>
        <v>10.201269992359997</v>
      </c>
      <c r="L139" s="25" t="s">
        <v>2</v>
      </c>
      <c r="M139" s="25">
        <f t="shared" si="29"/>
        <v>3.3737427150819843</v>
      </c>
      <c r="N139" s="25">
        <f t="shared" si="29"/>
        <v>1.6345958508089842</v>
      </c>
      <c r="O139" s="25" t="s">
        <v>2</v>
      </c>
      <c r="P139" s="25" t="s">
        <v>2</v>
      </c>
      <c r="Q139" s="24"/>
      <c r="R139" s="24"/>
      <c r="S139" s="24"/>
      <c r="T139" s="24"/>
      <c r="U139" s="24"/>
      <c r="V139" s="24"/>
      <c r="W139" s="24"/>
      <c r="X139" s="24"/>
      <c r="Y139" s="24"/>
      <c r="Z139" s="24"/>
      <c r="AA139" s="24"/>
    </row>
    <row r="140" spans="1:27" x14ac:dyDescent="0.25">
      <c r="A140" s="124" t="s">
        <v>114</v>
      </c>
      <c r="B140" s="125" t="s">
        <v>43</v>
      </c>
      <c r="C140" s="24"/>
      <c r="D140" s="24"/>
      <c r="E140" s="24">
        <f>SUM(E74:E136)</f>
        <v>51</v>
      </c>
      <c r="F140" s="24">
        <f>SUM(F74:F136)</f>
        <v>12</v>
      </c>
      <c r="G140" s="24">
        <f>SUM(G74:G136)</f>
        <v>0</v>
      </c>
      <c r="H140" s="24">
        <f>SUM(H74:H136)</f>
        <v>0</v>
      </c>
      <c r="I140" s="25">
        <f>AVERAGE(I74:I136)</f>
        <v>3.4001217818948271</v>
      </c>
      <c r="J140" s="25">
        <f>AVERAGE(J74:J136)</f>
        <v>5.1082894538621781</v>
      </c>
      <c r="K140" s="25" t="s">
        <v>2</v>
      </c>
      <c r="L140" s="25" t="s">
        <v>2</v>
      </c>
      <c r="M140" s="25">
        <f>AVERAGE(M74:M136)</f>
        <v>5.3767619859143352</v>
      </c>
      <c r="N140" s="25">
        <f>AVERAGE(N74:N136)</f>
        <v>4.4209670401441237</v>
      </c>
      <c r="O140" s="25" t="s">
        <v>2</v>
      </c>
      <c r="P140" s="25" t="s">
        <v>2</v>
      </c>
      <c r="Q140" s="24"/>
      <c r="R140" s="24"/>
      <c r="S140" s="24"/>
      <c r="T140" s="24"/>
      <c r="U140" s="24"/>
      <c r="V140" s="24"/>
      <c r="W140" s="24"/>
      <c r="X140" s="24"/>
      <c r="Y140" s="24"/>
      <c r="Z140" s="24"/>
      <c r="AA140" s="24"/>
    </row>
    <row r="141" spans="1:27" x14ac:dyDescent="0.25">
      <c r="A141" s="124" t="s">
        <v>115</v>
      </c>
      <c r="B141" s="125" t="s">
        <v>43</v>
      </c>
      <c r="C141" s="24"/>
      <c r="D141" s="24"/>
      <c r="E141" s="24"/>
      <c r="F141" s="24"/>
      <c r="G141" s="24"/>
      <c r="H141" s="24"/>
      <c r="I141" s="25">
        <f>MEDIAN(I74:I136)</f>
        <v>3.5243703837739115</v>
      </c>
      <c r="J141" s="25">
        <f>MEDIAN(J74:J136)</f>
        <v>4.3743809109030307</v>
      </c>
      <c r="K141" s="25" t="s">
        <v>2</v>
      </c>
      <c r="L141" s="25" t="s">
        <v>2</v>
      </c>
      <c r="M141" s="25">
        <f>MEDIAN(M74:M136)</f>
        <v>4.8702294508441657</v>
      </c>
      <c r="N141" s="25">
        <f>MEDIAN(N74:N136)</f>
        <v>4.07605489444488</v>
      </c>
      <c r="O141" s="25" t="s">
        <v>2</v>
      </c>
      <c r="P141" s="25" t="s">
        <v>2</v>
      </c>
      <c r="Q141" s="24"/>
      <c r="R141" s="24"/>
      <c r="S141" s="24"/>
      <c r="T141" s="24"/>
      <c r="U141" s="24"/>
      <c r="V141" s="24"/>
      <c r="W141" s="24"/>
      <c r="X141" s="24"/>
      <c r="Y141" s="24"/>
      <c r="Z141" s="24"/>
      <c r="AA141" s="24"/>
    </row>
    <row r="142" spans="1:27" x14ac:dyDescent="0.25">
      <c r="A142" s="24"/>
      <c r="B142" s="24"/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  <c r="V142" s="24"/>
      <c r="W142" s="24"/>
      <c r="X142" s="24"/>
      <c r="Y142" s="24"/>
      <c r="Z142" s="24"/>
      <c r="AA142" s="24"/>
    </row>
    <row r="143" spans="1:27" x14ac:dyDescent="0.25">
      <c r="A143" s="24"/>
      <c r="B143" s="24"/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  <c r="X143" s="24"/>
      <c r="Y143" s="24"/>
      <c r="Z143" s="24"/>
      <c r="AA143" s="24"/>
    </row>
    <row r="144" spans="1:27" x14ac:dyDescent="0.25">
      <c r="A144" s="24"/>
      <c r="B144" s="24"/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  <c r="Y144" s="24"/>
      <c r="Z144" s="24"/>
      <c r="AA144" s="24"/>
    </row>
    <row r="145" spans="1:27" x14ac:dyDescent="0.25">
      <c r="A145" s="24"/>
      <c r="B145" s="24"/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  <c r="V145" s="24"/>
      <c r="W145" s="24"/>
      <c r="X145" s="24"/>
      <c r="Y145" s="24"/>
      <c r="Z145" s="24"/>
      <c r="AA145" s="24"/>
    </row>
    <row r="146" spans="1:27" x14ac:dyDescent="0.25">
      <c r="A146" s="24"/>
      <c r="B146" s="24"/>
      <c r="C146" s="24"/>
      <c r="D146" s="24"/>
      <c r="E146" s="24"/>
      <c r="F146" s="24"/>
      <c r="G146" s="24"/>
      <c r="H146" s="24"/>
      <c r="I146" s="24"/>
      <c r="J146" s="24"/>
      <c r="K146" s="24"/>
      <c r="L146" s="24"/>
      <c r="M146" s="24"/>
      <c r="N146" s="24"/>
      <c r="O146" s="24"/>
      <c r="P146" s="24"/>
      <c r="Q146" s="24"/>
      <c r="R146" s="24"/>
      <c r="S146" s="24"/>
      <c r="T146" s="24"/>
      <c r="U146" s="24"/>
      <c r="V146" s="24"/>
      <c r="W146" s="24"/>
      <c r="X146" s="24"/>
      <c r="Y146" s="24"/>
      <c r="Z146" s="24"/>
      <c r="AA146" s="24"/>
    </row>
    <row r="147" spans="1:27" x14ac:dyDescent="0.25">
      <c r="A147" s="24"/>
      <c r="B147" s="24"/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  <c r="R147" s="24"/>
      <c r="S147" s="24"/>
      <c r="T147" s="24"/>
      <c r="U147" s="24"/>
      <c r="V147" s="24"/>
      <c r="W147" s="24"/>
      <c r="X147" s="24"/>
      <c r="Y147" s="24"/>
      <c r="Z147" s="24"/>
      <c r="AA147" s="24"/>
    </row>
    <row r="148" spans="1:27" x14ac:dyDescent="0.25">
      <c r="A148" s="24"/>
      <c r="B148" s="24"/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24"/>
      <c r="R148" s="24"/>
      <c r="S148" s="24"/>
      <c r="T148" s="24"/>
      <c r="U148" s="24"/>
      <c r="V148" s="24"/>
      <c r="W148" s="24"/>
      <c r="X148" s="24"/>
      <c r="Y148" s="24"/>
      <c r="Z148" s="24"/>
      <c r="AA148" s="24"/>
    </row>
    <row r="149" spans="1:27" x14ac:dyDescent="0.25">
      <c r="A149" s="24"/>
      <c r="B149" s="24"/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4"/>
      <c r="U149" s="24"/>
      <c r="V149" s="24"/>
      <c r="W149" s="24"/>
      <c r="X149" s="24"/>
      <c r="Y149" s="24"/>
      <c r="Z149" s="24"/>
      <c r="AA149" s="24"/>
    </row>
    <row r="150" spans="1:27" x14ac:dyDescent="0.25">
      <c r="A150" s="24"/>
      <c r="B150" s="24"/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  <c r="R150" s="24"/>
      <c r="S150" s="24"/>
      <c r="T150" s="24"/>
      <c r="U150" s="24"/>
      <c r="V150" s="24"/>
      <c r="W150" s="24"/>
      <c r="X150" s="24"/>
      <c r="Y150" s="24"/>
      <c r="Z150" s="24"/>
      <c r="AA150" s="24"/>
    </row>
    <row r="151" spans="1:27" x14ac:dyDescent="0.25">
      <c r="A151" s="24"/>
      <c r="B151" s="24"/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24"/>
      <c r="S151" s="24"/>
      <c r="T151" s="24"/>
      <c r="U151" s="24"/>
      <c r="V151" s="24"/>
      <c r="W151" s="24"/>
      <c r="X151" s="24"/>
      <c r="Y151" s="24"/>
      <c r="Z151" s="24"/>
      <c r="AA151" s="24"/>
    </row>
    <row r="152" spans="1:27" x14ac:dyDescent="0.25">
      <c r="A152" s="24"/>
      <c r="B152" s="24"/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24"/>
      <c r="R152" s="24"/>
      <c r="S152" s="24"/>
      <c r="T152" s="24"/>
      <c r="U152" s="24"/>
      <c r="V152" s="24"/>
      <c r="W152" s="24"/>
      <c r="X152" s="24"/>
      <c r="Y152" s="24"/>
      <c r="Z152" s="24"/>
      <c r="AA152" s="24"/>
    </row>
    <row r="153" spans="1:27" x14ac:dyDescent="0.25">
      <c r="A153" s="24"/>
      <c r="B153" s="24"/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24"/>
      <c r="S153" s="24"/>
      <c r="T153" s="24"/>
      <c r="U153" s="24"/>
      <c r="V153" s="24"/>
      <c r="W153" s="24"/>
      <c r="X153" s="24"/>
      <c r="Y153" s="24"/>
      <c r="Z153" s="24"/>
      <c r="AA153" s="24"/>
    </row>
    <row r="154" spans="1:27" x14ac:dyDescent="0.25">
      <c r="A154" s="24"/>
      <c r="B154" s="24"/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4"/>
      <c r="X154" s="24"/>
      <c r="Y154" s="24"/>
      <c r="Z154" s="24"/>
      <c r="AA154" s="24"/>
    </row>
    <row r="155" spans="1:27" x14ac:dyDescent="0.25">
      <c r="A155" s="24"/>
      <c r="B155" s="24"/>
      <c r="C155" s="24"/>
      <c r="D155" s="24"/>
      <c r="E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24"/>
      <c r="T155" s="24"/>
      <c r="U155" s="24"/>
      <c r="V155" s="24"/>
      <c r="W155" s="24"/>
      <c r="X155" s="24"/>
      <c r="Y155" s="24"/>
      <c r="Z155" s="24"/>
      <c r="AA155" s="24"/>
    </row>
    <row r="156" spans="1:27" x14ac:dyDescent="0.25">
      <c r="A156" s="24"/>
      <c r="B156" s="24"/>
      <c r="C156" s="24"/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  <c r="S156" s="24"/>
      <c r="T156" s="24"/>
      <c r="U156" s="24"/>
      <c r="V156" s="24"/>
      <c r="W156" s="24"/>
      <c r="X156" s="24"/>
      <c r="Y156" s="24"/>
      <c r="Z156" s="24"/>
      <c r="AA156" s="24"/>
    </row>
    <row r="157" spans="1:27" x14ac:dyDescent="0.25">
      <c r="A157" s="24"/>
      <c r="B157" s="24"/>
      <c r="C157" s="24"/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24"/>
      <c r="S157" s="24"/>
      <c r="T157" s="24"/>
      <c r="U157" s="24"/>
      <c r="V157" s="24"/>
      <c r="W157" s="24"/>
      <c r="X157" s="24"/>
      <c r="Y157" s="24"/>
      <c r="Z157" s="24"/>
      <c r="AA157" s="24"/>
    </row>
    <row r="158" spans="1:27" x14ac:dyDescent="0.25">
      <c r="A158" s="24"/>
      <c r="B158" s="24"/>
      <c r="C158" s="24"/>
      <c r="D158" s="24"/>
      <c r="E158" s="24"/>
      <c r="F158" s="24"/>
      <c r="G158" s="24"/>
      <c r="H158" s="24"/>
      <c r="I158" s="24"/>
      <c r="J158" s="24"/>
      <c r="K158" s="24"/>
      <c r="L158" s="24"/>
      <c r="M158" s="24"/>
      <c r="N158" s="24"/>
      <c r="O158" s="24"/>
      <c r="P158" s="24"/>
      <c r="Q158" s="24"/>
      <c r="R158" s="24"/>
      <c r="S158" s="24"/>
      <c r="T158" s="24"/>
      <c r="U158" s="24"/>
      <c r="V158" s="24"/>
      <c r="W158" s="24"/>
      <c r="X158" s="24"/>
      <c r="Y158" s="24"/>
      <c r="Z158" s="24"/>
      <c r="AA158" s="24"/>
    </row>
    <row r="159" spans="1:27" x14ac:dyDescent="0.25">
      <c r="A159" s="24"/>
      <c r="B159" s="24"/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  <c r="S159" s="24"/>
      <c r="T159" s="24"/>
      <c r="U159" s="24"/>
      <c r="V159" s="24"/>
      <c r="W159" s="24"/>
      <c r="X159" s="24"/>
      <c r="Y159" s="24"/>
      <c r="Z159" s="24"/>
      <c r="AA159" s="24"/>
    </row>
    <row r="160" spans="1:27" x14ac:dyDescent="0.25">
      <c r="A160" s="24"/>
      <c r="B160" s="24"/>
      <c r="C160" s="24"/>
      <c r="D160" s="24"/>
      <c r="E160" s="24"/>
      <c r="F160" s="24"/>
      <c r="G160" s="24"/>
      <c r="H160" s="24"/>
      <c r="I160" s="24"/>
      <c r="J160" s="24"/>
      <c r="K160" s="24"/>
      <c r="L160" s="24"/>
      <c r="M160" s="24"/>
      <c r="N160" s="24"/>
      <c r="O160" s="24"/>
      <c r="P160" s="24"/>
      <c r="Q160" s="24"/>
      <c r="R160" s="24"/>
      <c r="S160" s="24"/>
      <c r="T160" s="24"/>
      <c r="U160" s="24"/>
      <c r="V160" s="24"/>
      <c r="W160" s="24"/>
      <c r="X160" s="24"/>
      <c r="Y160" s="24"/>
      <c r="Z160" s="24"/>
      <c r="AA160" s="24"/>
    </row>
    <row r="161" spans="1:27" x14ac:dyDescent="0.25">
      <c r="A161" s="24"/>
      <c r="B161" s="24"/>
      <c r="C161" s="24"/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4"/>
      <c r="R161" s="24"/>
      <c r="S161" s="24"/>
      <c r="T161" s="24"/>
      <c r="U161" s="24"/>
      <c r="V161" s="24"/>
      <c r="W161" s="24"/>
      <c r="X161" s="24"/>
      <c r="Y161" s="24"/>
      <c r="Z161" s="24"/>
      <c r="AA161" s="24"/>
    </row>
    <row r="162" spans="1:27" x14ac:dyDescent="0.25">
      <c r="A162" s="24"/>
      <c r="B162" s="24"/>
      <c r="C162" s="24"/>
      <c r="D162" s="24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24"/>
      <c r="S162" s="24"/>
      <c r="T162" s="24"/>
      <c r="U162" s="24"/>
      <c r="V162" s="24"/>
      <c r="W162" s="24"/>
      <c r="X162" s="24"/>
      <c r="Y162" s="24"/>
      <c r="Z162" s="24"/>
      <c r="AA162" s="24"/>
    </row>
    <row r="163" spans="1:27" x14ac:dyDescent="0.25">
      <c r="A163" s="24"/>
      <c r="B163" s="24"/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  <c r="V163" s="24"/>
      <c r="W163" s="24"/>
      <c r="X163" s="24"/>
      <c r="Y163" s="24"/>
      <c r="Z163" s="24"/>
      <c r="AA163" s="24"/>
    </row>
    <row r="164" spans="1:27" x14ac:dyDescent="0.25">
      <c r="A164" s="24"/>
      <c r="B164" s="24"/>
      <c r="C164" s="24"/>
      <c r="D164" s="24"/>
      <c r="E164" s="24"/>
      <c r="F164" s="24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24"/>
      <c r="R164" s="24"/>
      <c r="S164" s="24"/>
      <c r="T164" s="24"/>
      <c r="U164" s="24"/>
      <c r="V164" s="24"/>
      <c r="W164" s="24"/>
      <c r="X164" s="24"/>
      <c r="Y164" s="24"/>
      <c r="Z164" s="24"/>
      <c r="AA164" s="24"/>
    </row>
    <row r="165" spans="1:27" x14ac:dyDescent="0.25">
      <c r="A165" s="24"/>
      <c r="B165" s="24"/>
      <c r="C165" s="24"/>
      <c r="D165" s="24"/>
      <c r="E165" s="24"/>
      <c r="F165" s="24"/>
      <c r="G165" s="24"/>
      <c r="H165" s="24"/>
      <c r="I165" s="24"/>
      <c r="J165" s="24"/>
      <c r="K165" s="24"/>
      <c r="L165" s="24"/>
      <c r="M165" s="24"/>
      <c r="N165" s="24"/>
      <c r="O165" s="24"/>
      <c r="P165" s="24"/>
      <c r="Q165" s="24"/>
      <c r="R165" s="24"/>
      <c r="S165" s="24"/>
      <c r="T165" s="24"/>
      <c r="U165" s="24"/>
      <c r="V165" s="24"/>
      <c r="W165" s="24"/>
      <c r="X165" s="24"/>
      <c r="Y165" s="24"/>
      <c r="Z165" s="24"/>
      <c r="AA165" s="24"/>
    </row>
    <row r="166" spans="1:27" x14ac:dyDescent="0.25">
      <c r="A166" s="24"/>
      <c r="B166" s="24"/>
      <c r="C166" s="24"/>
      <c r="D166" s="24"/>
      <c r="E166" s="24"/>
      <c r="F166" s="24"/>
      <c r="G166" s="24"/>
      <c r="H166" s="24"/>
      <c r="I166" s="24"/>
      <c r="J166" s="24"/>
      <c r="K166" s="24"/>
      <c r="L166" s="24"/>
      <c r="M166" s="24"/>
      <c r="N166" s="24"/>
      <c r="O166" s="24"/>
      <c r="P166" s="24"/>
      <c r="Q166" s="24"/>
      <c r="R166" s="24"/>
      <c r="S166" s="24"/>
      <c r="T166" s="24"/>
      <c r="U166" s="24"/>
      <c r="V166" s="24"/>
      <c r="W166" s="24"/>
      <c r="X166" s="24"/>
      <c r="Y166" s="24"/>
      <c r="Z166" s="24"/>
      <c r="AA166" s="24"/>
    </row>
    <row r="167" spans="1:27" x14ac:dyDescent="0.25">
      <c r="A167" s="24"/>
      <c r="B167" s="24"/>
      <c r="C167" s="24"/>
      <c r="D167" s="24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24"/>
      <c r="R167" s="24"/>
      <c r="S167" s="24"/>
      <c r="T167" s="24"/>
      <c r="U167" s="24"/>
      <c r="V167" s="24"/>
      <c r="W167" s="24"/>
      <c r="X167" s="24"/>
      <c r="Y167" s="24"/>
      <c r="Z167" s="24"/>
      <c r="AA167" s="24"/>
    </row>
    <row r="168" spans="1:27" x14ac:dyDescent="0.25">
      <c r="A168" s="24"/>
      <c r="B168" s="24"/>
      <c r="C168" s="24"/>
      <c r="D168" s="24"/>
      <c r="E168" s="24"/>
      <c r="F168" s="24"/>
      <c r="G168" s="24"/>
      <c r="H168" s="24"/>
      <c r="I168" s="24"/>
      <c r="J168" s="24"/>
      <c r="K168" s="24"/>
      <c r="L168" s="24"/>
      <c r="M168" s="24"/>
      <c r="N168" s="24"/>
      <c r="O168" s="24"/>
      <c r="P168" s="24"/>
      <c r="Q168" s="24"/>
      <c r="R168" s="24"/>
      <c r="S168" s="24"/>
      <c r="T168" s="24"/>
      <c r="U168" s="24"/>
      <c r="V168" s="24"/>
      <c r="W168" s="24"/>
      <c r="X168" s="24"/>
      <c r="Y168" s="24"/>
      <c r="Z168" s="24"/>
      <c r="AA168" s="24"/>
    </row>
    <row r="169" spans="1:27" x14ac:dyDescent="0.25">
      <c r="A169" s="24"/>
      <c r="B169" s="24"/>
      <c r="C169" s="24"/>
      <c r="D169" s="24"/>
      <c r="E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4"/>
      <c r="R169" s="24"/>
      <c r="S169" s="24"/>
      <c r="T169" s="24"/>
      <c r="U169" s="24"/>
      <c r="V169" s="24"/>
      <c r="W169" s="24"/>
      <c r="X169" s="24"/>
      <c r="Y169" s="24"/>
      <c r="Z169" s="24"/>
      <c r="AA169" s="24"/>
    </row>
    <row r="170" spans="1:27" x14ac:dyDescent="0.25">
      <c r="A170" s="24"/>
      <c r="B170" s="24"/>
      <c r="C170" s="24"/>
      <c r="D170" s="24"/>
      <c r="E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4"/>
      <c r="R170" s="24"/>
      <c r="S170" s="24"/>
      <c r="T170" s="24"/>
      <c r="U170" s="24"/>
      <c r="V170" s="24"/>
      <c r="W170" s="24"/>
      <c r="X170" s="24"/>
      <c r="Y170" s="24"/>
      <c r="Z170" s="24"/>
      <c r="AA170" s="24"/>
    </row>
    <row r="171" spans="1:27" x14ac:dyDescent="0.25">
      <c r="A171" s="24"/>
      <c r="B171" s="24"/>
      <c r="C171" s="24"/>
      <c r="D171" s="24"/>
      <c r="E171" s="24"/>
      <c r="F171" s="24"/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4"/>
      <c r="R171" s="24"/>
      <c r="S171" s="24"/>
      <c r="T171" s="24"/>
      <c r="U171" s="24"/>
      <c r="V171" s="24"/>
      <c r="W171" s="24"/>
      <c r="X171" s="24"/>
      <c r="Y171" s="24"/>
      <c r="Z171" s="24"/>
      <c r="AA171" s="24"/>
    </row>
    <row r="172" spans="1:27" x14ac:dyDescent="0.25">
      <c r="A172" s="24"/>
      <c r="B172" s="24"/>
      <c r="C172" s="24"/>
      <c r="D172" s="24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24"/>
      <c r="R172" s="24"/>
      <c r="S172" s="24"/>
      <c r="T172" s="24"/>
      <c r="U172" s="24"/>
      <c r="V172" s="24"/>
      <c r="W172" s="24"/>
      <c r="X172" s="24"/>
      <c r="Y172" s="24"/>
      <c r="Z172" s="24"/>
      <c r="AA172" s="24"/>
    </row>
    <row r="173" spans="1:27" x14ac:dyDescent="0.25">
      <c r="A173" s="24"/>
      <c r="B173" s="24"/>
      <c r="C173" s="24"/>
      <c r="D173" s="24"/>
      <c r="E173" s="24"/>
      <c r="F173" s="24"/>
      <c r="G173" s="24"/>
      <c r="H173" s="24"/>
      <c r="I173" s="24"/>
      <c r="J173" s="24"/>
      <c r="K173" s="24"/>
      <c r="L173" s="24"/>
      <c r="M173" s="24"/>
      <c r="N173" s="24"/>
      <c r="O173" s="24"/>
      <c r="P173" s="24"/>
      <c r="Q173" s="24"/>
      <c r="R173" s="24"/>
      <c r="S173" s="24"/>
      <c r="T173" s="24"/>
      <c r="U173" s="24"/>
      <c r="V173" s="24"/>
      <c r="W173" s="24"/>
      <c r="X173" s="24"/>
      <c r="Y173" s="24"/>
      <c r="Z173" s="24"/>
      <c r="AA173" s="24"/>
    </row>
    <row r="174" spans="1:27" x14ac:dyDescent="0.25">
      <c r="A174" s="24"/>
      <c r="B174" s="24"/>
      <c r="C174" s="24"/>
      <c r="D174" s="24"/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24"/>
      <c r="R174" s="24"/>
      <c r="S174" s="24"/>
      <c r="T174" s="24"/>
      <c r="U174" s="24"/>
      <c r="V174" s="24"/>
      <c r="W174" s="24"/>
      <c r="X174" s="24"/>
      <c r="Y174" s="24"/>
      <c r="Z174" s="24"/>
      <c r="AA174" s="24"/>
    </row>
    <row r="175" spans="1:27" x14ac:dyDescent="0.25">
      <c r="A175" s="24"/>
      <c r="B175" s="24"/>
      <c r="C175" s="24"/>
      <c r="D175" s="24"/>
      <c r="E175" s="24"/>
      <c r="F175" s="24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4"/>
      <c r="R175" s="24"/>
      <c r="S175" s="24"/>
      <c r="T175" s="24"/>
      <c r="U175" s="24"/>
      <c r="V175" s="24"/>
      <c r="W175" s="24"/>
      <c r="X175" s="24"/>
      <c r="Y175" s="24"/>
      <c r="Z175" s="24"/>
      <c r="AA175" s="24"/>
    </row>
    <row r="176" spans="1:27" x14ac:dyDescent="0.25">
      <c r="A176" s="24"/>
      <c r="B176" s="24"/>
      <c r="C176" s="24"/>
      <c r="D176" s="24"/>
      <c r="E176" s="24"/>
      <c r="F176" s="24"/>
      <c r="G176" s="24"/>
      <c r="H176" s="24"/>
      <c r="I176" s="24"/>
      <c r="J176" s="24"/>
      <c r="K176" s="24"/>
      <c r="L176" s="24"/>
      <c r="M176" s="24"/>
      <c r="N176" s="24"/>
      <c r="O176" s="24"/>
      <c r="P176" s="24"/>
      <c r="Q176" s="24"/>
      <c r="R176" s="24"/>
      <c r="S176" s="24"/>
      <c r="T176" s="24"/>
      <c r="U176" s="24"/>
      <c r="V176" s="24"/>
      <c r="W176" s="24"/>
      <c r="X176" s="24"/>
      <c r="Y176" s="24"/>
      <c r="Z176" s="24"/>
      <c r="AA176" s="24"/>
    </row>
    <row r="177" spans="1:27" x14ac:dyDescent="0.25">
      <c r="A177" s="24"/>
      <c r="B177" s="24"/>
      <c r="C177" s="24"/>
      <c r="D177" s="24"/>
      <c r="E177" s="24"/>
      <c r="F177" s="24"/>
      <c r="G177" s="24"/>
      <c r="H177" s="24"/>
      <c r="I177" s="24"/>
      <c r="J177" s="24"/>
      <c r="K177" s="24"/>
      <c r="L177" s="24"/>
      <c r="M177" s="24"/>
      <c r="N177" s="24"/>
      <c r="O177" s="24"/>
      <c r="P177" s="24"/>
      <c r="Q177" s="24"/>
      <c r="R177" s="24"/>
      <c r="S177" s="24"/>
      <c r="T177" s="24"/>
      <c r="U177" s="24"/>
      <c r="V177" s="24"/>
      <c r="W177" s="24"/>
      <c r="X177" s="24"/>
      <c r="Y177" s="24"/>
      <c r="Z177" s="24"/>
      <c r="AA177" s="24"/>
    </row>
    <row r="178" spans="1:27" x14ac:dyDescent="0.25">
      <c r="A178" s="24"/>
      <c r="B178" s="24"/>
      <c r="C178" s="24"/>
      <c r="D178" s="24"/>
      <c r="E178" s="24"/>
      <c r="F178" s="24"/>
      <c r="G178" s="24"/>
      <c r="H178" s="24"/>
      <c r="I178" s="24"/>
      <c r="J178" s="24"/>
      <c r="K178" s="24"/>
      <c r="L178" s="24"/>
      <c r="M178" s="24"/>
      <c r="N178" s="24"/>
      <c r="O178" s="24"/>
      <c r="P178" s="24"/>
      <c r="Q178" s="24"/>
      <c r="R178" s="24"/>
      <c r="S178" s="24"/>
      <c r="T178" s="24"/>
      <c r="U178" s="24"/>
      <c r="V178" s="24"/>
      <c r="W178" s="24"/>
      <c r="X178" s="24"/>
      <c r="Y178" s="24"/>
      <c r="Z178" s="24"/>
      <c r="AA178" s="24"/>
    </row>
    <row r="179" spans="1:27" x14ac:dyDescent="0.25">
      <c r="A179" s="24"/>
      <c r="B179" s="24"/>
      <c r="C179" s="24"/>
      <c r="D179" s="24"/>
      <c r="E179" s="24"/>
      <c r="F179" s="24"/>
      <c r="G179" s="24"/>
      <c r="H179" s="24"/>
      <c r="I179" s="24"/>
      <c r="J179" s="24"/>
      <c r="K179" s="24"/>
      <c r="L179" s="24"/>
      <c r="M179" s="24"/>
      <c r="N179" s="24"/>
      <c r="O179" s="24"/>
      <c r="P179" s="24"/>
      <c r="Q179" s="24"/>
      <c r="R179" s="24"/>
      <c r="S179" s="24"/>
      <c r="T179" s="24"/>
      <c r="U179" s="24"/>
      <c r="V179" s="24"/>
      <c r="W179" s="24"/>
      <c r="X179" s="24"/>
      <c r="Y179" s="24"/>
      <c r="Z179" s="24"/>
      <c r="AA179" s="24"/>
    </row>
    <row r="180" spans="1:27" x14ac:dyDescent="0.25">
      <c r="A180" s="24"/>
      <c r="B180" s="24"/>
      <c r="C180" s="24"/>
      <c r="D180" s="24"/>
      <c r="E180" s="24"/>
      <c r="F180" s="24"/>
      <c r="G180" s="24"/>
      <c r="H180" s="24"/>
      <c r="I180" s="24"/>
      <c r="J180" s="24"/>
      <c r="K180" s="24"/>
      <c r="L180" s="24"/>
      <c r="M180" s="24"/>
      <c r="N180" s="24"/>
      <c r="O180" s="24"/>
      <c r="P180" s="24"/>
      <c r="Q180" s="24"/>
      <c r="R180" s="24"/>
      <c r="S180" s="24"/>
      <c r="T180" s="24"/>
      <c r="U180" s="24"/>
      <c r="V180" s="24"/>
      <c r="W180" s="24"/>
      <c r="X180" s="24"/>
      <c r="Y180" s="24"/>
      <c r="Z180" s="24"/>
      <c r="AA180" s="24"/>
    </row>
    <row r="181" spans="1:27" x14ac:dyDescent="0.25">
      <c r="A181" s="24"/>
      <c r="B181" s="24"/>
      <c r="C181" s="24"/>
      <c r="D181" s="24"/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U181" s="24"/>
      <c r="V181" s="24"/>
      <c r="W181" s="24"/>
      <c r="X181" s="24"/>
      <c r="Y181" s="24"/>
      <c r="Z181" s="24"/>
      <c r="AA181" s="24"/>
    </row>
    <row r="182" spans="1:27" x14ac:dyDescent="0.25">
      <c r="A182" s="24"/>
      <c r="B182" s="24"/>
      <c r="C182" s="24"/>
      <c r="D182" s="24"/>
      <c r="E182" s="24"/>
      <c r="F182" s="24"/>
      <c r="G182" s="24"/>
      <c r="H182" s="24"/>
      <c r="I182" s="24"/>
      <c r="J182" s="24"/>
      <c r="K182" s="24"/>
      <c r="L182" s="24"/>
      <c r="M182" s="24"/>
      <c r="N182" s="24"/>
      <c r="O182" s="24"/>
      <c r="P182" s="24"/>
      <c r="Q182" s="24"/>
      <c r="R182" s="24"/>
      <c r="S182" s="24"/>
      <c r="T182" s="24"/>
      <c r="U182" s="24"/>
      <c r="V182" s="24"/>
      <c r="W182" s="24"/>
      <c r="X182" s="24"/>
      <c r="Y182" s="24"/>
      <c r="Z182" s="24"/>
      <c r="AA182" s="24"/>
    </row>
    <row r="183" spans="1:27" x14ac:dyDescent="0.25">
      <c r="A183" s="24"/>
      <c r="B183" s="24"/>
      <c r="C183" s="24"/>
      <c r="D183" s="24"/>
      <c r="E183" s="24"/>
      <c r="F183" s="24"/>
      <c r="G183" s="24"/>
      <c r="H183" s="24"/>
      <c r="I183" s="24"/>
      <c r="J183" s="24"/>
      <c r="K183" s="24"/>
      <c r="L183" s="24"/>
      <c r="M183" s="24"/>
      <c r="N183" s="24"/>
      <c r="O183" s="24"/>
      <c r="P183" s="24"/>
      <c r="Q183" s="24"/>
      <c r="R183" s="24"/>
      <c r="S183" s="24"/>
      <c r="T183" s="24"/>
      <c r="U183" s="24"/>
      <c r="V183" s="24"/>
      <c r="W183" s="24"/>
      <c r="X183" s="24"/>
      <c r="Y183" s="24"/>
      <c r="Z183" s="24"/>
      <c r="AA183" s="24"/>
    </row>
    <row r="184" spans="1:27" x14ac:dyDescent="0.25">
      <c r="A184" s="24"/>
      <c r="B184" s="24"/>
      <c r="C184" s="24"/>
      <c r="D184" s="24"/>
      <c r="E184" s="24"/>
      <c r="F184" s="24"/>
      <c r="G184" s="24"/>
      <c r="H184" s="24"/>
      <c r="I184" s="24"/>
      <c r="J184" s="24"/>
      <c r="K184" s="24"/>
      <c r="L184" s="24"/>
      <c r="M184" s="24"/>
      <c r="N184" s="24"/>
      <c r="O184" s="24"/>
      <c r="P184" s="24"/>
      <c r="Q184" s="24"/>
      <c r="R184" s="24"/>
      <c r="S184" s="24"/>
      <c r="T184" s="24"/>
      <c r="U184" s="24"/>
      <c r="V184" s="24"/>
      <c r="W184" s="24"/>
      <c r="X184" s="24"/>
      <c r="Y184" s="24"/>
      <c r="Z184" s="24"/>
      <c r="AA184" s="24"/>
    </row>
    <row r="185" spans="1:27" x14ac:dyDescent="0.25">
      <c r="A185" s="24"/>
      <c r="B185" s="24"/>
      <c r="C185" s="24"/>
      <c r="D185" s="24"/>
      <c r="E185" s="24"/>
      <c r="F185" s="24"/>
      <c r="G185" s="24"/>
      <c r="H185" s="24"/>
      <c r="I185" s="24"/>
      <c r="J185" s="24"/>
      <c r="K185" s="24"/>
      <c r="L185" s="24"/>
      <c r="M185" s="24"/>
      <c r="N185" s="24"/>
      <c r="O185" s="24"/>
      <c r="P185" s="24"/>
      <c r="Q185" s="24"/>
      <c r="R185" s="24"/>
      <c r="S185" s="24"/>
      <c r="T185" s="24"/>
      <c r="U185" s="24"/>
      <c r="V185" s="24"/>
      <c r="W185" s="24"/>
      <c r="X185" s="24"/>
      <c r="Y185" s="24"/>
      <c r="Z185" s="24"/>
      <c r="AA185" s="24"/>
    </row>
    <row r="186" spans="1:27" x14ac:dyDescent="0.25">
      <c r="A186" s="24"/>
      <c r="B186" s="24"/>
      <c r="C186" s="24"/>
      <c r="D186" s="24"/>
      <c r="E186" s="24"/>
      <c r="F186" s="24"/>
      <c r="G186" s="24"/>
      <c r="H186" s="24"/>
      <c r="I186" s="24"/>
      <c r="J186" s="24"/>
      <c r="K186" s="24"/>
      <c r="L186" s="24"/>
      <c r="M186" s="24"/>
      <c r="N186" s="24"/>
      <c r="O186" s="24"/>
      <c r="P186" s="24"/>
      <c r="Q186" s="24"/>
      <c r="R186" s="24"/>
      <c r="S186" s="24"/>
      <c r="T186" s="24"/>
      <c r="U186" s="24"/>
      <c r="V186" s="24"/>
      <c r="W186" s="24"/>
      <c r="X186" s="24"/>
      <c r="Y186" s="24"/>
      <c r="Z186" s="24"/>
      <c r="AA186" s="24"/>
    </row>
    <row r="187" spans="1:27" x14ac:dyDescent="0.25">
      <c r="A187" s="24"/>
      <c r="B187" s="24"/>
      <c r="C187" s="24"/>
      <c r="D187" s="24"/>
      <c r="E187" s="24"/>
      <c r="F187" s="24"/>
      <c r="G187" s="24"/>
      <c r="H187" s="24"/>
      <c r="I187" s="24"/>
      <c r="J187" s="24"/>
      <c r="K187" s="24"/>
      <c r="L187" s="24"/>
      <c r="M187" s="24"/>
      <c r="N187" s="24"/>
      <c r="O187" s="24"/>
      <c r="P187" s="24"/>
      <c r="Q187" s="24"/>
      <c r="R187" s="24"/>
      <c r="S187" s="24"/>
      <c r="T187" s="24"/>
      <c r="U187" s="24"/>
      <c r="V187" s="24"/>
      <c r="W187" s="24"/>
      <c r="X187" s="24"/>
      <c r="Y187" s="24"/>
      <c r="Z187" s="24"/>
      <c r="AA187" s="24"/>
    </row>
    <row r="188" spans="1:27" x14ac:dyDescent="0.25">
      <c r="A188" s="24"/>
      <c r="B188" s="24"/>
      <c r="C188" s="24"/>
      <c r="D188" s="24"/>
      <c r="E188" s="24"/>
      <c r="F188" s="24"/>
      <c r="G188" s="24"/>
      <c r="H188" s="24"/>
      <c r="I188" s="24"/>
      <c r="J188" s="24"/>
      <c r="K188" s="24"/>
      <c r="L188" s="24"/>
      <c r="M188" s="24"/>
      <c r="N188" s="24"/>
      <c r="O188" s="24"/>
      <c r="P188" s="24"/>
      <c r="Q188" s="24"/>
      <c r="R188" s="24"/>
      <c r="S188" s="24"/>
      <c r="T188" s="24"/>
      <c r="U188" s="24"/>
      <c r="V188" s="24"/>
      <c r="W188" s="24"/>
      <c r="X188" s="24"/>
      <c r="Y188" s="24"/>
      <c r="Z188" s="24"/>
      <c r="AA188" s="24"/>
    </row>
    <row r="189" spans="1:27" x14ac:dyDescent="0.25">
      <c r="A189" s="24"/>
      <c r="B189" s="24"/>
      <c r="C189" s="24"/>
      <c r="D189" s="24"/>
      <c r="E189" s="24"/>
      <c r="F189" s="24"/>
      <c r="G189" s="24"/>
      <c r="H189" s="24"/>
      <c r="I189" s="24"/>
      <c r="J189" s="24"/>
      <c r="K189" s="24"/>
      <c r="L189" s="24"/>
      <c r="M189" s="24"/>
      <c r="N189" s="24"/>
      <c r="O189" s="24"/>
      <c r="P189" s="24"/>
      <c r="Q189" s="24"/>
      <c r="R189" s="24"/>
      <c r="S189" s="24"/>
      <c r="T189" s="24"/>
      <c r="U189" s="24"/>
      <c r="V189" s="24"/>
      <c r="W189" s="24"/>
      <c r="X189" s="24"/>
      <c r="Y189" s="24"/>
      <c r="Z189" s="24"/>
      <c r="AA189" s="24"/>
    </row>
    <row r="190" spans="1:27" x14ac:dyDescent="0.25">
      <c r="A190" s="24"/>
      <c r="B190" s="24"/>
      <c r="C190" s="24"/>
      <c r="D190" s="24"/>
      <c r="E190" s="24"/>
      <c r="F190" s="24"/>
      <c r="G190" s="24"/>
      <c r="H190" s="24"/>
      <c r="I190" s="24"/>
      <c r="J190" s="24"/>
      <c r="K190" s="24"/>
      <c r="L190" s="24"/>
      <c r="M190" s="24"/>
      <c r="N190" s="24"/>
      <c r="O190" s="24"/>
      <c r="P190" s="24"/>
      <c r="Q190" s="24"/>
      <c r="R190" s="24"/>
      <c r="S190" s="24"/>
      <c r="T190" s="24"/>
      <c r="U190" s="24"/>
      <c r="V190" s="24"/>
      <c r="W190" s="24"/>
      <c r="X190" s="24"/>
      <c r="Y190" s="24"/>
      <c r="Z190" s="24"/>
      <c r="AA190" s="24"/>
    </row>
    <row r="191" spans="1:27" x14ac:dyDescent="0.25">
      <c r="A191" s="24"/>
      <c r="B191" s="24"/>
      <c r="C191" s="24"/>
      <c r="D191" s="24"/>
      <c r="E191" s="24"/>
      <c r="F191" s="24"/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24"/>
      <c r="R191" s="24"/>
      <c r="S191" s="24"/>
      <c r="T191" s="24"/>
      <c r="U191" s="24"/>
      <c r="V191" s="24"/>
      <c r="W191" s="24"/>
      <c r="X191" s="24"/>
      <c r="Y191" s="24"/>
      <c r="Z191" s="24"/>
      <c r="AA191" s="24"/>
    </row>
    <row r="192" spans="1:27" x14ac:dyDescent="0.25">
      <c r="A192" s="24"/>
      <c r="B192" s="24"/>
      <c r="C192" s="24"/>
      <c r="D192" s="24"/>
      <c r="E192" s="24"/>
      <c r="F192" s="24"/>
      <c r="G192" s="24"/>
      <c r="H192" s="24"/>
      <c r="I192" s="24"/>
      <c r="J192" s="24"/>
      <c r="K192" s="24"/>
      <c r="L192" s="24"/>
      <c r="M192" s="24"/>
      <c r="N192" s="24"/>
      <c r="O192" s="24"/>
      <c r="P192" s="24"/>
      <c r="Q192" s="24"/>
      <c r="R192" s="24"/>
      <c r="S192" s="24"/>
      <c r="T192" s="24"/>
      <c r="U192" s="24"/>
      <c r="V192" s="24"/>
      <c r="W192" s="24"/>
      <c r="X192" s="24"/>
      <c r="Y192" s="24"/>
      <c r="Z192" s="24"/>
      <c r="AA192" s="24"/>
    </row>
    <row r="193" spans="1:27" x14ac:dyDescent="0.25">
      <c r="A193" s="24"/>
      <c r="B193" s="24"/>
      <c r="C193" s="24"/>
      <c r="D193" s="24"/>
      <c r="E193" s="24"/>
      <c r="F193" s="24"/>
      <c r="G193" s="24"/>
      <c r="H193" s="24"/>
      <c r="I193" s="24"/>
      <c r="J193" s="24"/>
      <c r="K193" s="24"/>
      <c r="L193" s="24"/>
      <c r="M193" s="24"/>
      <c r="N193" s="24"/>
      <c r="O193" s="24"/>
      <c r="P193" s="24"/>
      <c r="Q193" s="24"/>
      <c r="R193" s="24"/>
      <c r="S193" s="24"/>
      <c r="T193" s="24"/>
      <c r="U193" s="24"/>
      <c r="V193" s="24"/>
      <c r="W193" s="24"/>
      <c r="X193" s="24"/>
      <c r="Y193" s="24"/>
      <c r="Z193" s="24"/>
      <c r="AA193" s="24"/>
    </row>
    <row r="194" spans="1:27" x14ac:dyDescent="0.25">
      <c r="A194" s="24"/>
      <c r="B194" s="24"/>
      <c r="C194" s="24"/>
      <c r="D194" s="24"/>
      <c r="E194" s="24"/>
      <c r="F194" s="24"/>
      <c r="G194" s="24"/>
      <c r="H194" s="24"/>
      <c r="I194" s="24"/>
      <c r="J194" s="24"/>
      <c r="K194" s="24"/>
      <c r="L194" s="24"/>
      <c r="M194" s="24"/>
      <c r="N194" s="24"/>
      <c r="O194" s="24"/>
      <c r="P194" s="24"/>
      <c r="Q194" s="24"/>
      <c r="R194" s="24"/>
      <c r="S194" s="24"/>
      <c r="T194" s="24"/>
      <c r="U194" s="24"/>
      <c r="V194" s="24"/>
      <c r="W194" s="24"/>
      <c r="X194" s="24"/>
      <c r="Y194" s="24"/>
      <c r="Z194" s="24"/>
      <c r="AA194" s="24"/>
    </row>
    <row r="195" spans="1:27" x14ac:dyDescent="0.25">
      <c r="A195" s="24"/>
      <c r="B195" s="24"/>
      <c r="C195" s="24"/>
      <c r="D195" s="24"/>
      <c r="E195" s="24"/>
      <c r="F195" s="24"/>
      <c r="G195" s="24"/>
      <c r="H195" s="24"/>
      <c r="I195" s="24"/>
      <c r="J195" s="24"/>
      <c r="K195" s="24"/>
      <c r="L195" s="24"/>
      <c r="M195" s="24"/>
      <c r="N195" s="24"/>
      <c r="O195" s="24"/>
      <c r="P195" s="24"/>
      <c r="Q195" s="24"/>
      <c r="R195" s="24"/>
      <c r="S195" s="24"/>
      <c r="T195" s="24"/>
      <c r="U195" s="24"/>
      <c r="V195" s="24"/>
      <c r="W195" s="24"/>
      <c r="X195" s="24"/>
      <c r="Y195" s="24"/>
      <c r="Z195" s="24"/>
      <c r="AA195" s="24"/>
    </row>
    <row r="196" spans="1:27" x14ac:dyDescent="0.25">
      <c r="A196" s="24"/>
      <c r="B196" s="24"/>
      <c r="C196" s="24"/>
      <c r="D196" s="24"/>
      <c r="E196" s="24"/>
      <c r="F196" s="24"/>
      <c r="G196" s="24"/>
      <c r="H196" s="24"/>
      <c r="I196" s="24"/>
      <c r="J196" s="24"/>
      <c r="K196" s="24"/>
      <c r="L196" s="24"/>
      <c r="M196" s="24"/>
      <c r="N196" s="24"/>
      <c r="O196" s="24"/>
      <c r="P196" s="24"/>
      <c r="Q196" s="24"/>
      <c r="R196" s="24"/>
      <c r="S196" s="24"/>
      <c r="T196" s="24"/>
      <c r="U196" s="24"/>
      <c r="V196" s="24"/>
      <c r="W196" s="24"/>
      <c r="X196" s="24"/>
      <c r="Y196" s="24"/>
      <c r="Z196" s="24"/>
      <c r="AA196" s="24"/>
    </row>
    <row r="197" spans="1:27" x14ac:dyDescent="0.25">
      <c r="A197" s="24"/>
      <c r="B197" s="24"/>
      <c r="C197" s="24"/>
      <c r="D197" s="24"/>
      <c r="E197" s="24"/>
      <c r="F197" s="24"/>
      <c r="G197" s="24"/>
      <c r="H197" s="24"/>
      <c r="I197" s="24"/>
      <c r="J197" s="24"/>
      <c r="K197" s="24"/>
      <c r="L197" s="24"/>
      <c r="M197" s="24"/>
      <c r="N197" s="24"/>
      <c r="O197" s="24"/>
      <c r="P197" s="24"/>
      <c r="Q197" s="24"/>
      <c r="R197" s="24"/>
      <c r="S197" s="24"/>
      <c r="T197" s="24"/>
      <c r="U197" s="24"/>
      <c r="V197" s="24"/>
      <c r="W197" s="24"/>
      <c r="X197" s="24"/>
      <c r="Y197" s="24"/>
      <c r="Z197" s="24"/>
      <c r="AA197" s="24"/>
    </row>
    <row r="198" spans="1:27" x14ac:dyDescent="0.25">
      <c r="A198" s="24"/>
      <c r="B198" s="24"/>
      <c r="C198" s="24"/>
      <c r="D198" s="24"/>
      <c r="E198" s="24"/>
      <c r="F198" s="24"/>
      <c r="G198" s="24"/>
      <c r="H198" s="24"/>
      <c r="I198" s="24"/>
      <c r="J198" s="24"/>
      <c r="K198" s="24"/>
      <c r="L198" s="24"/>
      <c r="M198" s="24"/>
      <c r="N198" s="24"/>
      <c r="O198" s="24"/>
      <c r="P198" s="24"/>
      <c r="Q198" s="24"/>
      <c r="R198" s="24"/>
      <c r="S198" s="24"/>
      <c r="T198" s="24"/>
      <c r="U198" s="24"/>
      <c r="V198" s="24"/>
      <c r="W198" s="24"/>
      <c r="X198" s="24"/>
      <c r="Y198" s="24"/>
      <c r="Z198" s="24"/>
      <c r="AA198" s="24"/>
    </row>
    <row r="199" spans="1:27" x14ac:dyDescent="0.25">
      <c r="A199" s="24"/>
      <c r="B199" s="24"/>
      <c r="C199" s="24"/>
      <c r="D199" s="24"/>
      <c r="E199" s="24"/>
      <c r="F199" s="24"/>
      <c r="G199" s="24"/>
      <c r="H199" s="24"/>
      <c r="I199" s="24"/>
      <c r="J199" s="24"/>
      <c r="K199" s="24"/>
      <c r="L199" s="24"/>
      <c r="M199" s="24"/>
      <c r="N199" s="24"/>
      <c r="O199" s="24"/>
      <c r="P199" s="24"/>
      <c r="Q199" s="24"/>
      <c r="R199" s="24"/>
      <c r="S199" s="24"/>
      <c r="T199" s="24"/>
      <c r="U199" s="24"/>
      <c r="V199" s="24"/>
      <c r="W199" s="24"/>
      <c r="X199" s="24"/>
      <c r="Y199" s="24"/>
      <c r="Z199" s="24"/>
      <c r="AA199" s="24"/>
    </row>
    <row r="200" spans="1:27" x14ac:dyDescent="0.25">
      <c r="A200" s="24"/>
      <c r="B200" s="24"/>
      <c r="C200" s="24"/>
      <c r="D200" s="24"/>
      <c r="E200" s="24"/>
      <c r="F200" s="24"/>
      <c r="G200" s="24"/>
      <c r="H200" s="24"/>
      <c r="I200" s="24"/>
      <c r="J200" s="24"/>
      <c r="K200" s="24"/>
      <c r="L200" s="24"/>
      <c r="M200" s="24"/>
      <c r="N200" s="24"/>
      <c r="O200" s="24"/>
      <c r="P200" s="24"/>
      <c r="Q200" s="24"/>
      <c r="R200" s="24"/>
      <c r="S200" s="24"/>
      <c r="T200" s="24"/>
      <c r="U200" s="24"/>
      <c r="V200" s="24"/>
      <c r="W200" s="24"/>
      <c r="X200" s="24"/>
      <c r="Y200" s="24"/>
      <c r="Z200" s="24"/>
      <c r="AA200" s="24"/>
    </row>
    <row r="201" spans="1:27" x14ac:dyDescent="0.25">
      <c r="A201" s="24"/>
      <c r="B201" s="24"/>
      <c r="C201" s="24"/>
      <c r="D201" s="24"/>
      <c r="E201" s="24"/>
      <c r="F201" s="24"/>
      <c r="G201" s="24"/>
      <c r="H201" s="24"/>
      <c r="I201" s="24"/>
      <c r="J201" s="24"/>
      <c r="K201" s="24"/>
      <c r="L201" s="24"/>
      <c r="M201" s="24"/>
      <c r="N201" s="24"/>
      <c r="O201" s="24"/>
      <c r="P201" s="24"/>
      <c r="Q201" s="24"/>
      <c r="R201" s="24"/>
      <c r="S201" s="24"/>
      <c r="T201" s="24"/>
      <c r="U201" s="24"/>
      <c r="V201" s="24"/>
      <c r="W201" s="24"/>
      <c r="X201" s="24"/>
      <c r="Y201" s="24"/>
      <c r="Z201" s="24"/>
      <c r="AA201" s="24"/>
    </row>
    <row r="202" spans="1:27" x14ac:dyDescent="0.25">
      <c r="A202" s="24"/>
      <c r="B202" s="24"/>
      <c r="C202" s="24"/>
      <c r="D202" s="24"/>
      <c r="E202" s="24"/>
      <c r="F202" s="24"/>
      <c r="G202" s="24"/>
      <c r="H202" s="24"/>
      <c r="I202" s="24"/>
      <c r="J202" s="24"/>
      <c r="K202" s="24"/>
      <c r="L202" s="24"/>
      <c r="M202" s="24"/>
      <c r="N202" s="24"/>
      <c r="O202" s="24"/>
      <c r="P202" s="24"/>
      <c r="Q202" s="24"/>
      <c r="R202" s="24"/>
      <c r="S202" s="24"/>
      <c r="T202" s="24"/>
      <c r="U202" s="24"/>
      <c r="V202" s="24"/>
      <c r="W202" s="24"/>
      <c r="X202" s="24"/>
      <c r="Y202" s="24"/>
      <c r="Z202" s="24"/>
      <c r="AA202" s="24"/>
    </row>
    <row r="203" spans="1:27" x14ac:dyDescent="0.25">
      <c r="A203" s="24"/>
      <c r="B203" s="24"/>
      <c r="C203" s="24"/>
      <c r="D203" s="24"/>
      <c r="E203" s="24"/>
      <c r="F203" s="24"/>
      <c r="G203" s="24"/>
      <c r="H203" s="24"/>
      <c r="I203" s="24"/>
      <c r="J203" s="24"/>
      <c r="K203" s="24"/>
      <c r="L203" s="24"/>
      <c r="M203" s="24"/>
      <c r="N203" s="24"/>
      <c r="O203" s="24"/>
      <c r="P203" s="24"/>
      <c r="Q203" s="24"/>
      <c r="R203" s="24"/>
      <c r="S203" s="24"/>
      <c r="T203" s="24"/>
      <c r="U203" s="24"/>
      <c r="V203" s="24"/>
      <c r="W203" s="24"/>
      <c r="X203" s="24"/>
      <c r="Y203" s="24"/>
      <c r="Z203" s="24"/>
      <c r="AA203" s="24"/>
    </row>
    <row r="204" spans="1:27" x14ac:dyDescent="0.25">
      <c r="A204" s="24"/>
      <c r="B204" s="24"/>
      <c r="C204" s="24"/>
      <c r="D204" s="24"/>
      <c r="E204" s="24"/>
      <c r="F204" s="24"/>
      <c r="G204" s="24"/>
      <c r="H204" s="24"/>
      <c r="I204" s="24"/>
      <c r="J204" s="24"/>
      <c r="K204" s="24"/>
      <c r="L204" s="24"/>
      <c r="M204" s="24"/>
      <c r="N204" s="24"/>
      <c r="O204" s="24"/>
      <c r="P204" s="24"/>
      <c r="Q204" s="24"/>
      <c r="R204" s="24"/>
      <c r="S204" s="24"/>
      <c r="T204" s="24"/>
      <c r="U204" s="24"/>
      <c r="V204" s="24"/>
      <c r="W204" s="24"/>
      <c r="X204" s="24"/>
      <c r="Y204" s="24"/>
      <c r="Z204" s="24"/>
      <c r="AA204" s="24"/>
    </row>
    <row r="205" spans="1:27" x14ac:dyDescent="0.25">
      <c r="A205" s="24"/>
      <c r="B205" s="24"/>
      <c r="C205" s="24"/>
      <c r="D205" s="24"/>
      <c r="E205" s="24"/>
      <c r="F205" s="24"/>
      <c r="G205" s="24"/>
      <c r="H205" s="24"/>
      <c r="I205" s="24"/>
      <c r="J205" s="24"/>
      <c r="K205" s="24"/>
      <c r="L205" s="24"/>
      <c r="M205" s="24"/>
      <c r="N205" s="24"/>
      <c r="O205" s="24"/>
      <c r="P205" s="24"/>
      <c r="Q205" s="24"/>
      <c r="R205" s="24"/>
      <c r="S205" s="24"/>
      <c r="T205" s="24"/>
      <c r="U205" s="24"/>
      <c r="V205" s="24"/>
      <c r="W205" s="24"/>
      <c r="X205" s="24"/>
      <c r="Y205" s="24"/>
      <c r="Z205" s="24"/>
      <c r="AA205" s="24"/>
    </row>
    <row r="206" spans="1:27" x14ac:dyDescent="0.25">
      <c r="A206" s="24"/>
      <c r="B206" s="24"/>
      <c r="C206" s="24"/>
      <c r="D206" s="24"/>
      <c r="E206" s="24"/>
      <c r="F206" s="24"/>
      <c r="G206" s="24"/>
      <c r="H206" s="24"/>
      <c r="I206" s="24"/>
      <c r="J206" s="24"/>
      <c r="K206" s="24"/>
      <c r="L206" s="24"/>
      <c r="M206" s="24"/>
      <c r="N206" s="24"/>
      <c r="O206" s="24"/>
      <c r="P206" s="24"/>
      <c r="Q206" s="24"/>
      <c r="R206" s="24"/>
      <c r="S206" s="24"/>
      <c r="T206" s="24"/>
      <c r="U206" s="24"/>
      <c r="V206" s="24"/>
      <c r="W206" s="24"/>
      <c r="X206" s="24"/>
      <c r="Y206" s="24"/>
      <c r="Z206" s="24"/>
      <c r="AA206" s="24"/>
    </row>
    <row r="207" spans="1:27" x14ac:dyDescent="0.25">
      <c r="A207" s="24"/>
      <c r="B207" s="24"/>
      <c r="C207" s="24"/>
      <c r="D207" s="24"/>
      <c r="E207" s="24"/>
      <c r="F207" s="24"/>
      <c r="G207" s="24"/>
      <c r="H207" s="24"/>
      <c r="I207" s="24"/>
      <c r="J207" s="24"/>
      <c r="K207" s="24"/>
      <c r="L207" s="24"/>
      <c r="M207" s="24"/>
      <c r="N207" s="24"/>
      <c r="O207" s="24"/>
      <c r="P207" s="24"/>
      <c r="Q207" s="24"/>
      <c r="R207" s="24"/>
      <c r="S207" s="24"/>
      <c r="T207" s="24"/>
      <c r="U207" s="24"/>
      <c r="V207" s="24"/>
      <c r="W207" s="24"/>
      <c r="X207" s="24"/>
      <c r="Y207" s="24"/>
      <c r="Z207" s="24"/>
      <c r="AA207" s="24"/>
    </row>
    <row r="208" spans="1:27" x14ac:dyDescent="0.25">
      <c r="A208" s="24"/>
      <c r="B208" s="24"/>
      <c r="C208" s="24"/>
      <c r="D208" s="24"/>
      <c r="E208" s="24"/>
      <c r="F208" s="24"/>
      <c r="G208" s="24"/>
      <c r="H208" s="24"/>
      <c r="I208" s="24"/>
      <c r="J208" s="24"/>
      <c r="K208" s="24"/>
      <c r="L208" s="24"/>
      <c r="M208" s="24"/>
      <c r="N208" s="24"/>
      <c r="O208" s="24"/>
      <c r="P208" s="24"/>
      <c r="Q208" s="24"/>
      <c r="R208" s="24"/>
      <c r="S208" s="24"/>
      <c r="T208" s="24"/>
      <c r="U208" s="24"/>
      <c r="V208" s="24"/>
      <c r="W208" s="24"/>
      <c r="X208" s="24"/>
      <c r="Y208" s="24"/>
      <c r="Z208" s="24"/>
      <c r="AA208" s="24"/>
    </row>
    <row r="209" spans="1:27" x14ac:dyDescent="0.25">
      <c r="A209" s="24"/>
      <c r="B209" s="24"/>
      <c r="C209" s="24"/>
      <c r="D209" s="24"/>
      <c r="E209" s="24"/>
      <c r="F209" s="24"/>
      <c r="G209" s="24"/>
      <c r="H209" s="24"/>
      <c r="I209" s="24"/>
      <c r="J209" s="24"/>
      <c r="K209" s="24"/>
      <c r="L209" s="24"/>
      <c r="M209" s="24"/>
      <c r="N209" s="24"/>
      <c r="O209" s="24"/>
      <c r="P209" s="24"/>
      <c r="Q209" s="24"/>
      <c r="R209" s="24"/>
      <c r="S209" s="24"/>
      <c r="T209" s="24"/>
      <c r="U209" s="24"/>
      <c r="V209" s="24"/>
      <c r="W209" s="24"/>
      <c r="X209" s="24"/>
      <c r="Y209" s="24"/>
      <c r="Z209" s="24"/>
      <c r="AA209" s="24"/>
    </row>
    <row r="210" spans="1:27" x14ac:dyDescent="0.25">
      <c r="A210" s="24"/>
      <c r="B210" s="24"/>
      <c r="C210" s="24"/>
      <c r="D210" s="24"/>
      <c r="E210" s="24"/>
      <c r="F210" s="24"/>
      <c r="G210" s="24"/>
      <c r="H210" s="24"/>
      <c r="I210" s="24"/>
      <c r="J210" s="24"/>
      <c r="K210" s="24"/>
      <c r="L210" s="24"/>
      <c r="M210" s="24"/>
      <c r="N210" s="24"/>
      <c r="O210" s="24"/>
      <c r="P210" s="24"/>
      <c r="Q210" s="24"/>
      <c r="R210" s="24"/>
      <c r="S210" s="24"/>
      <c r="T210" s="24"/>
      <c r="U210" s="24"/>
      <c r="V210" s="24"/>
      <c r="W210" s="24"/>
      <c r="X210" s="24"/>
      <c r="Y210" s="24"/>
      <c r="Z210" s="24"/>
      <c r="AA210" s="24"/>
    </row>
    <row r="211" spans="1:27" x14ac:dyDescent="0.25">
      <c r="A211" s="24"/>
      <c r="B211" s="24"/>
      <c r="C211" s="24"/>
      <c r="D211" s="24"/>
      <c r="E211" s="24"/>
      <c r="F211" s="24"/>
      <c r="G211" s="24"/>
      <c r="H211" s="24"/>
      <c r="I211" s="24"/>
      <c r="J211" s="24"/>
      <c r="K211" s="24"/>
      <c r="L211" s="24"/>
      <c r="M211" s="24"/>
      <c r="N211" s="24"/>
      <c r="O211" s="24"/>
      <c r="P211" s="24"/>
      <c r="Q211" s="24"/>
      <c r="R211" s="24"/>
      <c r="S211" s="24"/>
      <c r="T211" s="24"/>
      <c r="U211" s="24"/>
      <c r="V211" s="24"/>
      <c r="W211" s="24"/>
      <c r="X211" s="24"/>
      <c r="Y211" s="24"/>
      <c r="Z211" s="24"/>
      <c r="AA211" s="24"/>
    </row>
    <row r="212" spans="1:27" x14ac:dyDescent="0.25">
      <c r="A212" s="24"/>
      <c r="B212" s="24"/>
      <c r="C212" s="24"/>
      <c r="D212" s="24"/>
      <c r="E212" s="24"/>
      <c r="F212" s="24"/>
      <c r="G212" s="24"/>
      <c r="H212" s="24"/>
      <c r="I212" s="24"/>
      <c r="J212" s="24"/>
      <c r="K212" s="24"/>
      <c r="L212" s="24"/>
      <c r="M212" s="24"/>
      <c r="N212" s="24"/>
      <c r="O212" s="24"/>
      <c r="P212" s="24"/>
      <c r="Q212" s="24"/>
      <c r="R212" s="24"/>
      <c r="S212" s="24"/>
      <c r="T212" s="24"/>
      <c r="U212" s="24"/>
      <c r="V212" s="24"/>
      <c r="W212" s="24"/>
      <c r="X212" s="24"/>
      <c r="Y212" s="24"/>
      <c r="Z212" s="24"/>
      <c r="AA212" s="24"/>
    </row>
    <row r="213" spans="1:27" x14ac:dyDescent="0.25">
      <c r="A213" s="24"/>
      <c r="B213" s="24"/>
      <c r="C213" s="24"/>
      <c r="D213" s="24"/>
      <c r="E213" s="24"/>
      <c r="F213" s="24"/>
      <c r="G213" s="24"/>
      <c r="H213" s="24"/>
      <c r="I213" s="24"/>
      <c r="J213" s="24"/>
      <c r="K213" s="24"/>
      <c r="L213" s="24"/>
      <c r="M213" s="24"/>
      <c r="N213" s="24"/>
      <c r="O213" s="24"/>
      <c r="P213" s="24"/>
      <c r="Q213" s="24"/>
      <c r="R213" s="24"/>
      <c r="S213" s="24"/>
      <c r="T213" s="24"/>
      <c r="U213" s="24"/>
      <c r="V213" s="24"/>
      <c r="W213" s="24"/>
      <c r="X213" s="24"/>
      <c r="Y213" s="24"/>
      <c r="Z213" s="24"/>
      <c r="AA213" s="24"/>
    </row>
    <row r="214" spans="1:27" x14ac:dyDescent="0.25">
      <c r="A214" s="24"/>
      <c r="B214" s="24"/>
      <c r="C214" s="24"/>
      <c r="D214" s="24"/>
      <c r="E214" s="24"/>
      <c r="F214" s="24"/>
      <c r="G214" s="24"/>
      <c r="H214" s="24"/>
      <c r="I214" s="24"/>
      <c r="J214" s="24"/>
      <c r="K214" s="24"/>
      <c r="L214" s="24"/>
      <c r="M214" s="24"/>
      <c r="N214" s="24"/>
      <c r="O214" s="24"/>
      <c r="P214" s="24"/>
      <c r="Q214" s="24"/>
      <c r="R214" s="24"/>
      <c r="S214" s="24"/>
      <c r="T214" s="24"/>
      <c r="U214" s="24"/>
      <c r="V214" s="24"/>
      <c r="W214" s="24"/>
      <c r="X214" s="24"/>
      <c r="Y214" s="24"/>
      <c r="Z214" s="24"/>
      <c r="AA214" s="24"/>
    </row>
    <row r="215" spans="1:27" x14ac:dyDescent="0.25">
      <c r="A215" s="24"/>
      <c r="B215" s="24"/>
      <c r="C215" s="24"/>
      <c r="D215" s="24"/>
      <c r="E215" s="24"/>
      <c r="F215" s="24"/>
      <c r="G215" s="24"/>
      <c r="H215" s="24"/>
      <c r="I215" s="24"/>
      <c r="J215" s="24"/>
      <c r="K215" s="24"/>
      <c r="L215" s="24"/>
      <c r="M215" s="24"/>
      <c r="N215" s="24"/>
      <c r="O215" s="24"/>
      <c r="P215" s="24"/>
      <c r="Q215" s="24"/>
      <c r="R215" s="24"/>
      <c r="S215" s="24"/>
      <c r="T215" s="24"/>
      <c r="U215" s="24"/>
      <c r="V215" s="24"/>
      <c r="W215" s="24"/>
      <c r="X215" s="24"/>
      <c r="Y215" s="24"/>
      <c r="Z215" s="24"/>
      <c r="AA215" s="24"/>
    </row>
    <row r="216" spans="1:27" x14ac:dyDescent="0.25">
      <c r="A216" s="24"/>
      <c r="B216" s="24"/>
      <c r="C216" s="24"/>
      <c r="D216" s="24"/>
      <c r="E216" s="24"/>
      <c r="F216" s="24"/>
      <c r="G216" s="24"/>
      <c r="H216" s="24"/>
      <c r="I216" s="24"/>
      <c r="J216" s="24"/>
      <c r="K216" s="24"/>
      <c r="L216" s="24"/>
      <c r="M216" s="24"/>
      <c r="N216" s="24"/>
      <c r="O216" s="24"/>
      <c r="P216" s="24"/>
      <c r="Q216" s="24"/>
      <c r="R216" s="24"/>
      <c r="S216" s="24"/>
      <c r="T216" s="24"/>
      <c r="U216" s="24"/>
      <c r="V216" s="24"/>
      <c r="W216" s="24"/>
      <c r="X216" s="24"/>
      <c r="Y216" s="24"/>
      <c r="Z216" s="24"/>
      <c r="AA216" s="24"/>
    </row>
    <row r="217" spans="1:27" x14ac:dyDescent="0.25">
      <c r="A217" s="24"/>
      <c r="B217" s="24"/>
      <c r="C217" s="24"/>
      <c r="D217" s="24"/>
      <c r="E217" s="24"/>
      <c r="F217" s="24"/>
      <c r="G217" s="24"/>
      <c r="H217" s="24"/>
      <c r="I217" s="24"/>
      <c r="J217" s="24"/>
      <c r="K217" s="24"/>
      <c r="L217" s="24"/>
      <c r="M217" s="24"/>
      <c r="N217" s="24"/>
      <c r="O217" s="24"/>
      <c r="P217" s="24"/>
      <c r="Q217" s="24"/>
      <c r="R217" s="24"/>
      <c r="S217" s="24"/>
      <c r="T217" s="24"/>
      <c r="U217" s="24"/>
      <c r="V217" s="24"/>
      <c r="W217" s="24"/>
      <c r="X217" s="24"/>
      <c r="Y217" s="24"/>
      <c r="Z217" s="24"/>
      <c r="AA217" s="24"/>
    </row>
    <row r="218" spans="1:27" x14ac:dyDescent="0.25">
      <c r="A218" s="24"/>
      <c r="B218" s="24"/>
      <c r="C218" s="24"/>
      <c r="D218" s="24"/>
      <c r="E218" s="24"/>
      <c r="F218" s="24"/>
      <c r="G218" s="24"/>
      <c r="H218" s="24"/>
      <c r="I218" s="24"/>
      <c r="J218" s="24"/>
      <c r="K218" s="24"/>
      <c r="L218" s="24"/>
      <c r="M218" s="24"/>
      <c r="N218" s="24"/>
      <c r="O218" s="24"/>
      <c r="P218" s="24"/>
      <c r="Q218" s="24"/>
      <c r="R218" s="24"/>
      <c r="S218" s="24"/>
      <c r="T218" s="24"/>
      <c r="U218" s="24"/>
      <c r="V218" s="24"/>
      <c r="W218" s="24"/>
      <c r="X218" s="24"/>
      <c r="Y218" s="24"/>
      <c r="Z218" s="24"/>
      <c r="AA218" s="24"/>
    </row>
    <row r="219" spans="1:27" x14ac:dyDescent="0.25">
      <c r="A219" s="24"/>
      <c r="B219" s="24"/>
      <c r="C219" s="24"/>
      <c r="D219" s="24"/>
      <c r="E219" s="24"/>
      <c r="F219" s="24"/>
      <c r="G219" s="24"/>
      <c r="H219" s="24"/>
      <c r="I219" s="24"/>
      <c r="J219" s="24"/>
      <c r="K219" s="24"/>
      <c r="L219" s="24"/>
      <c r="M219" s="24"/>
      <c r="N219" s="24"/>
      <c r="O219" s="24"/>
      <c r="P219" s="24"/>
      <c r="Q219" s="24"/>
      <c r="R219" s="24"/>
      <c r="S219" s="24"/>
      <c r="T219" s="24"/>
      <c r="U219" s="24"/>
      <c r="V219" s="24"/>
      <c r="W219" s="24"/>
      <c r="X219" s="24"/>
      <c r="Y219" s="24"/>
      <c r="Z219" s="24"/>
      <c r="AA219" s="24"/>
    </row>
    <row r="220" spans="1:27" x14ac:dyDescent="0.25">
      <c r="A220" s="24"/>
      <c r="B220" s="24"/>
      <c r="C220" s="24"/>
      <c r="D220" s="24"/>
      <c r="E220" s="24"/>
      <c r="F220" s="24"/>
      <c r="G220" s="24"/>
      <c r="H220" s="24"/>
      <c r="I220" s="24"/>
      <c r="J220" s="24"/>
      <c r="K220" s="24"/>
      <c r="L220" s="24"/>
      <c r="M220" s="24"/>
      <c r="N220" s="24"/>
      <c r="O220" s="24"/>
      <c r="P220" s="24"/>
      <c r="Q220" s="24"/>
      <c r="R220" s="24"/>
      <c r="S220" s="24"/>
      <c r="T220" s="24"/>
      <c r="U220" s="24"/>
      <c r="V220" s="24"/>
      <c r="W220" s="24"/>
      <c r="X220" s="24"/>
      <c r="Y220" s="24"/>
      <c r="Z220" s="24"/>
      <c r="AA220" s="24"/>
    </row>
    <row r="221" spans="1:27" x14ac:dyDescent="0.25">
      <c r="A221" s="24"/>
      <c r="B221" s="24"/>
      <c r="C221" s="24"/>
      <c r="D221" s="24"/>
      <c r="E221" s="24"/>
      <c r="F221" s="24"/>
      <c r="G221" s="24"/>
      <c r="H221" s="24"/>
      <c r="I221" s="24"/>
      <c r="J221" s="24"/>
      <c r="K221" s="24"/>
      <c r="L221" s="24"/>
      <c r="M221" s="24"/>
      <c r="N221" s="24"/>
      <c r="O221" s="24"/>
      <c r="P221" s="24"/>
      <c r="Q221" s="24"/>
      <c r="R221" s="24"/>
      <c r="S221" s="24"/>
      <c r="T221" s="24"/>
      <c r="U221" s="24"/>
      <c r="V221" s="24"/>
      <c r="W221" s="24"/>
      <c r="X221" s="24"/>
      <c r="Y221" s="24"/>
      <c r="Z221" s="24"/>
      <c r="AA221" s="24"/>
    </row>
    <row r="222" spans="1:27" x14ac:dyDescent="0.25">
      <c r="A222" s="24"/>
      <c r="B222" s="24"/>
      <c r="C222" s="24"/>
      <c r="D222" s="24"/>
      <c r="E222" s="24"/>
      <c r="F222" s="24"/>
      <c r="G222" s="24"/>
      <c r="H222" s="24"/>
      <c r="I222" s="24"/>
      <c r="J222" s="24"/>
      <c r="K222" s="24"/>
      <c r="L222" s="24"/>
      <c r="M222" s="24"/>
      <c r="N222" s="24"/>
      <c r="O222" s="24"/>
      <c r="P222" s="24"/>
      <c r="Q222" s="24"/>
      <c r="R222" s="24"/>
      <c r="S222" s="24"/>
      <c r="T222" s="24"/>
      <c r="U222" s="24"/>
      <c r="V222" s="24"/>
      <c r="W222" s="24"/>
      <c r="X222" s="24"/>
      <c r="Y222" s="24"/>
      <c r="Z222" s="24"/>
      <c r="AA222" s="24"/>
    </row>
    <row r="223" spans="1:27" x14ac:dyDescent="0.25">
      <c r="A223" s="24"/>
      <c r="B223" s="24"/>
      <c r="C223" s="24"/>
      <c r="D223" s="24"/>
      <c r="E223" s="24"/>
      <c r="F223" s="24"/>
      <c r="G223" s="24"/>
      <c r="H223" s="24"/>
      <c r="I223" s="24"/>
      <c r="J223" s="24"/>
      <c r="K223" s="24"/>
      <c r="L223" s="24"/>
      <c r="M223" s="24"/>
      <c r="N223" s="24"/>
      <c r="O223" s="24"/>
      <c r="P223" s="24"/>
      <c r="Q223" s="24"/>
      <c r="R223" s="24"/>
      <c r="S223" s="24"/>
      <c r="T223" s="24"/>
      <c r="U223" s="24"/>
      <c r="V223" s="24"/>
      <c r="W223" s="24"/>
      <c r="X223" s="24"/>
      <c r="Y223" s="24"/>
      <c r="Z223" s="24"/>
      <c r="AA223" s="24"/>
    </row>
    <row r="224" spans="1:27" x14ac:dyDescent="0.25">
      <c r="A224" s="24"/>
      <c r="B224" s="24"/>
      <c r="C224" s="24"/>
      <c r="D224" s="24"/>
      <c r="E224" s="24"/>
      <c r="F224" s="24"/>
      <c r="G224" s="24"/>
      <c r="H224" s="24"/>
      <c r="I224" s="24"/>
      <c r="J224" s="24"/>
      <c r="K224" s="24"/>
      <c r="L224" s="24"/>
      <c r="M224" s="24"/>
      <c r="N224" s="24"/>
      <c r="O224" s="24"/>
      <c r="P224" s="24"/>
      <c r="Q224" s="24"/>
      <c r="R224" s="24"/>
      <c r="S224" s="24"/>
      <c r="T224" s="24"/>
      <c r="U224" s="24"/>
      <c r="V224" s="24"/>
      <c r="W224" s="24"/>
      <c r="X224" s="24"/>
      <c r="Y224" s="24"/>
      <c r="Z224" s="24"/>
      <c r="AA224" s="24"/>
    </row>
    <row r="225" spans="1:27" x14ac:dyDescent="0.25">
      <c r="A225" s="24"/>
      <c r="B225" s="24"/>
      <c r="C225" s="24"/>
      <c r="D225" s="24"/>
      <c r="E225" s="24"/>
      <c r="F225" s="24"/>
      <c r="G225" s="24"/>
      <c r="H225" s="24"/>
      <c r="I225" s="24"/>
      <c r="J225" s="24"/>
      <c r="K225" s="24"/>
      <c r="L225" s="24"/>
      <c r="M225" s="24"/>
      <c r="N225" s="24"/>
      <c r="O225" s="24"/>
      <c r="P225" s="24"/>
      <c r="Q225" s="24"/>
      <c r="R225" s="24"/>
      <c r="S225" s="24"/>
      <c r="T225" s="24"/>
      <c r="U225" s="24"/>
      <c r="V225" s="24"/>
      <c r="W225" s="24"/>
      <c r="X225" s="24"/>
      <c r="Y225" s="24"/>
      <c r="Z225" s="24"/>
      <c r="AA225" s="24"/>
    </row>
    <row r="226" spans="1:27" x14ac:dyDescent="0.25">
      <c r="A226" s="24"/>
      <c r="B226" s="24"/>
      <c r="C226" s="24"/>
      <c r="D226" s="24"/>
      <c r="E226" s="24"/>
      <c r="F226" s="24"/>
      <c r="G226" s="24"/>
      <c r="H226" s="24"/>
      <c r="I226" s="24"/>
      <c r="J226" s="24"/>
      <c r="K226" s="24"/>
      <c r="L226" s="24"/>
      <c r="M226" s="24"/>
      <c r="N226" s="24"/>
      <c r="O226" s="24"/>
      <c r="P226" s="24"/>
      <c r="Q226" s="24"/>
      <c r="R226" s="24"/>
      <c r="S226" s="24"/>
      <c r="T226" s="24"/>
      <c r="U226" s="24"/>
      <c r="V226" s="24"/>
      <c r="W226" s="24"/>
      <c r="X226" s="24"/>
      <c r="Y226" s="24"/>
      <c r="Z226" s="24"/>
      <c r="AA226" s="24"/>
    </row>
    <row r="227" spans="1:27" x14ac:dyDescent="0.25">
      <c r="A227" s="24"/>
      <c r="B227" s="24"/>
      <c r="C227" s="24"/>
      <c r="D227" s="24"/>
      <c r="E227" s="24"/>
      <c r="F227" s="24"/>
      <c r="G227" s="24"/>
      <c r="H227" s="24"/>
      <c r="I227" s="24"/>
      <c r="J227" s="24"/>
      <c r="K227" s="24"/>
      <c r="L227" s="24"/>
      <c r="M227" s="24"/>
      <c r="N227" s="24"/>
      <c r="O227" s="24"/>
      <c r="P227" s="24"/>
      <c r="Q227" s="24"/>
      <c r="R227" s="24"/>
      <c r="S227" s="24"/>
      <c r="T227" s="24"/>
      <c r="U227" s="24"/>
      <c r="V227" s="24"/>
      <c r="W227" s="24"/>
      <c r="X227" s="24"/>
      <c r="Y227" s="24"/>
      <c r="Z227" s="24"/>
      <c r="AA227" s="24"/>
    </row>
    <row r="228" spans="1:27" x14ac:dyDescent="0.25">
      <c r="A228" s="24"/>
      <c r="B228" s="24"/>
      <c r="C228" s="24"/>
      <c r="D228" s="24"/>
      <c r="E228" s="24"/>
      <c r="F228" s="24"/>
      <c r="G228" s="24"/>
      <c r="H228" s="24"/>
      <c r="I228" s="24"/>
      <c r="J228" s="24"/>
      <c r="K228" s="24"/>
      <c r="L228" s="24"/>
      <c r="M228" s="24"/>
      <c r="N228" s="24"/>
      <c r="O228" s="24"/>
      <c r="P228" s="24"/>
      <c r="Q228" s="24"/>
      <c r="R228" s="24"/>
      <c r="S228" s="24"/>
      <c r="T228" s="24"/>
      <c r="U228" s="24"/>
      <c r="V228" s="24"/>
      <c r="W228" s="24"/>
      <c r="X228" s="24"/>
      <c r="Y228" s="24"/>
      <c r="Z228" s="24"/>
      <c r="AA228" s="24"/>
    </row>
    <row r="229" spans="1:27" x14ac:dyDescent="0.25">
      <c r="A229" s="24"/>
      <c r="B229" s="24"/>
      <c r="C229" s="24"/>
      <c r="D229" s="24"/>
      <c r="E229" s="24"/>
      <c r="F229" s="24"/>
      <c r="G229" s="24"/>
      <c r="H229" s="24"/>
      <c r="I229" s="24"/>
      <c r="J229" s="24"/>
      <c r="K229" s="24"/>
      <c r="L229" s="24"/>
      <c r="M229" s="24"/>
      <c r="N229" s="24"/>
      <c r="O229" s="24"/>
      <c r="P229" s="24"/>
      <c r="Q229" s="24"/>
      <c r="R229" s="24"/>
      <c r="S229" s="24"/>
      <c r="T229" s="24"/>
      <c r="U229" s="24"/>
      <c r="V229" s="24"/>
      <c r="W229" s="24"/>
      <c r="X229" s="24"/>
      <c r="Y229" s="24"/>
      <c r="Z229" s="24"/>
      <c r="AA229" s="24"/>
    </row>
    <row r="230" spans="1:27" x14ac:dyDescent="0.25">
      <c r="A230" s="24"/>
      <c r="B230" s="24"/>
      <c r="C230" s="24"/>
      <c r="D230" s="24"/>
      <c r="E230" s="24"/>
      <c r="F230" s="24"/>
      <c r="G230" s="24"/>
      <c r="H230" s="24"/>
      <c r="I230" s="24"/>
      <c r="J230" s="24"/>
      <c r="K230" s="24"/>
      <c r="L230" s="24"/>
      <c r="M230" s="24"/>
      <c r="N230" s="24"/>
      <c r="O230" s="24"/>
      <c r="P230" s="24"/>
      <c r="Q230" s="24"/>
      <c r="R230" s="24"/>
      <c r="S230" s="24"/>
      <c r="T230" s="24"/>
      <c r="U230" s="24"/>
      <c r="V230" s="24"/>
      <c r="W230" s="24"/>
      <c r="X230" s="24"/>
      <c r="Y230" s="24"/>
      <c r="Z230" s="24"/>
      <c r="AA230" s="24"/>
    </row>
    <row r="231" spans="1:27" x14ac:dyDescent="0.25">
      <c r="A231" s="24"/>
      <c r="B231" s="24"/>
      <c r="C231" s="24"/>
      <c r="D231" s="24"/>
      <c r="E231" s="24"/>
      <c r="F231" s="24"/>
      <c r="G231" s="24"/>
      <c r="H231" s="24"/>
      <c r="I231" s="24"/>
      <c r="J231" s="24"/>
      <c r="K231" s="24"/>
      <c r="L231" s="24"/>
      <c r="M231" s="24"/>
      <c r="N231" s="24"/>
      <c r="O231" s="24"/>
      <c r="P231" s="24"/>
      <c r="Q231" s="24"/>
      <c r="R231" s="24"/>
      <c r="S231" s="24"/>
      <c r="T231" s="24"/>
      <c r="U231" s="24"/>
      <c r="V231" s="24"/>
      <c r="W231" s="24"/>
      <c r="X231" s="24"/>
      <c r="Y231" s="24"/>
      <c r="Z231" s="24"/>
      <c r="AA231" s="24"/>
    </row>
    <row r="232" spans="1:27" x14ac:dyDescent="0.25">
      <c r="A232" s="24"/>
      <c r="B232" s="24"/>
      <c r="C232" s="24"/>
      <c r="D232" s="24"/>
      <c r="E232" s="24"/>
      <c r="F232" s="24"/>
      <c r="G232" s="24"/>
      <c r="H232" s="24"/>
      <c r="I232" s="24"/>
      <c r="J232" s="24"/>
      <c r="K232" s="24"/>
      <c r="L232" s="24"/>
      <c r="M232" s="24"/>
      <c r="N232" s="24"/>
      <c r="O232" s="24"/>
      <c r="P232" s="24"/>
      <c r="Q232" s="24"/>
      <c r="R232" s="24"/>
      <c r="S232" s="24"/>
      <c r="T232" s="24"/>
      <c r="U232" s="24"/>
      <c r="V232" s="24"/>
      <c r="W232" s="24"/>
      <c r="X232" s="24"/>
      <c r="Y232" s="24"/>
      <c r="Z232" s="24"/>
      <c r="AA232" s="24"/>
    </row>
    <row r="233" spans="1:27" x14ac:dyDescent="0.25">
      <c r="A233" s="24"/>
      <c r="B233" s="24"/>
      <c r="C233" s="24"/>
      <c r="D233" s="24"/>
      <c r="E233" s="24"/>
      <c r="F233" s="24"/>
      <c r="G233" s="24"/>
      <c r="H233" s="24"/>
      <c r="I233" s="24"/>
      <c r="J233" s="24"/>
      <c r="K233" s="24"/>
      <c r="L233" s="24"/>
      <c r="M233" s="24"/>
      <c r="N233" s="24"/>
      <c r="O233" s="24"/>
      <c r="P233" s="24"/>
      <c r="Q233" s="24"/>
      <c r="R233" s="24"/>
      <c r="S233" s="24"/>
      <c r="T233" s="24"/>
      <c r="U233" s="24"/>
      <c r="V233" s="24"/>
      <c r="W233" s="24"/>
      <c r="X233" s="24"/>
      <c r="Y233" s="24"/>
      <c r="Z233" s="24"/>
      <c r="AA233" s="24"/>
    </row>
    <row r="234" spans="1:27" x14ac:dyDescent="0.25">
      <c r="A234" s="24"/>
      <c r="B234" s="24"/>
      <c r="C234" s="24"/>
      <c r="D234" s="24"/>
      <c r="E234" s="24"/>
      <c r="F234" s="24"/>
      <c r="G234" s="24"/>
      <c r="H234" s="24"/>
      <c r="I234" s="24"/>
      <c r="J234" s="24"/>
      <c r="K234" s="24"/>
      <c r="L234" s="24"/>
      <c r="M234" s="24"/>
      <c r="N234" s="24"/>
      <c r="O234" s="24"/>
      <c r="P234" s="24"/>
      <c r="Q234" s="24"/>
      <c r="R234" s="24"/>
      <c r="S234" s="24"/>
      <c r="T234" s="24"/>
      <c r="U234" s="24"/>
      <c r="V234" s="24"/>
      <c r="W234" s="24"/>
      <c r="X234" s="24"/>
      <c r="Y234" s="24"/>
      <c r="Z234" s="24"/>
      <c r="AA234" s="24"/>
    </row>
    <row r="235" spans="1:27" x14ac:dyDescent="0.25">
      <c r="A235" s="24"/>
      <c r="B235" s="24"/>
      <c r="C235" s="24"/>
      <c r="D235" s="24"/>
      <c r="E235" s="24"/>
      <c r="F235" s="24"/>
      <c r="G235" s="24"/>
      <c r="H235" s="24"/>
      <c r="I235" s="24"/>
      <c r="J235" s="24"/>
      <c r="K235" s="24"/>
      <c r="L235" s="24"/>
      <c r="M235" s="24"/>
      <c r="N235" s="24"/>
      <c r="O235" s="24"/>
      <c r="P235" s="24"/>
      <c r="Q235" s="24"/>
      <c r="R235" s="24"/>
      <c r="S235" s="24"/>
      <c r="T235" s="24"/>
      <c r="U235" s="24"/>
      <c r="V235" s="24"/>
      <c r="W235" s="24"/>
      <c r="X235" s="24"/>
      <c r="Y235" s="24"/>
      <c r="Z235" s="24"/>
      <c r="AA235" s="24"/>
    </row>
    <row r="236" spans="1:27" x14ac:dyDescent="0.25">
      <c r="A236" s="24"/>
      <c r="B236" s="24"/>
      <c r="C236" s="24"/>
      <c r="D236" s="24"/>
      <c r="E236" s="24"/>
      <c r="F236" s="24"/>
      <c r="G236" s="24"/>
      <c r="H236" s="24"/>
      <c r="I236" s="24"/>
      <c r="J236" s="24"/>
      <c r="K236" s="24"/>
      <c r="L236" s="24"/>
      <c r="M236" s="24"/>
      <c r="N236" s="24"/>
      <c r="O236" s="24"/>
      <c r="P236" s="24"/>
      <c r="Q236" s="24"/>
      <c r="R236" s="24"/>
      <c r="S236" s="24"/>
      <c r="T236" s="24"/>
      <c r="U236" s="24"/>
      <c r="V236" s="24"/>
      <c r="W236" s="24"/>
      <c r="X236" s="24"/>
      <c r="Y236" s="24"/>
      <c r="Z236" s="24"/>
      <c r="AA236" s="24"/>
    </row>
    <row r="237" spans="1:27" x14ac:dyDescent="0.25">
      <c r="A237" s="24"/>
      <c r="B237" s="24"/>
      <c r="C237" s="24"/>
      <c r="D237" s="24"/>
      <c r="E237" s="24"/>
      <c r="F237" s="24"/>
      <c r="G237" s="24"/>
      <c r="H237" s="24"/>
      <c r="I237" s="24"/>
      <c r="J237" s="24"/>
      <c r="K237" s="24"/>
      <c r="L237" s="24"/>
      <c r="M237" s="24"/>
      <c r="N237" s="24"/>
      <c r="O237" s="24"/>
      <c r="P237" s="24"/>
      <c r="Q237" s="24"/>
      <c r="R237" s="24"/>
      <c r="S237" s="24"/>
      <c r="T237" s="24"/>
      <c r="U237" s="24"/>
      <c r="V237" s="24"/>
      <c r="W237" s="24"/>
      <c r="X237" s="24"/>
      <c r="Y237" s="24"/>
      <c r="Z237" s="24"/>
      <c r="AA237" s="24"/>
    </row>
    <row r="238" spans="1:27" x14ac:dyDescent="0.25">
      <c r="A238" s="24"/>
      <c r="B238" s="24"/>
      <c r="C238" s="24"/>
      <c r="D238" s="24"/>
      <c r="E238" s="24"/>
      <c r="F238" s="24"/>
      <c r="G238" s="24"/>
      <c r="H238" s="24"/>
      <c r="I238" s="24"/>
      <c r="J238" s="24"/>
      <c r="K238" s="24"/>
      <c r="L238" s="24"/>
      <c r="M238" s="24"/>
      <c r="N238" s="24"/>
      <c r="O238" s="24"/>
      <c r="P238" s="24"/>
      <c r="Q238" s="24"/>
      <c r="R238" s="24"/>
      <c r="S238" s="24"/>
      <c r="T238" s="24"/>
      <c r="U238" s="24"/>
      <c r="V238" s="24"/>
      <c r="W238" s="24"/>
      <c r="X238" s="24"/>
      <c r="Y238" s="24"/>
      <c r="Z238" s="24"/>
      <c r="AA238" s="24"/>
    </row>
    <row r="239" spans="1:27" x14ac:dyDescent="0.25">
      <c r="A239" s="24"/>
      <c r="B239" s="24"/>
      <c r="C239" s="24"/>
      <c r="D239" s="24"/>
      <c r="E239" s="24"/>
      <c r="F239" s="24"/>
      <c r="G239" s="24"/>
      <c r="H239" s="24"/>
      <c r="I239" s="24"/>
      <c r="J239" s="24"/>
      <c r="K239" s="24"/>
      <c r="L239" s="24"/>
      <c r="M239" s="24"/>
      <c r="N239" s="24"/>
      <c r="O239" s="24"/>
      <c r="P239" s="24"/>
      <c r="Q239" s="24"/>
      <c r="R239" s="24"/>
      <c r="S239" s="24"/>
      <c r="T239" s="24"/>
      <c r="U239" s="24"/>
      <c r="V239" s="24"/>
      <c r="W239" s="24"/>
      <c r="X239" s="24"/>
      <c r="Y239" s="24"/>
      <c r="Z239" s="24"/>
      <c r="AA239" s="24"/>
    </row>
    <row r="240" spans="1:27" x14ac:dyDescent="0.25">
      <c r="A240" s="24"/>
      <c r="B240" s="24"/>
      <c r="C240" s="24"/>
      <c r="D240" s="24"/>
      <c r="E240" s="24"/>
      <c r="F240" s="24"/>
      <c r="G240" s="24"/>
      <c r="H240" s="24"/>
      <c r="I240" s="24"/>
      <c r="J240" s="24"/>
      <c r="K240" s="24"/>
      <c r="L240" s="24"/>
      <c r="M240" s="24"/>
      <c r="N240" s="24"/>
      <c r="O240" s="24"/>
      <c r="P240" s="24"/>
      <c r="Q240" s="24"/>
      <c r="R240" s="24"/>
      <c r="S240" s="24"/>
      <c r="T240" s="24"/>
      <c r="U240" s="24"/>
      <c r="V240" s="24"/>
      <c r="W240" s="24"/>
      <c r="X240" s="24"/>
      <c r="Y240" s="24"/>
      <c r="Z240" s="24"/>
      <c r="AA240" s="24"/>
    </row>
    <row r="241" spans="1:27" x14ac:dyDescent="0.25">
      <c r="A241" s="24"/>
      <c r="B241" s="24"/>
      <c r="C241" s="24"/>
      <c r="D241" s="24"/>
      <c r="E241" s="24"/>
      <c r="F241" s="24"/>
      <c r="G241" s="24"/>
      <c r="H241" s="24"/>
      <c r="I241" s="24"/>
      <c r="J241" s="24"/>
      <c r="K241" s="24"/>
      <c r="L241" s="24"/>
      <c r="M241" s="24"/>
      <c r="N241" s="24"/>
      <c r="O241" s="24"/>
      <c r="P241" s="24"/>
      <c r="Q241" s="24"/>
      <c r="R241" s="24"/>
      <c r="S241" s="24"/>
      <c r="T241" s="24"/>
      <c r="U241" s="24"/>
      <c r="V241" s="24"/>
      <c r="W241" s="24"/>
      <c r="X241" s="24"/>
      <c r="Y241" s="24"/>
      <c r="Z241" s="24"/>
      <c r="AA241" s="24"/>
    </row>
    <row r="242" spans="1:27" x14ac:dyDescent="0.25">
      <c r="A242" s="24"/>
      <c r="B242" s="24"/>
      <c r="C242" s="24"/>
      <c r="D242" s="24"/>
      <c r="E242" s="24"/>
      <c r="F242" s="24"/>
      <c r="G242" s="24"/>
      <c r="H242" s="24"/>
      <c r="I242" s="24"/>
      <c r="J242" s="24"/>
      <c r="K242" s="24"/>
      <c r="L242" s="24"/>
      <c r="M242" s="24"/>
      <c r="N242" s="24"/>
      <c r="O242" s="24"/>
      <c r="P242" s="24"/>
      <c r="Q242" s="24"/>
      <c r="R242" s="24"/>
      <c r="S242" s="24"/>
      <c r="T242" s="24"/>
      <c r="U242" s="24"/>
      <c r="V242" s="24"/>
      <c r="W242" s="24"/>
      <c r="X242" s="24"/>
      <c r="Y242" s="24"/>
      <c r="Z242" s="24"/>
      <c r="AA242" s="24"/>
    </row>
    <row r="243" spans="1:27" x14ac:dyDescent="0.25">
      <c r="A243" s="24"/>
      <c r="B243" s="24"/>
      <c r="C243" s="24"/>
      <c r="D243" s="24"/>
      <c r="E243" s="24"/>
      <c r="F243" s="24"/>
      <c r="G243" s="24"/>
      <c r="H243" s="24"/>
      <c r="I243" s="24"/>
      <c r="J243" s="24"/>
      <c r="K243" s="24"/>
      <c r="L243" s="24"/>
      <c r="M243" s="24"/>
      <c r="N243" s="24"/>
      <c r="O243" s="24"/>
      <c r="P243" s="24"/>
      <c r="Q243" s="24"/>
      <c r="R243" s="24"/>
      <c r="S243" s="24"/>
      <c r="T243" s="24"/>
      <c r="U243" s="24"/>
      <c r="V243" s="24"/>
      <c r="W243" s="24"/>
      <c r="X243" s="24"/>
      <c r="Y243" s="24"/>
      <c r="Z243" s="24"/>
      <c r="AA243" s="24"/>
    </row>
    <row r="244" spans="1:27" x14ac:dyDescent="0.25">
      <c r="A244" s="24"/>
      <c r="B244" s="24"/>
      <c r="C244" s="24"/>
      <c r="D244" s="24"/>
      <c r="E244" s="24"/>
      <c r="F244" s="24"/>
      <c r="G244" s="24"/>
      <c r="H244" s="24"/>
      <c r="I244" s="24"/>
      <c r="J244" s="24"/>
      <c r="K244" s="24"/>
      <c r="L244" s="24"/>
      <c r="M244" s="24"/>
      <c r="N244" s="24"/>
      <c r="O244" s="24"/>
      <c r="P244" s="24"/>
      <c r="Q244" s="24"/>
      <c r="R244" s="24"/>
      <c r="S244" s="24"/>
      <c r="T244" s="24"/>
      <c r="U244" s="24"/>
      <c r="V244" s="24"/>
      <c r="W244" s="24"/>
      <c r="X244" s="24"/>
      <c r="Y244" s="24"/>
      <c r="Z244" s="24"/>
      <c r="AA244" s="24"/>
    </row>
    <row r="245" spans="1:27" x14ac:dyDescent="0.25">
      <c r="A245" s="24"/>
      <c r="B245" s="24"/>
      <c r="C245" s="24"/>
      <c r="D245" s="24"/>
      <c r="E245" s="24"/>
      <c r="F245" s="24"/>
      <c r="G245" s="24"/>
      <c r="H245" s="24"/>
      <c r="I245" s="24"/>
      <c r="J245" s="24"/>
      <c r="K245" s="24"/>
      <c r="L245" s="24"/>
      <c r="M245" s="24"/>
      <c r="N245" s="24"/>
      <c r="O245" s="24"/>
      <c r="P245" s="24"/>
      <c r="Q245" s="24"/>
      <c r="R245" s="24"/>
      <c r="S245" s="24"/>
      <c r="T245" s="24"/>
      <c r="U245" s="24"/>
      <c r="V245" s="24"/>
      <c r="W245" s="24"/>
      <c r="X245" s="24"/>
      <c r="Y245" s="24"/>
      <c r="Z245" s="24"/>
      <c r="AA245" s="24"/>
    </row>
    <row r="246" spans="1:27" x14ac:dyDescent="0.25">
      <c r="A246" s="24"/>
      <c r="B246" s="24"/>
      <c r="C246" s="24"/>
      <c r="D246" s="24"/>
      <c r="E246" s="24"/>
      <c r="F246" s="24"/>
      <c r="G246" s="24"/>
      <c r="H246" s="24"/>
      <c r="I246" s="24"/>
      <c r="J246" s="24"/>
      <c r="K246" s="24"/>
      <c r="L246" s="24"/>
      <c r="M246" s="24"/>
      <c r="N246" s="24"/>
      <c r="O246" s="24"/>
      <c r="P246" s="24"/>
      <c r="Q246" s="24"/>
      <c r="R246" s="24"/>
      <c r="S246" s="24"/>
      <c r="T246" s="24"/>
      <c r="U246" s="24"/>
      <c r="V246" s="24"/>
      <c r="W246" s="24"/>
      <c r="X246" s="24"/>
      <c r="Y246" s="24"/>
      <c r="Z246" s="24"/>
      <c r="AA246" s="24"/>
    </row>
    <row r="247" spans="1:27" x14ac:dyDescent="0.25">
      <c r="A247" s="24"/>
      <c r="B247" s="24"/>
      <c r="C247" s="24"/>
      <c r="D247" s="24"/>
      <c r="E247" s="24"/>
      <c r="F247" s="24"/>
      <c r="G247" s="24"/>
      <c r="H247" s="24"/>
      <c r="I247" s="24"/>
      <c r="J247" s="24"/>
      <c r="K247" s="24"/>
      <c r="L247" s="24"/>
      <c r="M247" s="24"/>
      <c r="N247" s="24"/>
      <c r="O247" s="24"/>
      <c r="P247" s="24"/>
      <c r="Q247" s="24"/>
      <c r="R247" s="24"/>
      <c r="S247" s="24"/>
      <c r="T247" s="24"/>
      <c r="U247" s="24"/>
      <c r="V247" s="24"/>
      <c r="W247" s="24"/>
      <c r="X247" s="24"/>
      <c r="Y247" s="24"/>
      <c r="Z247" s="24"/>
      <c r="AA247" s="24"/>
    </row>
    <row r="248" spans="1:27" x14ac:dyDescent="0.25">
      <c r="A248" s="24"/>
      <c r="B248" s="24"/>
      <c r="C248" s="24"/>
      <c r="D248" s="24"/>
      <c r="E248" s="24"/>
      <c r="F248" s="24"/>
      <c r="G248" s="24"/>
      <c r="H248" s="24"/>
      <c r="I248" s="24"/>
      <c r="J248" s="24"/>
      <c r="K248" s="24"/>
      <c r="L248" s="24"/>
      <c r="M248" s="24"/>
      <c r="N248" s="24"/>
      <c r="O248" s="24"/>
      <c r="P248" s="24"/>
      <c r="Q248" s="24"/>
      <c r="R248" s="24"/>
      <c r="S248" s="24"/>
      <c r="T248" s="24"/>
      <c r="U248" s="24"/>
      <c r="V248" s="24"/>
      <c r="W248" s="24"/>
      <c r="X248" s="24"/>
      <c r="Y248" s="24"/>
      <c r="Z248" s="24"/>
      <c r="AA248" s="24"/>
    </row>
    <row r="249" spans="1:27" x14ac:dyDescent="0.25">
      <c r="A249" s="24"/>
      <c r="B249" s="24"/>
      <c r="C249" s="24"/>
      <c r="D249" s="24"/>
      <c r="E249" s="24"/>
      <c r="F249" s="24"/>
      <c r="G249" s="24"/>
      <c r="H249" s="24"/>
      <c r="I249" s="24"/>
      <c r="J249" s="24"/>
      <c r="K249" s="24"/>
      <c r="L249" s="24"/>
      <c r="M249" s="24"/>
      <c r="N249" s="24"/>
      <c r="O249" s="24"/>
      <c r="P249" s="24"/>
      <c r="Q249" s="24"/>
      <c r="R249" s="24"/>
      <c r="S249" s="24"/>
      <c r="T249" s="24"/>
      <c r="U249" s="24"/>
      <c r="V249" s="24"/>
      <c r="W249" s="24"/>
      <c r="X249" s="24"/>
      <c r="Y249" s="24"/>
      <c r="Z249" s="24"/>
      <c r="AA249" s="24"/>
    </row>
    <row r="250" spans="1:27" x14ac:dyDescent="0.25">
      <c r="A250" s="24"/>
      <c r="B250" s="24"/>
      <c r="C250" s="24"/>
      <c r="D250" s="24"/>
      <c r="E250" s="24"/>
      <c r="F250" s="24"/>
      <c r="G250" s="24"/>
      <c r="H250" s="24"/>
      <c r="I250" s="24"/>
      <c r="J250" s="24"/>
      <c r="K250" s="24"/>
      <c r="L250" s="24"/>
      <c r="M250" s="24"/>
      <c r="N250" s="24"/>
      <c r="O250" s="24"/>
      <c r="P250" s="24"/>
      <c r="Q250" s="24"/>
      <c r="R250" s="24"/>
      <c r="S250" s="24"/>
      <c r="T250" s="24"/>
      <c r="U250" s="24"/>
      <c r="V250" s="24"/>
      <c r="W250" s="24"/>
      <c r="X250" s="24"/>
      <c r="Y250" s="24"/>
      <c r="Z250" s="24"/>
      <c r="AA250" s="24"/>
    </row>
    <row r="251" spans="1:27" x14ac:dyDescent="0.25">
      <c r="A251" s="24"/>
      <c r="B251" s="24"/>
      <c r="C251" s="24"/>
      <c r="D251" s="24"/>
      <c r="E251" s="24"/>
      <c r="F251" s="24"/>
      <c r="G251" s="24"/>
      <c r="H251" s="24"/>
      <c r="I251" s="24"/>
      <c r="J251" s="24"/>
      <c r="K251" s="24"/>
      <c r="L251" s="24"/>
      <c r="M251" s="24"/>
      <c r="N251" s="24"/>
      <c r="O251" s="24"/>
      <c r="P251" s="24"/>
      <c r="Q251" s="24"/>
      <c r="R251" s="24"/>
      <c r="S251" s="24"/>
      <c r="T251" s="24"/>
      <c r="U251" s="24"/>
      <c r="V251" s="24"/>
      <c r="W251" s="24"/>
      <c r="X251" s="24"/>
      <c r="Y251" s="24"/>
      <c r="Z251" s="24"/>
      <c r="AA251" s="24"/>
    </row>
    <row r="252" spans="1:27" x14ac:dyDescent="0.25">
      <c r="A252" s="24"/>
      <c r="B252" s="24"/>
      <c r="C252" s="24"/>
      <c r="D252" s="24"/>
      <c r="E252" s="24"/>
      <c r="F252" s="24"/>
      <c r="G252" s="24"/>
      <c r="H252" s="24"/>
      <c r="I252" s="24"/>
      <c r="J252" s="24"/>
      <c r="K252" s="24"/>
      <c r="L252" s="24"/>
      <c r="M252" s="24"/>
      <c r="N252" s="24"/>
      <c r="O252" s="24"/>
      <c r="P252" s="24"/>
      <c r="Q252" s="24"/>
      <c r="R252" s="24"/>
      <c r="S252" s="24"/>
      <c r="T252" s="24"/>
      <c r="U252" s="24"/>
      <c r="V252" s="24"/>
      <c r="W252" s="24"/>
      <c r="X252" s="24"/>
      <c r="Y252" s="24"/>
      <c r="Z252" s="24"/>
      <c r="AA252" s="24"/>
    </row>
    <row r="253" spans="1:27" x14ac:dyDescent="0.25">
      <c r="A253" s="24"/>
      <c r="B253" s="24"/>
      <c r="C253" s="24"/>
      <c r="D253" s="24"/>
      <c r="E253" s="24"/>
      <c r="F253" s="24"/>
      <c r="G253" s="24"/>
      <c r="H253" s="24"/>
      <c r="I253" s="24"/>
      <c r="J253" s="24"/>
      <c r="K253" s="24"/>
      <c r="L253" s="24"/>
      <c r="M253" s="24"/>
      <c r="N253" s="24"/>
      <c r="O253" s="24"/>
      <c r="P253" s="24"/>
      <c r="Q253" s="24"/>
      <c r="R253" s="24"/>
      <c r="S253" s="24"/>
      <c r="T253" s="24"/>
      <c r="U253" s="24"/>
      <c r="V253" s="24"/>
      <c r="W253" s="24"/>
      <c r="X253" s="24"/>
      <c r="Y253" s="24"/>
      <c r="Z253" s="24"/>
      <c r="AA253" s="24"/>
    </row>
  </sheetData>
  <mergeCells count="5">
    <mergeCell ref="I1:L1"/>
    <mergeCell ref="M1:P1"/>
    <mergeCell ref="E2:H2"/>
    <mergeCell ref="I2:L2"/>
    <mergeCell ref="M2:P2"/>
  </mergeCells>
  <phoneticPr fontId="11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96"/>
  <sheetViews>
    <sheetView workbookViewId="0">
      <pane xSplit="1" ySplit="6" topLeftCell="B125" activePane="bottomRight" state="frozen"/>
      <selection activeCell="B7" sqref="B7"/>
      <selection pane="topRight" activeCell="B7" sqref="B7"/>
      <selection pane="bottomLeft" activeCell="B7" sqref="B7"/>
      <selection pane="bottomRight" activeCell="I138" sqref="I138"/>
    </sheetView>
  </sheetViews>
  <sheetFormatPr defaultRowHeight="15" x14ac:dyDescent="0.25"/>
  <cols>
    <col min="1" max="1" width="13" customWidth="1"/>
  </cols>
  <sheetData>
    <row r="1" spans="1:17" x14ac:dyDescent="0.25">
      <c r="A1" s="18" t="s">
        <v>36</v>
      </c>
      <c r="B1" s="1"/>
      <c r="C1" s="1"/>
      <c r="D1" s="1"/>
      <c r="E1" s="64"/>
      <c r="F1" s="64"/>
      <c r="G1" s="64"/>
      <c r="H1" s="64"/>
      <c r="I1" s="140" t="s">
        <v>9</v>
      </c>
      <c r="J1" s="145"/>
      <c r="K1" s="145"/>
      <c r="L1" s="145"/>
      <c r="M1" s="140" t="s">
        <v>7</v>
      </c>
      <c r="N1" s="145"/>
      <c r="O1" s="145"/>
      <c r="P1" s="145"/>
    </row>
    <row r="2" spans="1:17" x14ac:dyDescent="0.25">
      <c r="A2" s="58"/>
      <c r="B2" s="1"/>
      <c r="C2" s="1"/>
      <c r="D2" s="1"/>
      <c r="E2" s="140" t="s">
        <v>4</v>
      </c>
      <c r="F2" s="145"/>
      <c r="G2" s="145"/>
      <c r="H2" s="145"/>
      <c r="I2" s="140" t="s">
        <v>4</v>
      </c>
      <c r="J2" s="145"/>
      <c r="K2" s="145"/>
      <c r="L2" s="145"/>
      <c r="M2" s="140" t="s">
        <v>4</v>
      </c>
      <c r="N2" s="145"/>
      <c r="O2" s="145"/>
      <c r="P2" s="145"/>
    </row>
    <row r="3" spans="1:17" x14ac:dyDescent="0.25">
      <c r="A3" s="58"/>
      <c r="B3" s="4" t="s">
        <v>4</v>
      </c>
      <c r="C3" s="4" t="s">
        <v>1</v>
      </c>
      <c r="D3" s="4" t="s">
        <v>7</v>
      </c>
      <c r="E3" s="8" t="s">
        <v>10</v>
      </c>
      <c r="F3" s="8" t="s">
        <v>11</v>
      </c>
      <c r="G3" s="8" t="s">
        <v>12</v>
      </c>
      <c r="H3" s="8" t="s">
        <v>13</v>
      </c>
      <c r="I3" s="8" t="s">
        <v>10</v>
      </c>
      <c r="J3" s="8" t="s">
        <v>11</v>
      </c>
      <c r="K3" s="8" t="s">
        <v>12</v>
      </c>
      <c r="L3" s="8" t="s">
        <v>13</v>
      </c>
      <c r="M3" s="8" t="s">
        <v>10</v>
      </c>
      <c r="N3" s="8" t="s">
        <v>11</v>
      </c>
      <c r="O3" s="8" t="s">
        <v>12</v>
      </c>
      <c r="P3" s="8" t="s">
        <v>13</v>
      </c>
    </row>
    <row r="4" spans="1:17" x14ac:dyDescent="0.25">
      <c r="A4" s="58"/>
      <c r="B4" s="4"/>
      <c r="C4" s="4" t="s">
        <v>0</v>
      </c>
      <c r="D4" s="1" t="s">
        <v>6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7" x14ac:dyDescent="0.25">
      <c r="A5" s="58"/>
      <c r="B5" s="4"/>
      <c r="C5" s="4" t="s">
        <v>5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7" x14ac:dyDescent="0.25">
      <c r="A6" s="58"/>
      <c r="B6" s="4"/>
      <c r="C6" s="4" t="s">
        <v>3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7" x14ac:dyDescent="0.25">
      <c r="A7" s="2">
        <v>1880</v>
      </c>
      <c r="B7" s="65">
        <v>84.072242682958858</v>
      </c>
      <c r="C7" s="6">
        <v>6.8233803921859293</v>
      </c>
      <c r="D7" s="6">
        <v>1.0974651310057482</v>
      </c>
      <c r="E7" s="59">
        <f t="shared" ref="E7:E38" si="0">IF(AND(B7&gt;0,B7&lt;30),1,0)</f>
        <v>0</v>
      </c>
      <c r="F7" s="59">
        <f>IF(AND($B7&gt;30,$B7&lt;60),1,0)</f>
        <v>0</v>
      </c>
      <c r="G7" s="59">
        <f>IF(AND($B7&gt;60,$B7&lt;90),1,0)</f>
        <v>1</v>
      </c>
      <c r="H7" s="59">
        <f>IF($B7&gt;90,1,0)</f>
        <v>0</v>
      </c>
      <c r="I7" s="60" t="str">
        <f>IF(E7=1,$C7,"n.a.")</f>
        <v>n.a.</v>
      </c>
      <c r="J7" s="60" t="str">
        <f>IF(F7=1,$C7,"n.a.")</f>
        <v>n.a.</v>
      </c>
      <c r="K7" s="60">
        <f>IF(G7=1,$C7,"n.a.")</f>
        <v>6.8233803921859293</v>
      </c>
      <c r="L7" s="60" t="str">
        <f>IF(H7=1,$C7,"n.a.")</f>
        <v>n.a.</v>
      </c>
      <c r="M7" s="60" t="str">
        <f>IF(E7=1,$D7,"n.a.")</f>
        <v>n.a.</v>
      </c>
      <c r="N7" s="60" t="str">
        <f>IF(F7=1,$D7,"n.a.")</f>
        <v>n.a.</v>
      </c>
      <c r="O7" s="60">
        <f>IF(G7=1,$D7,"n.a.")</f>
        <v>1.0974651310057482</v>
      </c>
      <c r="P7" s="60" t="str">
        <f>IF(H7=1,$D7,"n.a.")</f>
        <v>n.a.</v>
      </c>
      <c r="Q7" s="67"/>
    </row>
    <row r="8" spans="1:17" x14ac:dyDescent="0.25">
      <c r="A8" s="2">
        <f t="shared" ref="A8:A39" si="1">A7+1</f>
        <v>1881</v>
      </c>
      <c r="B8" s="65">
        <v>82.968430778757693</v>
      </c>
      <c r="C8" s="6">
        <v>1.7976699741181879</v>
      </c>
      <c r="D8" s="6">
        <v>-0.56468828811755412</v>
      </c>
      <c r="E8" s="59">
        <f t="shared" si="0"/>
        <v>0</v>
      </c>
      <c r="F8" s="59">
        <f t="shared" ref="F8:F71" si="2">IF(AND($B8&gt;30,$B8&lt;60),1,0)</f>
        <v>0</v>
      </c>
      <c r="G8" s="59">
        <f t="shared" ref="G8:G71" si="3">IF(AND($B8&gt;60,$B8&lt;90),1,0)</f>
        <v>1</v>
      </c>
      <c r="H8" s="59">
        <f t="shared" ref="H8:H71" si="4">IF($B8&gt;90,1,0)</f>
        <v>0</v>
      </c>
      <c r="I8" s="60" t="str">
        <f t="shared" ref="I8:L71" si="5">IF(E8=1,$C8,"n.a.")</f>
        <v>n.a.</v>
      </c>
      <c r="J8" s="60" t="str">
        <f t="shared" si="5"/>
        <v>n.a.</v>
      </c>
      <c r="K8" s="60">
        <f t="shared" si="5"/>
        <v>1.7976699741181879</v>
      </c>
      <c r="L8" s="60" t="str">
        <f t="shared" si="5"/>
        <v>n.a.</v>
      </c>
      <c r="M8" s="60" t="str">
        <f t="shared" ref="M8:P71" si="6">IF(E8=1,$D8,"n.a.")</f>
        <v>n.a.</v>
      </c>
      <c r="N8" s="60" t="str">
        <f t="shared" si="6"/>
        <v>n.a.</v>
      </c>
      <c r="O8" s="60">
        <f t="shared" si="6"/>
        <v>-0.56468828811755412</v>
      </c>
      <c r="P8" s="60" t="str">
        <f t="shared" si="6"/>
        <v>n.a.</v>
      </c>
      <c r="Q8" s="67"/>
    </row>
    <row r="9" spans="1:17" x14ac:dyDescent="0.25">
      <c r="A9" s="2">
        <f t="shared" si="1"/>
        <v>1882</v>
      </c>
      <c r="B9" s="65">
        <v>83.884734348735506</v>
      </c>
      <c r="C9" s="6">
        <v>2.7030460588806537</v>
      </c>
      <c r="D9" s="6">
        <v>2.2403865860278538</v>
      </c>
      <c r="E9" s="59">
        <f t="shared" si="0"/>
        <v>0</v>
      </c>
      <c r="F9" s="59">
        <f t="shared" si="2"/>
        <v>0</v>
      </c>
      <c r="G9" s="59">
        <f t="shared" si="3"/>
        <v>1</v>
      </c>
      <c r="H9" s="59">
        <f t="shared" si="4"/>
        <v>0</v>
      </c>
      <c r="I9" s="60" t="str">
        <f t="shared" si="5"/>
        <v>n.a.</v>
      </c>
      <c r="J9" s="60" t="str">
        <f t="shared" si="5"/>
        <v>n.a.</v>
      </c>
      <c r="K9" s="60">
        <f t="shared" si="5"/>
        <v>2.7030460588806537</v>
      </c>
      <c r="L9" s="60" t="str">
        <f t="shared" si="5"/>
        <v>n.a.</v>
      </c>
      <c r="M9" s="60" t="str">
        <f t="shared" si="6"/>
        <v>n.a.</v>
      </c>
      <c r="N9" s="60" t="str">
        <f t="shared" si="6"/>
        <v>n.a.</v>
      </c>
      <c r="O9" s="60">
        <f t="shared" si="6"/>
        <v>2.2403865860278538</v>
      </c>
      <c r="P9" s="60" t="str">
        <f t="shared" si="6"/>
        <v>n.a.</v>
      </c>
      <c r="Q9" s="67"/>
    </row>
    <row r="10" spans="1:17" x14ac:dyDescent="0.25">
      <c r="A10" s="2">
        <f t="shared" si="1"/>
        <v>1883</v>
      </c>
      <c r="B10" s="65">
        <v>85.789984742485785</v>
      </c>
      <c r="C10" s="6">
        <v>7.3618311653712798</v>
      </c>
      <c r="D10" s="6">
        <v>-8.4697481617728272</v>
      </c>
      <c r="E10" s="59">
        <f t="shared" si="0"/>
        <v>0</v>
      </c>
      <c r="F10" s="59">
        <f t="shared" si="2"/>
        <v>0</v>
      </c>
      <c r="G10" s="59">
        <f t="shared" si="3"/>
        <v>1</v>
      </c>
      <c r="H10" s="59">
        <f t="shared" si="4"/>
        <v>0</v>
      </c>
      <c r="I10" s="60" t="str">
        <f t="shared" si="5"/>
        <v>n.a.</v>
      </c>
      <c r="J10" s="60" t="str">
        <f t="shared" si="5"/>
        <v>n.a.</v>
      </c>
      <c r="K10" s="60">
        <f t="shared" si="5"/>
        <v>7.3618311653712798</v>
      </c>
      <c r="L10" s="60" t="str">
        <f t="shared" si="5"/>
        <v>n.a.</v>
      </c>
      <c r="M10" s="60" t="str">
        <f t="shared" si="6"/>
        <v>n.a.</v>
      </c>
      <c r="N10" s="60" t="str">
        <f t="shared" si="6"/>
        <v>n.a.</v>
      </c>
      <c r="O10" s="60">
        <f t="shared" si="6"/>
        <v>-8.4697481617728272</v>
      </c>
      <c r="P10" s="60" t="str">
        <f t="shared" si="6"/>
        <v>n.a.</v>
      </c>
      <c r="Q10" s="67"/>
    </row>
    <row r="11" spans="1:17" x14ac:dyDescent="0.25">
      <c r="A11" s="2">
        <f t="shared" si="1"/>
        <v>1884</v>
      </c>
      <c r="B11" s="65">
        <v>87.978674425451288</v>
      </c>
      <c r="C11" s="6">
        <v>1.779597271818667</v>
      </c>
      <c r="D11" s="6">
        <v>-2.7620611956058028</v>
      </c>
      <c r="E11" s="59">
        <f t="shared" si="0"/>
        <v>0</v>
      </c>
      <c r="F11" s="59">
        <f t="shared" si="2"/>
        <v>0</v>
      </c>
      <c r="G11" s="59">
        <f t="shared" si="3"/>
        <v>1</v>
      </c>
      <c r="H11" s="59">
        <f t="shared" si="4"/>
        <v>0</v>
      </c>
      <c r="I11" s="60" t="str">
        <f t="shared" si="5"/>
        <v>n.a.</v>
      </c>
      <c r="J11" s="60" t="str">
        <f t="shared" si="5"/>
        <v>n.a.</v>
      </c>
      <c r="K11" s="60">
        <f t="shared" si="5"/>
        <v>1.779597271818667</v>
      </c>
      <c r="L11" s="60" t="str">
        <f t="shared" si="5"/>
        <v>n.a.</v>
      </c>
      <c r="M11" s="60" t="str">
        <f t="shared" si="6"/>
        <v>n.a.</v>
      </c>
      <c r="N11" s="60" t="str">
        <f t="shared" si="6"/>
        <v>n.a.</v>
      </c>
      <c r="O11" s="60">
        <f t="shared" si="6"/>
        <v>-2.7620611956058028</v>
      </c>
      <c r="P11" s="60" t="str">
        <f t="shared" si="6"/>
        <v>n.a.</v>
      </c>
      <c r="Q11" s="67"/>
    </row>
    <row r="12" spans="1:17" x14ac:dyDescent="0.25">
      <c r="A12" s="2">
        <f t="shared" si="1"/>
        <v>1885</v>
      </c>
      <c r="B12" s="65">
        <v>97.376345499277136</v>
      </c>
      <c r="C12" s="6">
        <v>2.2288666868806484</v>
      </c>
      <c r="D12" s="6">
        <v>-6.2680627388285837</v>
      </c>
      <c r="E12" s="59">
        <f t="shared" si="0"/>
        <v>0</v>
      </c>
      <c r="F12" s="59">
        <f t="shared" si="2"/>
        <v>0</v>
      </c>
      <c r="G12" s="59">
        <f t="shared" si="3"/>
        <v>0</v>
      </c>
      <c r="H12" s="59">
        <f t="shared" si="4"/>
        <v>1</v>
      </c>
      <c r="I12" s="60" t="str">
        <f t="shared" si="5"/>
        <v>n.a.</v>
      </c>
      <c r="J12" s="60" t="str">
        <f t="shared" si="5"/>
        <v>n.a.</v>
      </c>
      <c r="K12" s="60" t="str">
        <f t="shared" si="5"/>
        <v>n.a.</v>
      </c>
      <c r="L12" s="60">
        <f t="shared" si="5"/>
        <v>2.2288666868806484</v>
      </c>
      <c r="M12" s="60" t="str">
        <f t="shared" si="6"/>
        <v>n.a.</v>
      </c>
      <c r="N12" s="60" t="str">
        <f t="shared" si="6"/>
        <v>n.a.</v>
      </c>
      <c r="O12" s="60" t="str">
        <f t="shared" si="6"/>
        <v>n.a.</v>
      </c>
      <c r="P12" s="60">
        <f t="shared" si="6"/>
        <v>-6.2680627388285837</v>
      </c>
      <c r="Q12" s="67"/>
    </row>
    <row r="13" spans="1:17" x14ac:dyDescent="0.25">
      <c r="A13" s="2">
        <f t="shared" si="1"/>
        <v>1886</v>
      </c>
      <c r="B13" s="65">
        <v>98.626374102657735</v>
      </c>
      <c r="C13" s="6">
        <v>1.5055860357864104</v>
      </c>
      <c r="D13" s="6">
        <v>-2.8568596770556121</v>
      </c>
      <c r="E13" s="59">
        <f t="shared" si="0"/>
        <v>0</v>
      </c>
      <c r="F13" s="59">
        <f t="shared" si="2"/>
        <v>0</v>
      </c>
      <c r="G13" s="59">
        <f t="shared" si="3"/>
        <v>0</v>
      </c>
      <c r="H13" s="59">
        <f t="shared" si="4"/>
        <v>1</v>
      </c>
      <c r="I13" s="60" t="str">
        <f t="shared" si="5"/>
        <v>n.a.</v>
      </c>
      <c r="J13" s="60" t="str">
        <f t="shared" si="5"/>
        <v>n.a.</v>
      </c>
      <c r="K13" s="60" t="str">
        <f t="shared" si="5"/>
        <v>n.a.</v>
      </c>
      <c r="L13" s="60">
        <f t="shared" si="5"/>
        <v>1.5055860357864104</v>
      </c>
      <c r="M13" s="60" t="str">
        <f t="shared" si="6"/>
        <v>n.a.</v>
      </c>
      <c r="N13" s="60" t="str">
        <f t="shared" si="6"/>
        <v>n.a.</v>
      </c>
      <c r="O13" s="60" t="str">
        <f t="shared" si="6"/>
        <v>n.a.</v>
      </c>
      <c r="P13" s="60">
        <f t="shared" si="6"/>
        <v>-2.8568596770556121</v>
      </c>
      <c r="Q13" s="67"/>
    </row>
    <row r="14" spans="1:17" x14ac:dyDescent="0.25">
      <c r="A14" s="2">
        <f t="shared" si="1"/>
        <v>1887</v>
      </c>
      <c r="B14" s="65">
        <v>96.190870171500848</v>
      </c>
      <c r="C14" s="6">
        <v>2.5994354645254347</v>
      </c>
      <c r="D14" s="6">
        <v>1.6235291366857085</v>
      </c>
      <c r="E14" s="59">
        <f t="shared" si="0"/>
        <v>0</v>
      </c>
      <c r="F14" s="59">
        <f t="shared" si="2"/>
        <v>0</v>
      </c>
      <c r="G14" s="59">
        <f t="shared" si="3"/>
        <v>0</v>
      </c>
      <c r="H14" s="59">
        <f t="shared" si="4"/>
        <v>1</v>
      </c>
      <c r="I14" s="60" t="str">
        <f t="shared" si="5"/>
        <v>n.a.</v>
      </c>
      <c r="J14" s="60" t="str">
        <f t="shared" si="5"/>
        <v>n.a.</v>
      </c>
      <c r="K14" s="60" t="str">
        <f t="shared" si="5"/>
        <v>n.a.</v>
      </c>
      <c r="L14" s="60">
        <f t="shared" si="5"/>
        <v>2.5994354645254347</v>
      </c>
      <c r="M14" s="60" t="str">
        <f t="shared" si="6"/>
        <v>n.a.</v>
      </c>
      <c r="N14" s="60" t="str">
        <f t="shared" si="6"/>
        <v>n.a.</v>
      </c>
      <c r="O14" s="60" t="str">
        <f t="shared" si="6"/>
        <v>n.a.</v>
      </c>
      <c r="P14" s="60">
        <f t="shared" si="6"/>
        <v>1.6235291366857085</v>
      </c>
      <c r="Q14" s="67"/>
    </row>
    <row r="15" spans="1:17" x14ac:dyDescent="0.25">
      <c r="A15" s="2">
        <f t="shared" si="1"/>
        <v>1888</v>
      </c>
      <c r="B15" s="65">
        <v>92.938920492800207</v>
      </c>
      <c r="C15" s="6">
        <v>1.3587855799280124</v>
      </c>
      <c r="D15" s="6">
        <v>1.8872532008043397</v>
      </c>
      <c r="E15" s="59">
        <f t="shared" si="0"/>
        <v>0</v>
      </c>
      <c r="F15" s="59">
        <f t="shared" si="2"/>
        <v>0</v>
      </c>
      <c r="G15" s="59">
        <f t="shared" si="3"/>
        <v>0</v>
      </c>
      <c r="H15" s="59">
        <f t="shared" si="4"/>
        <v>1</v>
      </c>
      <c r="I15" s="60" t="str">
        <f t="shared" si="5"/>
        <v>n.a.</v>
      </c>
      <c r="J15" s="60" t="str">
        <f t="shared" si="5"/>
        <v>n.a.</v>
      </c>
      <c r="K15" s="60" t="str">
        <f t="shared" si="5"/>
        <v>n.a.</v>
      </c>
      <c r="L15" s="60">
        <f t="shared" si="5"/>
        <v>1.3587855799280124</v>
      </c>
      <c r="M15" s="60" t="str">
        <f t="shared" si="6"/>
        <v>n.a.</v>
      </c>
      <c r="N15" s="60" t="str">
        <f t="shared" si="6"/>
        <v>n.a.</v>
      </c>
      <c r="O15" s="60" t="str">
        <f t="shared" si="6"/>
        <v>n.a.</v>
      </c>
      <c r="P15" s="60">
        <f t="shared" si="6"/>
        <v>1.8872532008043397</v>
      </c>
      <c r="Q15" s="67"/>
    </row>
    <row r="16" spans="1:17" x14ac:dyDescent="0.25">
      <c r="A16" s="2">
        <f t="shared" si="1"/>
        <v>1889</v>
      </c>
      <c r="B16" s="65">
        <v>88.360024350952742</v>
      </c>
      <c r="C16" s="6">
        <v>3.4813931440826229</v>
      </c>
      <c r="D16" s="6">
        <v>1.4621354376638473</v>
      </c>
      <c r="E16" s="59">
        <f t="shared" si="0"/>
        <v>0</v>
      </c>
      <c r="F16" s="59">
        <f t="shared" si="2"/>
        <v>0</v>
      </c>
      <c r="G16" s="59">
        <f t="shared" si="3"/>
        <v>1</v>
      </c>
      <c r="H16" s="59">
        <f t="shared" si="4"/>
        <v>0</v>
      </c>
      <c r="I16" s="60" t="str">
        <f t="shared" si="5"/>
        <v>n.a.</v>
      </c>
      <c r="J16" s="60" t="str">
        <f t="shared" si="5"/>
        <v>n.a.</v>
      </c>
      <c r="K16" s="60">
        <f t="shared" si="5"/>
        <v>3.4813931440826229</v>
      </c>
      <c r="L16" s="60" t="str">
        <f t="shared" si="5"/>
        <v>n.a.</v>
      </c>
      <c r="M16" s="60" t="str">
        <f t="shared" si="6"/>
        <v>n.a.</v>
      </c>
      <c r="N16" s="60" t="str">
        <f t="shared" si="6"/>
        <v>n.a.</v>
      </c>
      <c r="O16" s="60">
        <f t="shared" si="6"/>
        <v>1.4621354376638473</v>
      </c>
      <c r="P16" s="60" t="str">
        <f t="shared" si="6"/>
        <v>n.a.</v>
      </c>
      <c r="Q16" s="67"/>
    </row>
    <row r="17" spans="1:17" x14ac:dyDescent="0.25">
      <c r="A17" s="2">
        <f t="shared" si="1"/>
        <v>1890</v>
      </c>
      <c r="B17" s="65">
        <v>87.716318249449984</v>
      </c>
      <c r="C17" s="6">
        <v>-4.0651336852521203</v>
      </c>
      <c r="D17" s="6">
        <v>4.5518968388311931</v>
      </c>
      <c r="E17" s="59">
        <f t="shared" si="0"/>
        <v>0</v>
      </c>
      <c r="F17" s="59">
        <f t="shared" si="2"/>
        <v>0</v>
      </c>
      <c r="G17" s="59">
        <f t="shared" si="3"/>
        <v>1</v>
      </c>
      <c r="H17" s="59">
        <f t="shared" si="4"/>
        <v>0</v>
      </c>
      <c r="I17" s="60" t="str">
        <f t="shared" si="5"/>
        <v>n.a.</v>
      </c>
      <c r="J17" s="60" t="str">
        <f t="shared" si="5"/>
        <v>n.a.</v>
      </c>
      <c r="K17" s="60">
        <f t="shared" si="5"/>
        <v>-4.0651336852521203</v>
      </c>
      <c r="L17" s="60" t="str">
        <f t="shared" si="5"/>
        <v>n.a.</v>
      </c>
      <c r="M17" s="60" t="str">
        <f t="shared" si="6"/>
        <v>n.a.</v>
      </c>
      <c r="N17" s="60" t="str">
        <f t="shared" si="6"/>
        <v>n.a.</v>
      </c>
      <c r="O17" s="60">
        <f t="shared" si="6"/>
        <v>4.5518968388311931</v>
      </c>
      <c r="P17" s="60" t="str">
        <f t="shared" si="6"/>
        <v>n.a.</v>
      </c>
      <c r="Q17" s="67"/>
    </row>
    <row r="18" spans="1:17" x14ac:dyDescent="0.25">
      <c r="A18" s="2">
        <f t="shared" si="1"/>
        <v>1891</v>
      </c>
      <c r="B18" s="65">
        <v>88.247505087917418</v>
      </c>
      <c r="C18" s="6">
        <v>0.25217686656637817</v>
      </c>
      <c r="D18" s="6">
        <v>1.2436876996736013</v>
      </c>
      <c r="E18" s="59">
        <f t="shared" si="0"/>
        <v>0</v>
      </c>
      <c r="F18" s="59">
        <f t="shared" si="2"/>
        <v>0</v>
      </c>
      <c r="G18" s="59">
        <f t="shared" si="3"/>
        <v>1</v>
      </c>
      <c r="H18" s="59">
        <f t="shared" si="4"/>
        <v>0</v>
      </c>
      <c r="I18" s="60" t="str">
        <f t="shared" si="5"/>
        <v>n.a.</v>
      </c>
      <c r="J18" s="60" t="str">
        <f t="shared" si="5"/>
        <v>n.a.</v>
      </c>
      <c r="K18" s="60">
        <f t="shared" si="5"/>
        <v>0.25217686656637817</v>
      </c>
      <c r="L18" s="60" t="str">
        <f t="shared" si="5"/>
        <v>n.a.</v>
      </c>
      <c r="M18" s="60" t="str">
        <f t="shared" si="6"/>
        <v>n.a.</v>
      </c>
      <c r="N18" s="60" t="str">
        <f t="shared" si="6"/>
        <v>n.a.</v>
      </c>
      <c r="O18" s="60">
        <f t="shared" si="6"/>
        <v>1.2436876996736013</v>
      </c>
      <c r="P18" s="60" t="str">
        <f t="shared" si="6"/>
        <v>n.a.</v>
      </c>
      <c r="Q18" s="67"/>
    </row>
    <row r="19" spans="1:17" x14ac:dyDescent="0.25">
      <c r="A19" s="2">
        <f t="shared" si="1"/>
        <v>1892</v>
      </c>
      <c r="B19" s="65">
        <v>91.50732290581287</v>
      </c>
      <c r="C19" s="6">
        <v>2.855115000588393</v>
      </c>
      <c r="D19" s="6">
        <v>-6.6670131879814409</v>
      </c>
      <c r="E19" s="59">
        <f t="shared" si="0"/>
        <v>0</v>
      </c>
      <c r="F19" s="59">
        <f t="shared" si="2"/>
        <v>0</v>
      </c>
      <c r="G19" s="59">
        <f t="shared" si="3"/>
        <v>0</v>
      </c>
      <c r="H19" s="59">
        <f t="shared" si="4"/>
        <v>1</v>
      </c>
      <c r="I19" s="60" t="str">
        <f t="shared" si="5"/>
        <v>n.a.</v>
      </c>
      <c r="J19" s="60" t="str">
        <f t="shared" si="5"/>
        <v>n.a.</v>
      </c>
      <c r="K19" s="60" t="str">
        <f t="shared" si="5"/>
        <v>n.a.</v>
      </c>
      <c r="L19" s="60">
        <f t="shared" si="5"/>
        <v>2.855115000588393</v>
      </c>
      <c r="M19" s="60" t="str">
        <f t="shared" si="6"/>
        <v>n.a.</v>
      </c>
      <c r="N19" s="60" t="str">
        <f t="shared" si="6"/>
        <v>n.a.</v>
      </c>
      <c r="O19" s="60" t="str">
        <f t="shared" si="6"/>
        <v>n.a.</v>
      </c>
      <c r="P19" s="60">
        <f t="shared" si="6"/>
        <v>-6.6670131879814409</v>
      </c>
      <c r="Q19" s="67"/>
    </row>
    <row r="20" spans="1:17" x14ac:dyDescent="0.25">
      <c r="A20" s="2">
        <f t="shared" si="1"/>
        <v>1893</v>
      </c>
      <c r="B20" s="65">
        <v>94.615050229116889</v>
      </c>
      <c r="C20" s="6">
        <v>-0.88665511241401429</v>
      </c>
      <c r="D20" s="6">
        <v>-1.0300651606166</v>
      </c>
      <c r="E20" s="59">
        <f t="shared" si="0"/>
        <v>0</v>
      </c>
      <c r="F20" s="59">
        <f t="shared" si="2"/>
        <v>0</v>
      </c>
      <c r="G20" s="59">
        <f t="shared" si="3"/>
        <v>0</v>
      </c>
      <c r="H20" s="59">
        <f t="shared" si="4"/>
        <v>1</v>
      </c>
      <c r="I20" s="60" t="str">
        <f t="shared" si="5"/>
        <v>n.a.</v>
      </c>
      <c r="J20" s="60" t="str">
        <f t="shared" si="5"/>
        <v>n.a.</v>
      </c>
      <c r="K20" s="60" t="str">
        <f t="shared" si="5"/>
        <v>n.a.</v>
      </c>
      <c r="L20" s="60">
        <f t="shared" si="5"/>
        <v>-0.88665511241401429</v>
      </c>
      <c r="M20" s="60" t="str">
        <f t="shared" si="6"/>
        <v>n.a.</v>
      </c>
      <c r="N20" s="60" t="str">
        <f t="shared" si="6"/>
        <v>n.a.</v>
      </c>
      <c r="O20" s="60" t="str">
        <f t="shared" si="6"/>
        <v>n.a.</v>
      </c>
      <c r="P20" s="60">
        <f t="shared" si="6"/>
        <v>-1.0300651606166</v>
      </c>
      <c r="Q20" s="67"/>
    </row>
    <row r="21" spans="1:17" x14ac:dyDescent="0.25">
      <c r="A21" s="2">
        <f t="shared" si="1"/>
        <v>1894</v>
      </c>
      <c r="B21" s="65">
        <v>90.780549073674393</v>
      </c>
      <c r="C21" s="6">
        <v>5.835817643643515</v>
      </c>
      <c r="D21" s="6">
        <v>-2.0565722825025445</v>
      </c>
      <c r="E21" s="59">
        <f t="shared" si="0"/>
        <v>0</v>
      </c>
      <c r="F21" s="59">
        <f t="shared" si="2"/>
        <v>0</v>
      </c>
      <c r="G21" s="59">
        <f t="shared" si="3"/>
        <v>0</v>
      </c>
      <c r="H21" s="59">
        <f t="shared" si="4"/>
        <v>1</v>
      </c>
      <c r="I21" s="60" t="str">
        <f t="shared" si="5"/>
        <v>n.a.</v>
      </c>
      <c r="J21" s="60" t="str">
        <f t="shared" si="5"/>
        <v>n.a.</v>
      </c>
      <c r="K21" s="60" t="str">
        <f t="shared" si="5"/>
        <v>n.a.</v>
      </c>
      <c r="L21" s="60">
        <f t="shared" si="5"/>
        <v>5.835817643643515</v>
      </c>
      <c r="M21" s="60" t="str">
        <f t="shared" si="6"/>
        <v>n.a.</v>
      </c>
      <c r="N21" s="60" t="str">
        <f t="shared" si="6"/>
        <v>n.a.</v>
      </c>
      <c r="O21" s="60" t="str">
        <f t="shared" si="6"/>
        <v>n.a.</v>
      </c>
      <c r="P21" s="60">
        <f t="shared" si="6"/>
        <v>-2.0565722825025445</v>
      </c>
      <c r="Q21" s="67"/>
    </row>
    <row r="22" spans="1:17" x14ac:dyDescent="0.25">
      <c r="A22" s="2">
        <f t="shared" si="1"/>
        <v>1895</v>
      </c>
      <c r="B22" s="65">
        <v>91.312319975241707</v>
      </c>
      <c r="C22" s="6">
        <v>0.57840208177961649</v>
      </c>
      <c r="D22" s="6">
        <v>-2.1963342992427082</v>
      </c>
      <c r="E22" s="59">
        <f t="shared" si="0"/>
        <v>0</v>
      </c>
      <c r="F22" s="59">
        <f t="shared" si="2"/>
        <v>0</v>
      </c>
      <c r="G22" s="59">
        <f t="shared" si="3"/>
        <v>0</v>
      </c>
      <c r="H22" s="59">
        <f t="shared" si="4"/>
        <v>1</v>
      </c>
      <c r="I22" s="60" t="str">
        <f t="shared" si="5"/>
        <v>n.a.</v>
      </c>
      <c r="J22" s="60" t="str">
        <f t="shared" si="5"/>
        <v>n.a.</v>
      </c>
      <c r="K22" s="60" t="str">
        <f t="shared" si="5"/>
        <v>n.a.</v>
      </c>
      <c r="L22" s="60">
        <f t="shared" si="5"/>
        <v>0.57840208177961649</v>
      </c>
      <c r="M22" s="60" t="str">
        <f t="shared" si="6"/>
        <v>n.a.</v>
      </c>
      <c r="N22" s="60" t="str">
        <f t="shared" si="6"/>
        <v>n.a.</v>
      </c>
      <c r="O22" s="60" t="str">
        <f t="shared" si="6"/>
        <v>n.a.</v>
      </c>
      <c r="P22" s="60">
        <f t="shared" si="6"/>
        <v>-2.1963342992427082</v>
      </c>
      <c r="Q22" s="67"/>
    </row>
    <row r="23" spans="1:17" x14ac:dyDescent="0.25">
      <c r="A23" s="2">
        <f t="shared" si="1"/>
        <v>1896</v>
      </c>
      <c r="B23" s="65">
        <v>86.806011209656404</v>
      </c>
      <c r="C23" s="6">
        <v>4.2519880436450386</v>
      </c>
      <c r="D23" s="6">
        <v>1.4853164609467173</v>
      </c>
      <c r="E23" s="59">
        <f t="shared" si="0"/>
        <v>0</v>
      </c>
      <c r="F23" s="59">
        <f t="shared" si="2"/>
        <v>0</v>
      </c>
      <c r="G23" s="59">
        <f t="shared" si="3"/>
        <v>1</v>
      </c>
      <c r="H23" s="59">
        <f t="shared" si="4"/>
        <v>0</v>
      </c>
      <c r="I23" s="60" t="str">
        <f t="shared" si="5"/>
        <v>n.a.</v>
      </c>
      <c r="J23" s="60" t="str">
        <f t="shared" si="5"/>
        <v>n.a.</v>
      </c>
      <c r="K23" s="60">
        <f t="shared" si="5"/>
        <v>4.2519880436450386</v>
      </c>
      <c r="L23" s="60" t="str">
        <f t="shared" si="5"/>
        <v>n.a.</v>
      </c>
      <c r="M23" s="60" t="str">
        <f t="shared" si="6"/>
        <v>n.a.</v>
      </c>
      <c r="N23" s="60" t="str">
        <f t="shared" si="6"/>
        <v>n.a.</v>
      </c>
      <c r="O23" s="60">
        <f t="shared" si="6"/>
        <v>1.4853164609467173</v>
      </c>
      <c r="P23" s="60" t="str">
        <f t="shared" si="6"/>
        <v>n.a.</v>
      </c>
      <c r="Q23" s="67"/>
    </row>
    <row r="24" spans="1:17" x14ac:dyDescent="0.25">
      <c r="A24" s="2">
        <f t="shared" si="1"/>
        <v>1897</v>
      </c>
      <c r="B24" s="65">
        <v>84.974391581131684</v>
      </c>
      <c r="C24" s="6">
        <v>2.5721129549453936</v>
      </c>
      <c r="D24" s="6">
        <v>-1.8525630932177628</v>
      </c>
      <c r="E24" s="59">
        <f t="shared" si="0"/>
        <v>0</v>
      </c>
      <c r="F24" s="59">
        <f t="shared" si="2"/>
        <v>0</v>
      </c>
      <c r="G24" s="59">
        <f t="shared" si="3"/>
        <v>1</v>
      </c>
      <c r="H24" s="59">
        <f t="shared" si="4"/>
        <v>0</v>
      </c>
      <c r="I24" s="60" t="str">
        <f t="shared" si="5"/>
        <v>n.a.</v>
      </c>
      <c r="J24" s="60" t="str">
        <f t="shared" si="5"/>
        <v>n.a.</v>
      </c>
      <c r="K24" s="60">
        <f t="shared" si="5"/>
        <v>2.5721129549453936</v>
      </c>
      <c r="L24" s="60" t="str">
        <f t="shared" si="5"/>
        <v>n.a.</v>
      </c>
      <c r="M24" s="60" t="str">
        <f t="shared" si="6"/>
        <v>n.a.</v>
      </c>
      <c r="N24" s="60" t="str">
        <f t="shared" si="6"/>
        <v>n.a.</v>
      </c>
      <c r="O24" s="60">
        <f t="shared" si="6"/>
        <v>-1.8525630932177628</v>
      </c>
      <c r="P24" s="60" t="str">
        <f t="shared" si="6"/>
        <v>n.a.</v>
      </c>
      <c r="Q24" s="67"/>
    </row>
    <row r="25" spans="1:17" x14ac:dyDescent="0.25">
      <c r="A25" s="2">
        <f t="shared" si="1"/>
        <v>1898</v>
      </c>
      <c r="B25" s="65">
        <v>81.264679773125735</v>
      </c>
      <c r="C25" s="6">
        <v>1.534935039739449</v>
      </c>
      <c r="D25" s="6">
        <v>4.1062187553458696</v>
      </c>
      <c r="E25" s="59">
        <f t="shared" si="0"/>
        <v>0</v>
      </c>
      <c r="F25" s="59">
        <f t="shared" si="2"/>
        <v>0</v>
      </c>
      <c r="G25" s="59">
        <f t="shared" si="3"/>
        <v>1</v>
      </c>
      <c r="H25" s="59">
        <f t="shared" si="4"/>
        <v>0</v>
      </c>
      <c r="I25" s="60" t="str">
        <f t="shared" si="5"/>
        <v>n.a.</v>
      </c>
      <c r="J25" s="60" t="str">
        <f t="shared" si="5"/>
        <v>n.a.</v>
      </c>
      <c r="K25" s="60">
        <f t="shared" si="5"/>
        <v>1.534935039739449</v>
      </c>
      <c r="L25" s="60" t="str">
        <f t="shared" si="5"/>
        <v>n.a.</v>
      </c>
      <c r="M25" s="60" t="str">
        <f t="shared" si="6"/>
        <v>n.a.</v>
      </c>
      <c r="N25" s="60" t="str">
        <f t="shared" si="6"/>
        <v>n.a.</v>
      </c>
      <c r="O25" s="60">
        <f t="shared" si="6"/>
        <v>4.1062187553458696</v>
      </c>
      <c r="P25" s="60" t="str">
        <f t="shared" si="6"/>
        <v>n.a.</v>
      </c>
      <c r="Q25" s="67"/>
    </row>
    <row r="26" spans="1:17" x14ac:dyDescent="0.25">
      <c r="A26" s="2">
        <f t="shared" si="1"/>
        <v>1899</v>
      </c>
      <c r="B26" s="65">
        <v>82.403586323299805</v>
      </c>
      <c r="C26" s="6">
        <v>1.4460492950646664</v>
      </c>
      <c r="D26" s="6">
        <v>0.90362397916154968</v>
      </c>
      <c r="E26" s="59">
        <f t="shared" si="0"/>
        <v>0</v>
      </c>
      <c r="F26" s="59">
        <f t="shared" si="2"/>
        <v>0</v>
      </c>
      <c r="G26" s="59">
        <f t="shared" si="3"/>
        <v>1</v>
      </c>
      <c r="H26" s="59">
        <f t="shared" si="4"/>
        <v>0</v>
      </c>
      <c r="I26" s="60" t="str">
        <f t="shared" si="5"/>
        <v>n.a.</v>
      </c>
      <c r="J26" s="60" t="str">
        <f t="shared" si="5"/>
        <v>n.a.</v>
      </c>
      <c r="K26" s="60">
        <f t="shared" si="5"/>
        <v>1.4460492950646664</v>
      </c>
      <c r="L26" s="60" t="str">
        <f t="shared" si="5"/>
        <v>n.a.</v>
      </c>
      <c r="M26" s="60" t="str">
        <f t="shared" si="6"/>
        <v>n.a.</v>
      </c>
      <c r="N26" s="60" t="str">
        <f t="shared" si="6"/>
        <v>n.a.</v>
      </c>
      <c r="O26" s="60">
        <f t="shared" si="6"/>
        <v>0.90362397916154968</v>
      </c>
      <c r="P26" s="60" t="str">
        <f t="shared" si="6"/>
        <v>n.a.</v>
      </c>
      <c r="Q26" s="67"/>
    </row>
    <row r="27" spans="1:17" x14ac:dyDescent="0.25">
      <c r="A27" s="2">
        <f t="shared" si="1"/>
        <v>1900</v>
      </c>
      <c r="B27" s="65">
        <v>78.087720976302293</v>
      </c>
      <c r="C27" s="6">
        <v>-0.95027519631951662</v>
      </c>
      <c r="D27" s="6">
        <v>6.2319443835114452</v>
      </c>
      <c r="E27" s="59">
        <f t="shared" si="0"/>
        <v>0</v>
      </c>
      <c r="F27" s="59">
        <f t="shared" si="2"/>
        <v>0</v>
      </c>
      <c r="G27" s="59">
        <f t="shared" si="3"/>
        <v>1</v>
      </c>
      <c r="H27" s="59">
        <f t="shared" si="4"/>
        <v>0</v>
      </c>
      <c r="I27" s="60" t="str">
        <f t="shared" si="5"/>
        <v>n.a.</v>
      </c>
      <c r="J27" s="60" t="str">
        <f t="shared" si="5"/>
        <v>n.a.</v>
      </c>
      <c r="K27" s="60">
        <f t="shared" si="5"/>
        <v>-0.95027519631951662</v>
      </c>
      <c r="L27" s="60" t="str">
        <f t="shared" si="5"/>
        <v>n.a.</v>
      </c>
      <c r="M27" s="60" t="str">
        <f t="shared" si="6"/>
        <v>n.a.</v>
      </c>
      <c r="N27" s="60" t="str">
        <f t="shared" si="6"/>
        <v>n.a.</v>
      </c>
      <c r="O27" s="60">
        <f t="shared" si="6"/>
        <v>6.2319443835114452</v>
      </c>
      <c r="P27" s="60" t="str">
        <f t="shared" si="6"/>
        <v>n.a.</v>
      </c>
      <c r="Q27" s="67"/>
    </row>
    <row r="28" spans="1:17" x14ac:dyDescent="0.25">
      <c r="A28" s="2">
        <f t="shared" si="1"/>
        <v>1901</v>
      </c>
      <c r="B28" s="65">
        <v>77.20826972270838</v>
      </c>
      <c r="C28" s="6">
        <v>5.0248987457153893</v>
      </c>
      <c r="D28" s="6">
        <v>-2.5657013178174815</v>
      </c>
      <c r="E28" s="59">
        <f t="shared" si="0"/>
        <v>0</v>
      </c>
      <c r="F28" s="59">
        <f t="shared" si="2"/>
        <v>0</v>
      </c>
      <c r="G28" s="59">
        <f t="shared" si="3"/>
        <v>1</v>
      </c>
      <c r="H28" s="59">
        <f t="shared" si="4"/>
        <v>0</v>
      </c>
      <c r="I28" s="60" t="str">
        <f t="shared" si="5"/>
        <v>n.a.</v>
      </c>
      <c r="J28" s="60" t="str">
        <f t="shared" si="5"/>
        <v>n.a.</v>
      </c>
      <c r="K28" s="60">
        <f t="shared" si="5"/>
        <v>5.0248987457153893</v>
      </c>
      <c r="L28" s="60" t="str">
        <f t="shared" si="5"/>
        <v>n.a.</v>
      </c>
      <c r="M28" s="60" t="str">
        <f t="shared" si="6"/>
        <v>n.a.</v>
      </c>
      <c r="N28" s="60" t="str">
        <f t="shared" si="6"/>
        <v>n.a.</v>
      </c>
      <c r="O28" s="60">
        <f t="shared" si="6"/>
        <v>-2.5657013178174815</v>
      </c>
      <c r="P28" s="60" t="str">
        <f t="shared" si="6"/>
        <v>n.a.</v>
      </c>
      <c r="Q28" s="67"/>
    </row>
    <row r="29" spans="1:17" x14ac:dyDescent="0.25">
      <c r="A29" s="2">
        <f t="shared" si="1"/>
        <v>1902</v>
      </c>
      <c r="B29" s="65">
        <v>74.409131248990462</v>
      </c>
      <c r="C29" s="6">
        <v>4.3069416627790957</v>
      </c>
      <c r="D29" s="6">
        <v>-2.0975293290070418</v>
      </c>
      <c r="E29" s="59">
        <f t="shared" si="0"/>
        <v>0</v>
      </c>
      <c r="F29" s="59">
        <f t="shared" si="2"/>
        <v>0</v>
      </c>
      <c r="G29" s="59">
        <f t="shared" si="3"/>
        <v>1</v>
      </c>
      <c r="H29" s="59">
        <f t="shared" si="4"/>
        <v>0</v>
      </c>
      <c r="I29" s="60" t="str">
        <f t="shared" si="5"/>
        <v>n.a.</v>
      </c>
      <c r="J29" s="60" t="str">
        <f t="shared" si="5"/>
        <v>n.a.</v>
      </c>
      <c r="K29" s="60">
        <f t="shared" si="5"/>
        <v>4.3069416627790957</v>
      </c>
      <c r="L29" s="60" t="str">
        <f t="shared" si="5"/>
        <v>n.a.</v>
      </c>
      <c r="M29" s="60" t="str">
        <f t="shared" si="6"/>
        <v>n.a.</v>
      </c>
      <c r="N29" s="60" t="str">
        <f t="shared" si="6"/>
        <v>n.a.</v>
      </c>
      <c r="O29" s="60">
        <f t="shared" si="6"/>
        <v>-2.0975293290070418</v>
      </c>
      <c r="P29" s="60" t="str">
        <f t="shared" si="6"/>
        <v>n.a.</v>
      </c>
      <c r="Q29" s="67"/>
    </row>
    <row r="30" spans="1:17" x14ac:dyDescent="0.25">
      <c r="A30" s="2">
        <f t="shared" si="1"/>
        <v>1903</v>
      </c>
      <c r="B30" s="65">
        <v>73.754771735379379</v>
      </c>
      <c r="C30" s="6">
        <v>5.780578694580818E-3</v>
      </c>
      <c r="D30" s="6">
        <v>1.8971225983959394</v>
      </c>
      <c r="E30" s="59">
        <f t="shared" si="0"/>
        <v>0</v>
      </c>
      <c r="F30" s="59">
        <f t="shared" si="2"/>
        <v>0</v>
      </c>
      <c r="G30" s="59">
        <f t="shared" si="3"/>
        <v>1</v>
      </c>
      <c r="H30" s="59">
        <f t="shared" si="4"/>
        <v>0</v>
      </c>
      <c r="I30" s="60" t="str">
        <f t="shared" si="5"/>
        <v>n.a.</v>
      </c>
      <c r="J30" s="60" t="str">
        <f t="shared" si="5"/>
        <v>n.a.</v>
      </c>
      <c r="K30" s="60">
        <f t="shared" si="5"/>
        <v>5.780578694580818E-3</v>
      </c>
      <c r="L30" s="60" t="str">
        <f t="shared" si="5"/>
        <v>n.a.</v>
      </c>
      <c r="M30" s="60" t="str">
        <f t="shared" si="6"/>
        <v>n.a.</v>
      </c>
      <c r="N30" s="60" t="str">
        <f t="shared" si="6"/>
        <v>n.a.</v>
      </c>
      <c r="O30" s="60">
        <f t="shared" si="6"/>
        <v>1.8971225983959394</v>
      </c>
      <c r="P30" s="60" t="str">
        <f t="shared" si="6"/>
        <v>n.a.</v>
      </c>
      <c r="Q30" s="67"/>
    </row>
    <row r="31" spans="1:17" x14ac:dyDescent="0.25">
      <c r="A31" s="2">
        <f t="shared" si="1"/>
        <v>1904</v>
      </c>
      <c r="B31" s="65">
        <v>69.0200502961506</v>
      </c>
      <c r="C31" s="6">
        <v>1.3908294562543944</v>
      </c>
      <c r="D31" s="6">
        <v>3.7052778664809827</v>
      </c>
      <c r="E31" s="59">
        <f t="shared" si="0"/>
        <v>0</v>
      </c>
      <c r="F31" s="59">
        <f t="shared" si="2"/>
        <v>0</v>
      </c>
      <c r="G31" s="59">
        <f t="shared" si="3"/>
        <v>1</v>
      </c>
      <c r="H31" s="59">
        <f t="shared" si="4"/>
        <v>0</v>
      </c>
      <c r="I31" s="60" t="str">
        <f t="shared" si="5"/>
        <v>n.a.</v>
      </c>
      <c r="J31" s="60" t="str">
        <f t="shared" si="5"/>
        <v>n.a.</v>
      </c>
      <c r="K31" s="60">
        <f t="shared" si="5"/>
        <v>1.3908294562543944</v>
      </c>
      <c r="L31" s="60" t="str">
        <f t="shared" si="5"/>
        <v>n.a.</v>
      </c>
      <c r="M31" s="60" t="str">
        <f t="shared" si="6"/>
        <v>n.a.</v>
      </c>
      <c r="N31" s="60" t="str">
        <f t="shared" si="6"/>
        <v>n.a.</v>
      </c>
      <c r="O31" s="60">
        <f t="shared" si="6"/>
        <v>3.7052778664809827</v>
      </c>
      <c r="P31" s="60" t="str">
        <f t="shared" si="6"/>
        <v>n.a.</v>
      </c>
      <c r="Q31" s="67"/>
    </row>
    <row r="32" spans="1:17" x14ac:dyDescent="0.25">
      <c r="A32" s="2">
        <f t="shared" si="1"/>
        <v>1905</v>
      </c>
      <c r="B32" s="65">
        <v>64.657415185071002</v>
      </c>
      <c r="C32" s="6">
        <v>5.0380099459902405</v>
      </c>
      <c r="D32" s="6">
        <v>-0.80685319584539172</v>
      </c>
      <c r="E32" s="59">
        <f t="shared" si="0"/>
        <v>0</v>
      </c>
      <c r="F32" s="59">
        <f t="shared" si="2"/>
        <v>0</v>
      </c>
      <c r="G32" s="59">
        <f t="shared" si="3"/>
        <v>1</v>
      </c>
      <c r="H32" s="59">
        <f t="shared" si="4"/>
        <v>0</v>
      </c>
      <c r="I32" s="60" t="str">
        <f t="shared" si="5"/>
        <v>n.a.</v>
      </c>
      <c r="J32" s="60" t="str">
        <f t="shared" si="5"/>
        <v>n.a.</v>
      </c>
      <c r="K32" s="60">
        <f t="shared" si="5"/>
        <v>5.0380099459902405</v>
      </c>
      <c r="L32" s="60" t="str">
        <f t="shared" si="5"/>
        <v>n.a.</v>
      </c>
      <c r="M32" s="60" t="str">
        <f t="shared" si="6"/>
        <v>n.a.</v>
      </c>
      <c r="N32" s="60" t="str">
        <f t="shared" si="6"/>
        <v>n.a.</v>
      </c>
      <c r="O32" s="60">
        <f t="shared" si="6"/>
        <v>-0.80685319584539172</v>
      </c>
      <c r="P32" s="60" t="str">
        <f t="shared" si="6"/>
        <v>n.a.</v>
      </c>
      <c r="Q32" s="67"/>
    </row>
    <row r="33" spans="1:17" x14ac:dyDescent="0.25">
      <c r="A33" s="2">
        <f t="shared" si="1"/>
        <v>1906</v>
      </c>
      <c r="B33" s="65">
        <v>62.797756013171643</v>
      </c>
      <c r="C33" s="6">
        <v>2.0754173091062977</v>
      </c>
      <c r="D33" s="6">
        <v>4.3773192921225279</v>
      </c>
      <c r="E33" s="59">
        <f t="shared" si="0"/>
        <v>0</v>
      </c>
      <c r="F33" s="59">
        <f t="shared" si="2"/>
        <v>0</v>
      </c>
      <c r="G33" s="59">
        <f t="shared" si="3"/>
        <v>1</v>
      </c>
      <c r="H33" s="59">
        <f t="shared" si="4"/>
        <v>0</v>
      </c>
      <c r="I33" s="60" t="str">
        <f t="shared" si="5"/>
        <v>n.a.</v>
      </c>
      <c r="J33" s="60" t="str">
        <f t="shared" si="5"/>
        <v>n.a.</v>
      </c>
      <c r="K33" s="60">
        <f t="shared" si="5"/>
        <v>2.0754173091062977</v>
      </c>
      <c r="L33" s="60" t="str">
        <f t="shared" si="5"/>
        <v>n.a.</v>
      </c>
      <c r="M33" s="60" t="str">
        <f t="shared" si="6"/>
        <v>n.a.</v>
      </c>
      <c r="N33" s="60" t="str">
        <f t="shared" si="6"/>
        <v>n.a.</v>
      </c>
      <c r="O33" s="60">
        <f t="shared" si="6"/>
        <v>4.3773192921225279</v>
      </c>
      <c r="P33" s="60" t="str">
        <f t="shared" si="6"/>
        <v>n.a.</v>
      </c>
      <c r="Q33" s="67"/>
    </row>
    <row r="34" spans="1:17" x14ac:dyDescent="0.25">
      <c r="A34" s="2">
        <f t="shared" si="1"/>
        <v>1907</v>
      </c>
      <c r="B34" s="65">
        <v>62.90991740593455</v>
      </c>
      <c r="C34" s="6">
        <v>-1.8046055389763782</v>
      </c>
      <c r="D34" s="6">
        <v>1.2052861073063248</v>
      </c>
      <c r="E34" s="59">
        <f t="shared" si="0"/>
        <v>0</v>
      </c>
      <c r="F34" s="59">
        <f t="shared" si="2"/>
        <v>0</v>
      </c>
      <c r="G34" s="59">
        <f t="shared" si="3"/>
        <v>1</v>
      </c>
      <c r="H34" s="59">
        <f t="shared" si="4"/>
        <v>0</v>
      </c>
      <c r="I34" s="60" t="str">
        <f t="shared" si="5"/>
        <v>n.a.</v>
      </c>
      <c r="J34" s="60" t="str">
        <f t="shared" si="5"/>
        <v>n.a.</v>
      </c>
      <c r="K34" s="60">
        <f t="shared" si="5"/>
        <v>-1.8046055389763782</v>
      </c>
      <c r="L34" s="60" t="str">
        <f t="shared" si="5"/>
        <v>n.a.</v>
      </c>
      <c r="M34" s="60" t="str">
        <f t="shared" si="6"/>
        <v>n.a.</v>
      </c>
      <c r="N34" s="60" t="str">
        <f t="shared" si="6"/>
        <v>n.a.</v>
      </c>
      <c r="O34" s="60">
        <f t="shared" si="6"/>
        <v>1.2052861073063248</v>
      </c>
      <c r="P34" s="60" t="str">
        <f t="shared" si="6"/>
        <v>n.a.</v>
      </c>
      <c r="Q34" s="67"/>
    </row>
    <row r="35" spans="1:17" x14ac:dyDescent="0.25">
      <c r="A35" s="2">
        <f t="shared" si="1"/>
        <v>1908</v>
      </c>
      <c r="B35" s="65">
        <v>63.7649469779276</v>
      </c>
      <c r="C35" s="6">
        <v>2.005773382206133</v>
      </c>
      <c r="D35" s="6">
        <v>-3.7757387757048622</v>
      </c>
      <c r="E35" s="59">
        <f t="shared" si="0"/>
        <v>0</v>
      </c>
      <c r="F35" s="59">
        <f t="shared" si="2"/>
        <v>0</v>
      </c>
      <c r="G35" s="59">
        <f t="shared" si="3"/>
        <v>1</v>
      </c>
      <c r="H35" s="59">
        <f t="shared" si="4"/>
        <v>0</v>
      </c>
      <c r="I35" s="60" t="str">
        <f t="shared" si="5"/>
        <v>n.a.</v>
      </c>
      <c r="J35" s="60" t="str">
        <f t="shared" si="5"/>
        <v>n.a.</v>
      </c>
      <c r="K35" s="60">
        <f t="shared" si="5"/>
        <v>2.005773382206133</v>
      </c>
      <c r="L35" s="60" t="str">
        <f t="shared" si="5"/>
        <v>n.a.</v>
      </c>
      <c r="M35" s="60" t="str">
        <f t="shared" si="6"/>
        <v>n.a.</v>
      </c>
      <c r="N35" s="60" t="str">
        <f t="shared" si="6"/>
        <v>n.a.</v>
      </c>
      <c r="O35" s="60">
        <f t="shared" si="6"/>
        <v>-3.7757387757048622</v>
      </c>
      <c r="P35" s="60" t="str">
        <f t="shared" si="6"/>
        <v>n.a.</v>
      </c>
      <c r="Q35" s="67"/>
    </row>
    <row r="36" spans="1:17" x14ac:dyDescent="0.25">
      <c r="A36" s="2">
        <f t="shared" si="1"/>
        <v>1909</v>
      </c>
      <c r="B36" s="65">
        <v>59.999061711176878</v>
      </c>
      <c r="C36" s="6">
        <v>5.2843505192475382</v>
      </c>
      <c r="D36" s="6">
        <v>0.43771828930199153</v>
      </c>
      <c r="E36" s="59">
        <f t="shared" si="0"/>
        <v>0</v>
      </c>
      <c r="F36" s="59">
        <f t="shared" si="2"/>
        <v>1</v>
      </c>
      <c r="G36" s="59">
        <f t="shared" si="3"/>
        <v>0</v>
      </c>
      <c r="H36" s="59">
        <f t="shared" si="4"/>
        <v>0</v>
      </c>
      <c r="I36" s="60" t="str">
        <f t="shared" si="5"/>
        <v>n.a.</v>
      </c>
      <c r="J36" s="60">
        <f t="shared" si="5"/>
        <v>5.2843505192475382</v>
      </c>
      <c r="K36" s="60" t="str">
        <f t="shared" si="5"/>
        <v>n.a.</v>
      </c>
      <c r="L36" s="60" t="str">
        <f t="shared" si="5"/>
        <v>n.a.</v>
      </c>
      <c r="M36" s="60" t="str">
        <f t="shared" si="6"/>
        <v>n.a.</v>
      </c>
      <c r="N36" s="60">
        <f t="shared" si="6"/>
        <v>0.43771828930199153</v>
      </c>
      <c r="O36" s="60" t="str">
        <f t="shared" si="6"/>
        <v>n.a.</v>
      </c>
      <c r="P36" s="60" t="str">
        <f t="shared" si="6"/>
        <v>n.a.</v>
      </c>
      <c r="Q36" s="67"/>
    </row>
    <row r="37" spans="1:17" x14ac:dyDescent="0.25">
      <c r="A37" s="2">
        <f t="shared" si="1"/>
        <v>1910</v>
      </c>
      <c r="B37" s="65">
        <v>56.107924519603223</v>
      </c>
      <c r="C37" s="6">
        <v>3.8651063271557096</v>
      </c>
      <c r="D37" s="6">
        <v>2.4314155622191969</v>
      </c>
      <c r="E37" s="59">
        <f t="shared" si="0"/>
        <v>0</v>
      </c>
      <c r="F37" s="59">
        <f t="shared" si="2"/>
        <v>1</v>
      </c>
      <c r="G37" s="59">
        <f t="shared" si="3"/>
        <v>0</v>
      </c>
      <c r="H37" s="59">
        <f t="shared" si="4"/>
        <v>0</v>
      </c>
      <c r="I37" s="60" t="str">
        <f t="shared" si="5"/>
        <v>n.a.</v>
      </c>
      <c r="J37" s="60">
        <f t="shared" si="5"/>
        <v>3.8651063271557096</v>
      </c>
      <c r="K37" s="60" t="str">
        <f t="shared" si="5"/>
        <v>n.a.</v>
      </c>
      <c r="L37" s="60" t="str">
        <f t="shared" si="5"/>
        <v>n.a.</v>
      </c>
      <c r="M37" s="60" t="str">
        <f t="shared" si="6"/>
        <v>n.a.</v>
      </c>
      <c r="N37" s="60">
        <f t="shared" si="6"/>
        <v>2.4314155622191969</v>
      </c>
      <c r="O37" s="60" t="str">
        <f t="shared" si="6"/>
        <v>n.a.</v>
      </c>
      <c r="P37" s="60" t="str">
        <f t="shared" si="6"/>
        <v>n.a.</v>
      </c>
      <c r="Q37" s="67"/>
    </row>
    <row r="38" spans="1:17" x14ac:dyDescent="0.25">
      <c r="A38" s="2">
        <f t="shared" si="1"/>
        <v>1911</v>
      </c>
      <c r="B38" s="65">
        <v>50.712138174200213</v>
      </c>
      <c r="C38" s="6">
        <v>3.4298766270135062</v>
      </c>
      <c r="D38" s="6">
        <v>6.4200706099587723</v>
      </c>
      <c r="E38" s="59">
        <f t="shared" si="0"/>
        <v>0</v>
      </c>
      <c r="F38" s="59">
        <f t="shared" si="2"/>
        <v>1</v>
      </c>
      <c r="G38" s="59">
        <f t="shared" si="3"/>
        <v>0</v>
      </c>
      <c r="H38" s="59">
        <f t="shared" si="4"/>
        <v>0</v>
      </c>
      <c r="I38" s="60" t="str">
        <f t="shared" si="5"/>
        <v>n.a.</v>
      </c>
      <c r="J38" s="60">
        <f t="shared" si="5"/>
        <v>3.4298766270135062</v>
      </c>
      <c r="K38" s="60" t="str">
        <f t="shared" si="5"/>
        <v>n.a.</v>
      </c>
      <c r="L38" s="60" t="str">
        <f t="shared" si="5"/>
        <v>n.a.</v>
      </c>
      <c r="M38" s="60" t="str">
        <f t="shared" si="6"/>
        <v>n.a.</v>
      </c>
      <c r="N38" s="60">
        <f t="shared" si="6"/>
        <v>6.4200706099587723</v>
      </c>
      <c r="O38" s="60" t="str">
        <f t="shared" si="6"/>
        <v>n.a.</v>
      </c>
      <c r="P38" s="60" t="str">
        <f t="shared" si="6"/>
        <v>n.a.</v>
      </c>
      <c r="Q38" s="67"/>
    </row>
    <row r="39" spans="1:17" x14ac:dyDescent="0.25">
      <c r="A39" s="2">
        <f t="shared" si="1"/>
        <v>1912</v>
      </c>
      <c r="B39" s="65">
        <v>50.357350641016311</v>
      </c>
      <c r="C39" s="6">
        <v>2.979615543720171</v>
      </c>
      <c r="D39" s="6">
        <v>1.8704607480999114</v>
      </c>
      <c r="E39" s="59">
        <f t="shared" ref="E39:E70" si="7">IF(AND(B39&gt;0,B39&lt;30),1,0)</f>
        <v>0</v>
      </c>
      <c r="F39" s="59">
        <f t="shared" si="2"/>
        <v>1</v>
      </c>
      <c r="G39" s="59">
        <f t="shared" si="3"/>
        <v>0</v>
      </c>
      <c r="H39" s="59">
        <f t="shared" si="4"/>
        <v>0</v>
      </c>
      <c r="I39" s="60" t="str">
        <f t="shared" si="5"/>
        <v>n.a.</v>
      </c>
      <c r="J39" s="60">
        <f t="shared" si="5"/>
        <v>2.979615543720171</v>
      </c>
      <c r="K39" s="60" t="str">
        <f t="shared" si="5"/>
        <v>n.a.</v>
      </c>
      <c r="L39" s="60" t="str">
        <f t="shared" si="5"/>
        <v>n.a.</v>
      </c>
      <c r="M39" s="60" t="str">
        <f t="shared" si="6"/>
        <v>n.a.</v>
      </c>
      <c r="N39" s="60">
        <f t="shared" si="6"/>
        <v>1.8704607480999114</v>
      </c>
      <c r="O39" s="60" t="str">
        <f t="shared" si="6"/>
        <v>n.a.</v>
      </c>
      <c r="P39" s="60" t="str">
        <f t="shared" si="6"/>
        <v>n.a.</v>
      </c>
      <c r="Q39" s="67"/>
    </row>
    <row r="40" spans="1:17" x14ac:dyDescent="0.25">
      <c r="A40" s="2">
        <v>1913</v>
      </c>
      <c r="B40" s="65">
        <v>47.890302223940097</v>
      </c>
      <c r="C40" s="6">
        <v>5.0109431688279527</v>
      </c>
      <c r="D40" s="6">
        <v>-0.46697943911603312</v>
      </c>
      <c r="E40" s="59">
        <f t="shared" si="7"/>
        <v>0</v>
      </c>
      <c r="F40" s="59">
        <f t="shared" si="2"/>
        <v>1</v>
      </c>
      <c r="G40" s="59">
        <f t="shared" si="3"/>
        <v>0</v>
      </c>
      <c r="H40" s="59">
        <f t="shared" si="4"/>
        <v>0</v>
      </c>
      <c r="I40" s="60" t="str">
        <f t="shared" si="5"/>
        <v>n.a.</v>
      </c>
      <c r="J40" s="60">
        <f t="shared" si="5"/>
        <v>5.0109431688279527</v>
      </c>
      <c r="K40" s="60" t="str">
        <f t="shared" si="5"/>
        <v>n.a.</v>
      </c>
      <c r="L40" s="60" t="str">
        <f t="shared" si="5"/>
        <v>n.a.</v>
      </c>
      <c r="M40" s="60" t="str">
        <f t="shared" si="6"/>
        <v>n.a.</v>
      </c>
      <c r="N40" s="60">
        <f t="shared" si="6"/>
        <v>-0.46697943911603312</v>
      </c>
      <c r="O40" s="60" t="str">
        <f t="shared" si="6"/>
        <v>n.a.</v>
      </c>
      <c r="P40" s="60" t="str">
        <f t="shared" si="6"/>
        <v>n.a.</v>
      </c>
      <c r="Q40" s="67"/>
    </row>
    <row r="41" spans="1:17" x14ac:dyDescent="0.25">
      <c r="A41" s="2">
        <v>1914</v>
      </c>
      <c r="B41" s="61"/>
      <c r="C41" s="6">
        <v>-2.6998265804824118</v>
      </c>
      <c r="D41" s="61"/>
      <c r="E41" s="59">
        <f t="shared" si="7"/>
        <v>0</v>
      </c>
      <c r="F41" s="59">
        <f t="shared" si="2"/>
        <v>0</v>
      </c>
      <c r="G41" s="59">
        <f t="shared" si="3"/>
        <v>0</v>
      </c>
      <c r="H41" s="59">
        <f t="shared" si="4"/>
        <v>0</v>
      </c>
      <c r="I41" s="60" t="str">
        <f t="shared" si="5"/>
        <v>n.a.</v>
      </c>
      <c r="J41" s="60" t="str">
        <f t="shared" si="5"/>
        <v>n.a.</v>
      </c>
      <c r="K41" s="60" t="str">
        <f t="shared" si="5"/>
        <v>n.a.</v>
      </c>
      <c r="L41" s="60" t="str">
        <f t="shared" si="5"/>
        <v>n.a.</v>
      </c>
      <c r="M41" s="60" t="str">
        <f t="shared" si="6"/>
        <v>n.a.</v>
      </c>
      <c r="N41" s="60" t="str">
        <f t="shared" si="6"/>
        <v>n.a.</v>
      </c>
      <c r="O41" s="60" t="str">
        <f t="shared" si="6"/>
        <v>n.a.</v>
      </c>
      <c r="P41" s="60" t="str">
        <f t="shared" si="6"/>
        <v>n.a.</v>
      </c>
      <c r="Q41" s="67"/>
    </row>
    <row r="42" spans="1:17" x14ac:dyDescent="0.25">
      <c r="A42" s="2">
        <v>1915</v>
      </c>
      <c r="B42" s="61"/>
      <c r="C42" s="6">
        <v>3.3904484141450641</v>
      </c>
      <c r="D42" s="61"/>
      <c r="E42" s="59">
        <f t="shared" si="7"/>
        <v>0</v>
      </c>
      <c r="F42" s="59">
        <f t="shared" si="2"/>
        <v>0</v>
      </c>
      <c r="G42" s="59">
        <f t="shared" si="3"/>
        <v>0</v>
      </c>
      <c r="H42" s="59">
        <f t="shared" si="4"/>
        <v>0</v>
      </c>
      <c r="I42" s="60" t="str">
        <f t="shared" si="5"/>
        <v>n.a.</v>
      </c>
      <c r="J42" s="60" t="str">
        <f t="shared" si="5"/>
        <v>n.a.</v>
      </c>
      <c r="K42" s="60" t="str">
        <f t="shared" si="5"/>
        <v>n.a.</v>
      </c>
      <c r="L42" s="60" t="str">
        <f t="shared" si="5"/>
        <v>n.a.</v>
      </c>
      <c r="M42" s="60" t="str">
        <f t="shared" si="6"/>
        <v>n.a.</v>
      </c>
      <c r="N42" s="60" t="str">
        <f t="shared" si="6"/>
        <v>n.a.</v>
      </c>
      <c r="O42" s="60" t="str">
        <f t="shared" si="6"/>
        <v>n.a.</v>
      </c>
      <c r="P42" s="60" t="str">
        <f t="shared" si="6"/>
        <v>n.a.</v>
      </c>
      <c r="Q42" s="67"/>
    </row>
    <row r="43" spans="1:17" x14ac:dyDescent="0.25">
      <c r="A43" s="2">
        <v>1916</v>
      </c>
      <c r="B43" s="61"/>
      <c r="C43" s="6">
        <v>2.6857075693465182</v>
      </c>
      <c r="D43" s="61"/>
      <c r="E43" s="59">
        <f t="shared" si="7"/>
        <v>0</v>
      </c>
      <c r="F43" s="59">
        <f t="shared" si="2"/>
        <v>0</v>
      </c>
      <c r="G43" s="59">
        <f t="shared" si="3"/>
        <v>0</v>
      </c>
      <c r="H43" s="59">
        <f t="shared" si="4"/>
        <v>0</v>
      </c>
      <c r="I43" s="60" t="str">
        <f t="shared" si="5"/>
        <v>n.a.</v>
      </c>
      <c r="J43" s="60" t="str">
        <f t="shared" si="5"/>
        <v>n.a.</v>
      </c>
      <c r="K43" s="60" t="str">
        <f t="shared" si="5"/>
        <v>n.a.</v>
      </c>
      <c r="L43" s="60" t="str">
        <f t="shared" si="5"/>
        <v>n.a.</v>
      </c>
      <c r="M43" s="60" t="str">
        <f t="shared" si="6"/>
        <v>n.a.</v>
      </c>
      <c r="N43" s="60" t="str">
        <f t="shared" si="6"/>
        <v>n.a.</v>
      </c>
      <c r="O43" s="60" t="str">
        <f t="shared" si="6"/>
        <v>n.a.</v>
      </c>
      <c r="P43" s="60" t="str">
        <f t="shared" si="6"/>
        <v>n.a.</v>
      </c>
      <c r="Q43" s="67"/>
    </row>
    <row r="44" spans="1:17" x14ac:dyDescent="0.25">
      <c r="A44" s="2">
        <v>1917</v>
      </c>
      <c r="B44" s="61"/>
      <c r="C44" s="6">
        <v>-6.3908124916537856</v>
      </c>
      <c r="D44" s="61"/>
      <c r="E44" s="59">
        <f t="shared" si="7"/>
        <v>0</v>
      </c>
      <c r="F44" s="59">
        <f t="shared" si="2"/>
        <v>0</v>
      </c>
      <c r="G44" s="59">
        <f t="shared" si="3"/>
        <v>0</v>
      </c>
      <c r="H44" s="59">
        <f t="shared" si="4"/>
        <v>0</v>
      </c>
      <c r="I44" s="60" t="str">
        <f t="shared" si="5"/>
        <v>n.a.</v>
      </c>
      <c r="J44" s="60" t="str">
        <f t="shared" si="5"/>
        <v>n.a.</v>
      </c>
      <c r="K44" s="60" t="str">
        <f t="shared" si="5"/>
        <v>n.a.</v>
      </c>
      <c r="L44" s="60" t="str">
        <f t="shared" si="5"/>
        <v>n.a.</v>
      </c>
      <c r="M44" s="60" t="str">
        <f t="shared" si="6"/>
        <v>n.a.</v>
      </c>
      <c r="N44" s="60" t="str">
        <f t="shared" si="6"/>
        <v>n.a.</v>
      </c>
      <c r="O44" s="60" t="str">
        <f t="shared" si="6"/>
        <v>n.a.</v>
      </c>
      <c r="P44" s="60" t="str">
        <f t="shared" si="6"/>
        <v>n.a.</v>
      </c>
      <c r="Q44" s="67"/>
    </row>
    <row r="45" spans="1:17" x14ac:dyDescent="0.25">
      <c r="A45" s="2">
        <v>1918</v>
      </c>
      <c r="B45" s="61"/>
      <c r="C45" s="6">
        <v>-6.2035093439850142</v>
      </c>
      <c r="D45" s="61"/>
      <c r="E45" s="59">
        <f t="shared" si="7"/>
        <v>0</v>
      </c>
      <c r="F45" s="59">
        <f t="shared" si="2"/>
        <v>0</v>
      </c>
      <c r="G45" s="59">
        <f t="shared" si="3"/>
        <v>0</v>
      </c>
      <c r="H45" s="59">
        <f t="shared" si="4"/>
        <v>0</v>
      </c>
      <c r="I45" s="60" t="str">
        <f t="shared" si="5"/>
        <v>n.a.</v>
      </c>
      <c r="J45" s="60" t="str">
        <f t="shared" si="5"/>
        <v>n.a.</v>
      </c>
      <c r="K45" s="60" t="str">
        <f t="shared" si="5"/>
        <v>n.a.</v>
      </c>
      <c r="L45" s="60" t="str">
        <f t="shared" si="5"/>
        <v>n.a.</v>
      </c>
      <c r="M45" s="60" t="str">
        <f t="shared" si="6"/>
        <v>n.a.</v>
      </c>
      <c r="N45" s="60" t="str">
        <f t="shared" si="6"/>
        <v>n.a.</v>
      </c>
      <c r="O45" s="60" t="str">
        <f t="shared" si="6"/>
        <v>n.a.</v>
      </c>
      <c r="P45" s="60" t="str">
        <f t="shared" si="6"/>
        <v>n.a.</v>
      </c>
      <c r="Q45" s="67"/>
    </row>
    <row r="46" spans="1:17" x14ac:dyDescent="0.25">
      <c r="A46" s="2">
        <v>1919</v>
      </c>
      <c r="B46" s="61"/>
      <c r="C46" s="6">
        <v>23.92395437262358</v>
      </c>
      <c r="D46" s="61"/>
      <c r="E46" s="59">
        <f t="shared" si="7"/>
        <v>0</v>
      </c>
      <c r="F46" s="59">
        <f t="shared" si="2"/>
        <v>0</v>
      </c>
      <c r="G46" s="59">
        <f t="shared" si="3"/>
        <v>0</v>
      </c>
      <c r="H46" s="59">
        <f t="shared" si="4"/>
        <v>0</v>
      </c>
      <c r="I46" s="60" t="str">
        <f t="shared" si="5"/>
        <v>n.a.</v>
      </c>
      <c r="J46" s="60" t="str">
        <f t="shared" si="5"/>
        <v>n.a.</v>
      </c>
      <c r="K46" s="60" t="str">
        <f t="shared" si="5"/>
        <v>n.a.</v>
      </c>
      <c r="L46" s="60" t="str">
        <f t="shared" si="5"/>
        <v>n.a.</v>
      </c>
      <c r="M46" s="60" t="str">
        <f t="shared" si="6"/>
        <v>n.a.</v>
      </c>
      <c r="N46" s="60" t="str">
        <f t="shared" si="6"/>
        <v>n.a.</v>
      </c>
      <c r="O46" s="60" t="str">
        <f t="shared" si="6"/>
        <v>n.a.</v>
      </c>
      <c r="P46" s="60" t="str">
        <f t="shared" si="6"/>
        <v>n.a.</v>
      </c>
      <c r="Q46" s="67"/>
    </row>
    <row r="47" spans="1:17" x14ac:dyDescent="0.25">
      <c r="A47" s="2">
        <v>1920</v>
      </c>
      <c r="B47" s="61"/>
      <c r="C47" s="6">
        <v>3.0261589171751035</v>
      </c>
      <c r="D47" s="61"/>
      <c r="E47" s="59">
        <f t="shared" si="7"/>
        <v>0</v>
      </c>
      <c r="F47" s="59">
        <f t="shared" si="2"/>
        <v>0</v>
      </c>
      <c r="G47" s="59">
        <f t="shared" si="3"/>
        <v>0</v>
      </c>
      <c r="H47" s="59">
        <f t="shared" si="4"/>
        <v>0</v>
      </c>
      <c r="I47" s="60" t="str">
        <f t="shared" si="5"/>
        <v>n.a.</v>
      </c>
      <c r="J47" s="60" t="str">
        <f t="shared" si="5"/>
        <v>n.a.</v>
      </c>
      <c r="K47" s="60" t="str">
        <f t="shared" si="5"/>
        <v>n.a.</v>
      </c>
      <c r="L47" s="60" t="str">
        <f t="shared" si="5"/>
        <v>n.a.</v>
      </c>
      <c r="M47" s="60" t="str">
        <f t="shared" si="6"/>
        <v>n.a.</v>
      </c>
      <c r="N47" s="60" t="str">
        <f t="shared" si="6"/>
        <v>n.a.</v>
      </c>
      <c r="O47" s="60" t="str">
        <f t="shared" si="6"/>
        <v>n.a.</v>
      </c>
      <c r="P47" s="60" t="str">
        <f t="shared" si="6"/>
        <v>n.a.</v>
      </c>
      <c r="Q47" s="67"/>
    </row>
    <row r="48" spans="1:17" x14ac:dyDescent="0.25">
      <c r="A48" s="2">
        <v>1921</v>
      </c>
      <c r="B48" s="65">
        <v>57.819406077348063</v>
      </c>
      <c r="C48" s="6">
        <v>6.1298117831251719</v>
      </c>
      <c r="D48" s="61" t="s">
        <v>65</v>
      </c>
      <c r="E48" s="59">
        <f t="shared" si="7"/>
        <v>0</v>
      </c>
      <c r="F48" s="59">
        <f t="shared" si="2"/>
        <v>1</v>
      </c>
      <c r="G48" s="59">
        <f t="shared" si="3"/>
        <v>0</v>
      </c>
      <c r="H48" s="59">
        <f t="shared" si="4"/>
        <v>0</v>
      </c>
      <c r="I48" s="60" t="str">
        <f t="shared" si="5"/>
        <v>n.a.</v>
      </c>
      <c r="J48" s="60">
        <f t="shared" si="5"/>
        <v>6.1298117831251719</v>
      </c>
      <c r="K48" s="60" t="str">
        <f t="shared" si="5"/>
        <v>n.a.</v>
      </c>
      <c r="L48" s="60" t="str">
        <f t="shared" si="5"/>
        <v>n.a.</v>
      </c>
      <c r="M48" s="60" t="str">
        <f t="shared" si="6"/>
        <v>n.a.</v>
      </c>
      <c r="N48" s="60" t="str">
        <f t="shared" si="6"/>
        <v>.</v>
      </c>
      <c r="O48" s="60" t="str">
        <f t="shared" si="6"/>
        <v>n.a.</v>
      </c>
      <c r="P48" s="60" t="str">
        <f t="shared" si="6"/>
        <v>n.a.</v>
      </c>
      <c r="Q48" s="67"/>
    </row>
    <row r="49" spans="1:17" x14ac:dyDescent="0.25">
      <c r="A49" s="2">
        <v>1922</v>
      </c>
      <c r="B49" s="65">
        <v>64.387108455549523</v>
      </c>
      <c r="C49" s="6">
        <v>5.4518632544416468</v>
      </c>
      <c r="D49" s="6">
        <v>-9.5742265327786633</v>
      </c>
      <c r="E49" s="59">
        <f t="shared" si="7"/>
        <v>0</v>
      </c>
      <c r="F49" s="59">
        <f t="shared" si="2"/>
        <v>0</v>
      </c>
      <c r="G49" s="59">
        <f t="shared" si="3"/>
        <v>1</v>
      </c>
      <c r="H49" s="59">
        <f t="shared" si="4"/>
        <v>0</v>
      </c>
      <c r="I49" s="60" t="str">
        <f t="shared" si="5"/>
        <v>n.a.</v>
      </c>
      <c r="J49" s="60" t="str">
        <f t="shared" si="5"/>
        <v>n.a.</v>
      </c>
      <c r="K49" s="60">
        <f t="shared" si="5"/>
        <v>5.4518632544416468</v>
      </c>
      <c r="L49" s="60" t="str">
        <f t="shared" si="5"/>
        <v>n.a.</v>
      </c>
      <c r="M49" s="60" t="str">
        <f t="shared" si="6"/>
        <v>n.a.</v>
      </c>
      <c r="N49" s="60" t="str">
        <f t="shared" si="6"/>
        <v>n.a.</v>
      </c>
      <c r="O49" s="60">
        <f t="shared" si="6"/>
        <v>-9.5742265327786633</v>
      </c>
      <c r="P49" s="60" t="str">
        <f t="shared" si="6"/>
        <v>n.a.</v>
      </c>
      <c r="Q49" s="67"/>
    </row>
    <row r="50" spans="1:17" x14ac:dyDescent="0.25">
      <c r="A50" s="2">
        <v>1923</v>
      </c>
      <c r="B50" s="65">
        <v>64.736051099004314</v>
      </c>
      <c r="C50" s="6">
        <v>2.4694361656833586</v>
      </c>
      <c r="D50" s="6">
        <v>-5.9438762862847323</v>
      </c>
      <c r="E50" s="59">
        <f t="shared" si="7"/>
        <v>0</v>
      </c>
      <c r="F50" s="59">
        <f t="shared" si="2"/>
        <v>0</v>
      </c>
      <c r="G50" s="59">
        <f t="shared" si="3"/>
        <v>1</v>
      </c>
      <c r="H50" s="59">
        <f t="shared" si="4"/>
        <v>0</v>
      </c>
      <c r="I50" s="60" t="str">
        <f t="shared" si="5"/>
        <v>n.a.</v>
      </c>
      <c r="J50" s="60" t="str">
        <f t="shared" si="5"/>
        <v>n.a.</v>
      </c>
      <c r="K50" s="60">
        <f t="shared" si="5"/>
        <v>2.4694361656833586</v>
      </c>
      <c r="L50" s="60" t="str">
        <f t="shared" si="5"/>
        <v>n.a.</v>
      </c>
      <c r="M50" s="60" t="str">
        <f t="shared" si="6"/>
        <v>n.a.</v>
      </c>
      <c r="N50" s="60" t="str">
        <f t="shared" si="6"/>
        <v>n.a.</v>
      </c>
      <c r="O50" s="60">
        <f t="shared" si="6"/>
        <v>-5.9438762862847323</v>
      </c>
      <c r="P50" s="60" t="str">
        <f t="shared" si="6"/>
        <v>n.a.</v>
      </c>
      <c r="Q50" s="67"/>
    </row>
    <row r="51" spans="1:17" x14ac:dyDescent="0.25">
      <c r="A51" s="2">
        <v>1924</v>
      </c>
      <c r="B51" s="65">
        <v>58.520900321543408</v>
      </c>
      <c r="C51" s="6">
        <v>7.3039710334183994</v>
      </c>
      <c r="D51" s="6">
        <v>-1.9922015791226655</v>
      </c>
      <c r="E51" s="59">
        <f t="shared" si="7"/>
        <v>0</v>
      </c>
      <c r="F51" s="59">
        <f t="shared" si="2"/>
        <v>1</v>
      </c>
      <c r="G51" s="59">
        <f t="shared" si="3"/>
        <v>0</v>
      </c>
      <c r="H51" s="59">
        <f t="shared" si="4"/>
        <v>0</v>
      </c>
      <c r="I51" s="60" t="str">
        <f t="shared" si="5"/>
        <v>n.a.</v>
      </c>
      <c r="J51" s="60">
        <f t="shared" si="5"/>
        <v>7.3039710334183994</v>
      </c>
      <c r="K51" s="60" t="str">
        <f t="shared" si="5"/>
        <v>n.a.</v>
      </c>
      <c r="L51" s="60" t="str">
        <f t="shared" si="5"/>
        <v>n.a.</v>
      </c>
      <c r="M51" s="60" t="str">
        <f t="shared" si="6"/>
        <v>n.a.</v>
      </c>
      <c r="N51" s="60">
        <f t="shared" si="6"/>
        <v>-1.9922015791226655</v>
      </c>
      <c r="O51" s="60" t="str">
        <f t="shared" si="6"/>
        <v>n.a.</v>
      </c>
      <c r="P51" s="60" t="str">
        <f t="shared" si="6"/>
        <v>n.a.</v>
      </c>
      <c r="Q51" s="67"/>
    </row>
    <row r="52" spans="1:17" x14ac:dyDescent="0.25">
      <c r="A52" s="2">
        <v>1925</v>
      </c>
      <c r="B52" s="65">
        <v>55.517181231466942</v>
      </c>
      <c r="C52" s="6">
        <v>4.2110358180058149</v>
      </c>
      <c r="D52" s="6">
        <v>-1.726746348100261</v>
      </c>
      <c r="E52" s="59">
        <f t="shared" si="7"/>
        <v>0</v>
      </c>
      <c r="F52" s="59">
        <f t="shared" si="2"/>
        <v>1</v>
      </c>
      <c r="G52" s="59">
        <f t="shared" si="3"/>
        <v>0</v>
      </c>
      <c r="H52" s="59">
        <f t="shared" si="4"/>
        <v>0</v>
      </c>
      <c r="I52" s="60" t="str">
        <f t="shared" si="5"/>
        <v>n.a.</v>
      </c>
      <c r="J52" s="60">
        <f t="shared" si="5"/>
        <v>4.2110358180058149</v>
      </c>
      <c r="K52" s="60" t="str">
        <f t="shared" si="5"/>
        <v>n.a.</v>
      </c>
      <c r="L52" s="60" t="str">
        <f t="shared" si="5"/>
        <v>n.a.</v>
      </c>
      <c r="M52" s="60" t="str">
        <f t="shared" si="6"/>
        <v>n.a.</v>
      </c>
      <c r="N52" s="60">
        <f t="shared" si="6"/>
        <v>-1.726746348100261</v>
      </c>
      <c r="O52" s="60" t="str">
        <f t="shared" si="6"/>
        <v>n.a.</v>
      </c>
      <c r="P52" s="60" t="str">
        <f t="shared" si="6"/>
        <v>n.a.</v>
      </c>
      <c r="Q52" s="67"/>
    </row>
    <row r="53" spans="1:17" x14ac:dyDescent="0.25">
      <c r="A53" s="2">
        <v>1926</v>
      </c>
      <c r="B53" s="65">
        <v>51.781501111301075</v>
      </c>
      <c r="C53" s="6">
        <v>8.0127396987591979</v>
      </c>
      <c r="D53" s="6">
        <v>-5.5450553920938344</v>
      </c>
      <c r="E53" s="59">
        <f t="shared" si="7"/>
        <v>0</v>
      </c>
      <c r="F53" s="59">
        <f t="shared" si="2"/>
        <v>1</v>
      </c>
      <c r="G53" s="59">
        <f t="shared" si="3"/>
        <v>0</v>
      </c>
      <c r="H53" s="59">
        <f t="shared" si="4"/>
        <v>0</v>
      </c>
      <c r="I53" s="60" t="str">
        <f t="shared" si="5"/>
        <v>n.a.</v>
      </c>
      <c r="J53" s="60">
        <f t="shared" si="5"/>
        <v>8.0127396987591979</v>
      </c>
      <c r="K53" s="60" t="str">
        <f t="shared" si="5"/>
        <v>n.a.</v>
      </c>
      <c r="L53" s="60" t="str">
        <f t="shared" si="5"/>
        <v>n.a.</v>
      </c>
      <c r="M53" s="60" t="str">
        <f t="shared" si="6"/>
        <v>n.a.</v>
      </c>
      <c r="N53" s="60">
        <f t="shared" si="6"/>
        <v>-5.5450553920938344</v>
      </c>
      <c r="O53" s="60" t="str">
        <f t="shared" si="6"/>
        <v>n.a.</v>
      </c>
      <c r="P53" s="60" t="str">
        <f t="shared" si="6"/>
        <v>n.a.</v>
      </c>
      <c r="Q53" s="67"/>
    </row>
    <row r="54" spans="1:17" x14ac:dyDescent="0.25">
      <c r="A54" s="2">
        <v>1927</v>
      </c>
      <c r="B54" s="65">
        <v>49.015251989389924</v>
      </c>
      <c r="C54" s="6">
        <v>4.1772634010295739</v>
      </c>
      <c r="D54" s="6">
        <v>-1.006480119798614</v>
      </c>
      <c r="E54" s="59">
        <f t="shared" si="7"/>
        <v>0</v>
      </c>
      <c r="F54" s="59">
        <f t="shared" si="2"/>
        <v>1</v>
      </c>
      <c r="G54" s="59">
        <f t="shared" si="3"/>
        <v>0</v>
      </c>
      <c r="H54" s="59">
        <f t="shared" si="4"/>
        <v>0</v>
      </c>
      <c r="I54" s="60" t="str">
        <f t="shared" si="5"/>
        <v>n.a.</v>
      </c>
      <c r="J54" s="60">
        <f t="shared" si="5"/>
        <v>4.1772634010295739</v>
      </c>
      <c r="K54" s="60" t="str">
        <f t="shared" si="5"/>
        <v>n.a.</v>
      </c>
      <c r="L54" s="60" t="str">
        <f t="shared" si="5"/>
        <v>n.a.</v>
      </c>
      <c r="M54" s="60" t="str">
        <f t="shared" si="6"/>
        <v>n.a.</v>
      </c>
      <c r="N54" s="60">
        <f t="shared" si="6"/>
        <v>-1.006480119798614</v>
      </c>
      <c r="O54" s="60" t="str">
        <f t="shared" si="6"/>
        <v>n.a.</v>
      </c>
      <c r="P54" s="60" t="str">
        <f t="shared" si="6"/>
        <v>n.a.</v>
      </c>
      <c r="Q54" s="67"/>
    </row>
    <row r="55" spans="1:17" x14ac:dyDescent="0.25">
      <c r="A55" s="2">
        <v>1928</v>
      </c>
      <c r="B55" s="65">
        <v>44.984147114774892</v>
      </c>
      <c r="C55" s="6">
        <v>5.3259113370207611</v>
      </c>
      <c r="D55" s="6">
        <v>-0.71237410673218315</v>
      </c>
      <c r="E55" s="59">
        <f t="shared" si="7"/>
        <v>0</v>
      </c>
      <c r="F55" s="59">
        <f t="shared" si="2"/>
        <v>1</v>
      </c>
      <c r="G55" s="59">
        <f t="shared" si="3"/>
        <v>0</v>
      </c>
      <c r="H55" s="59">
        <f t="shared" si="4"/>
        <v>0</v>
      </c>
      <c r="I55" s="60" t="str">
        <f t="shared" si="5"/>
        <v>n.a.</v>
      </c>
      <c r="J55" s="60">
        <f t="shared" si="5"/>
        <v>5.3259113370207611</v>
      </c>
      <c r="K55" s="60" t="str">
        <f t="shared" si="5"/>
        <v>n.a.</v>
      </c>
      <c r="L55" s="60" t="str">
        <f t="shared" si="5"/>
        <v>n.a.</v>
      </c>
      <c r="M55" s="60" t="str">
        <f t="shared" si="6"/>
        <v>n.a.</v>
      </c>
      <c r="N55" s="60">
        <f t="shared" si="6"/>
        <v>-0.71237410673218315</v>
      </c>
      <c r="O55" s="60" t="str">
        <f t="shared" si="6"/>
        <v>n.a.</v>
      </c>
      <c r="P55" s="60" t="str">
        <f t="shared" si="6"/>
        <v>n.a.</v>
      </c>
      <c r="Q55" s="67"/>
    </row>
    <row r="56" spans="1:17" x14ac:dyDescent="0.25">
      <c r="A56" s="2">
        <v>1929</v>
      </c>
      <c r="B56" s="65">
        <v>42.026506395438432</v>
      </c>
      <c r="C56" s="6">
        <v>0.79611237389289879</v>
      </c>
      <c r="D56" s="6">
        <v>2.0568847379367483</v>
      </c>
      <c r="E56" s="59">
        <f t="shared" si="7"/>
        <v>0</v>
      </c>
      <c r="F56" s="59">
        <f t="shared" si="2"/>
        <v>1</v>
      </c>
      <c r="G56" s="59">
        <f t="shared" si="3"/>
        <v>0</v>
      </c>
      <c r="H56" s="59">
        <f t="shared" si="4"/>
        <v>0</v>
      </c>
      <c r="I56" s="60" t="str">
        <f t="shared" si="5"/>
        <v>n.a.</v>
      </c>
      <c r="J56" s="60">
        <f t="shared" si="5"/>
        <v>0.79611237389289879</v>
      </c>
      <c r="K56" s="60" t="str">
        <f t="shared" si="5"/>
        <v>n.a.</v>
      </c>
      <c r="L56" s="60" t="str">
        <f t="shared" si="5"/>
        <v>n.a.</v>
      </c>
      <c r="M56" s="60" t="str">
        <f t="shared" si="6"/>
        <v>n.a.</v>
      </c>
      <c r="N56" s="60">
        <f t="shared" si="6"/>
        <v>2.0568847379367483</v>
      </c>
      <c r="O56" s="60" t="str">
        <f t="shared" si="6"/>
        <v>n.a.</v>
      </c>
      <c r="P56" s="60" t="str">
        <f t="shared" si="6"/>
        <v>n.a.</v>
      </c>
      <c r="Q56" s="67"/>
    </row>
    <row r="57" spans="1:17" x14ac:dyDescent="0.25">
      <c r="A57" s="2">
        <v>1930</v>
      </c>
      <c r="B57" s="65">
        <v>42.936939820742637</v>
      </c>
      <c r="C57" s="6">
        <v>-0.22550544323485244</v>
      </c>
      <c r="D57" s="6">
        <v>-3.4963565314437228</v>
      </c>
      <c r="E57" s="59">
        <f t="shared" si="7"/>
        <v>0</v>
      </c>
      <c r="F57" s="59">
        <f t="shared" si="2"/>
        <v>1</v>
      </c>
      <c r="G57" s="59">
        <f t="shared" si="3"/>
        <v>0</v>
      </c>
      <c r="H57" s="59">
        <f t="shared" si="4"/>
        <v>0</v>
      </c>
      <c r="I57" s="60" t="str">
        <f t="shared" si="5"/>
        <v>n.a.</v>
      </c>
      <c r="J57" s="60">
        <f t="shared" si="5"/>
        <v>-0.22550544323485244</v>
      </c>
      <c r="K57" s="60" t="str">
        <f t="shared" si="5"/>
        <v>n.a.</v>
      </c>
      <c r="L57" s="60" t="str">
        <f t="shared" si="5"/>
        <v>n.a.</v>
      </c>
      <c r="M57" s="60" t="str">
        <f t="shared" si="6"/>
        <v>n.a.</v>
      </c>
      <c r="N57" s="60">
        <f t="shared" si="6"/>
        <v>-3.4963565314437228</v>
      </c>
      <c r="O57" s="60" t="str">
        <f t="shared" si="6"/>
        <v>n.a.</v>
      </c>
      <c r="P57" s="60" t="str">
        <f t="shared" si="6"/>
        <v>n.a.</v>
      </c>
      <c r="Q57" s="67"/>
    </row>
    <row r="58" spans="1:17" x14ac:dyDescent="0.25">
      <c r="A58" s="2">
        <v>1931</v>
      </c>
      <c r="B58" s="65">
        <v>49.655351576030483</v>
      </c>
      <c r="C58" s="6">
        <v>-6.1012948550942525</v>
      </c>
      <c r="D58" s="6">
        <v>-1.5816328877635288</v>
      </c>
      <c r="E58" s="59">
        <f t="shared" si="7"/>
        <v>0</v>
      </c>
      <c r="F58" s="59">
        <f t="shared" si="2"/>
        <v>1</v>
      </c>
      <c r="G58" s="59">
        <f t="shared" si="3"/>
        <v>0</v>
      </c>
      <c r="H58" s="59">
        <f t="shared" si="4"/>
        <v>0</v>
      </c>
      <c r="I58" s="60" t="str">
        <f t="shared" si="5"/>
        <v>n.a.</v>
      </c>
      <c r="J58" s="60">
        <f t="shared" si="5"/>
        <v>-6.1012948550942525</v>
      </c>
      <c r="K58" s="60" t="str">
        <f t="shared" si="5"/>
        <v>n.a.</v>
      </c>
      <c r="L58" s="60" t="str">
        <f t="shared" si="5"/>
        <v>n.a.</v>
      </c>
      <c r="M58" s="60" t="str">
        <f t="shared" si="6"/>
        <v>n.a.</v>
      </c>
      <c r="N58" s="60">
        <f t="shared" si="6"/>
        <v>-1.5816328877635288</v>
      </c>
      <c r="O58" s="60" t="str">
        <f t="shared" si="6"/>
        <v>n.a.</v>
      </c>
      <c r="P58" s="60" t="str">
        <f t="shared" si="6"/>
        <v>n.a.</v>
      </c>
      <c r="Q58" s="67"/>
    </row>
    <row r="59" spans="1:17" x14ac:dyDescent="0.25">
      <c r="A59" s="2">
        <v>1932</v>
      </c>
      <c r="B59" s="65">
        <v>59.090387922797632</v>
      </c>
      <c r="C59" s="6">
        <v>-1.3849200232400882</v>
      </c>
      <c r="D59" s="6">
        <v>-8.0968020165416377</v>
      </c>
      <c r="E59" s="59">
        <f t="shared" si="7"/>
        <v>0</v>
      </c>
      <c r="F59" s="59">
        <f t="shared" si="2"/>
        <v>1</v>
      </c>
      <c r="G59" s="59">
        <f t="shared" si="3"/>
        <v>0</v>
      </c>
      <c r="H59" s="59">
        <f t="shared" si="4"/>
        <v>0</v>
      </c>
      <c r="I59" s="60" t="str">
        <f t="shared" si="5"/>
        <v>n.a.</v>
      </c>
      <c r="J59" s="60">
        <f t="shared" si="5"/>
        <v>-1.3849200232400882</v>
      </c>
      <c r="K59" s="60" t="str">
        <f t="shared" si="5"/>
        <v>n.a.</v>
      </c>
      <c r="L59" s="60" t="str">
        <f t="shared" si="5"/>
        <v>n.a.</v>
      </c>
      <c r="M59" s="60" t="str">
        <f t="shared" si="6"/>
        <v>n.a.</v>
      </c>
      <c r="N59" s="60">
        <f t="shared" si="6"/>
        <v>-8.0968020165416377</v>
      </c>
      <c r="O59" s="60" t="str">
        <f t="shared" si="6"/>
        <v>n.a.</v>
      </c>
      <c r="P59" s="60" t="str">
        <f t="shared" si="6"/>
        <v>n.a.</v>
      </c>
      <c r="Q59" s="67"/>
    </row>
    <row r="60" spans="1:17" x14ac:dyDescent="0.25">
      <c r="A60" s="2">
        <v>1933</v>
      </c>
      <c r="B60" s="65">
        <v>66.839809674861215</v>
      </c>
      <c r="C60" s="6">
        <v>-0.18276040351572487</v>
      </c>
      <c r="D60" s="6">
        <v>-3.4352128177127295</v>
      </c>
      <c r="E60" s="59">
        <f t="shared" si="7"/>
        <v>0</v>
      </c>
      <c r="F60" s="59">
        <f t="shared" si="2"/>
        <v>0</v>
      </c>
      <c r="G60" s="59">
        <f t="shared" si="3"/>
        <v>1</v>
      </c>
      <c r="H60" s="59">
        <f t="shared" si="4"/>
        <v>0</v>
      </c>
      <c r="I60" s="60" t="str">
        <f t="shared" si="5"/>
        <v>n.a.</v>
      </c>
      <c r="J60" s="60" t="str">
        <f t="shared" si="5"/>
        <v>n.a.</v>
      </c>
      <c r="K60" s="60">
        <f t="shared" si="5"/>
        <v>-0.18276040351572487</v>
      </c>
      <c r="L60" s="60" t="str">
        <f t="shared" si="5"/>
        <v>n.a.</v>
      </c>
      <c r="M60" s="60" t="str">
        <f t="shared" si="6"/>
        <v>n.a.</v>
      </c>
      <c r="N60" s="60" t="str">
        <f t="shared" si="6"/>
        <v>n.a.</v>
      </c>
      <c r="O60" s="60">
        <f t="shared" si="6"/>
        <v>-3.4352128177127295</v>
      </c>
      <c r="P60" s="60" t="str">
        <f t="shared" si="6"/>
        <v>n.a.</v>
      </c>
      <c r="Q60" s="67"/>
    </row>
    <row r="61" spans="1:17" x14ac:dyDescent="0.25">
      <c r="A61" s="2">
        <v>1934</v>
      </c>
      <c r="B61" s="65">
        <v>67.80197620488002</v>
      </c>
      <c r="C61" s="6">
        <v>-1.8333594324054125</v>
      </c>
      <c r="D61" s="6">
        <v>0.15095650818353068</v>
      </c>
      <c r="E61" s="59">
        <f t="shared" si="7"/>
        <v>0</v>
      </c>
      <c r="F61" s="59">
        <f t="shared" si="2"/>
        <v>0</v>
      </c>
      <c r="G61" s="59">
        <f t="shared" si="3"/>
        <v>1</v>
      </c>
      <c r="H61" s="59">
        <f t="shared" si="4"/>
        <v>0</v>
      </c>
      <c r="I61" s="60" t="str">
        <f t="shared" si="5"/>
        <v>n.a.</v>
      </c>
      <c r="J61" s="60" t="str">
        <f t="shared" si="5"/>
        <v>n.a.</v>
      </c>
      <c r="K61" s="60">
        <f t="shared" si="5"/>
        <v>-1.8333594324054125</v>
      </c>
      <c r="L61" s="60" t="str">
        <f t="shared" si="5"/>
        <v>n.a.</v>
      </c>
      <c r="M61" s="60" t="str">
        <f t="shared" si="6"/>
        <v>n.a.</v>
      </c>
      <c r="N61" s="60" t="str">
        <f t="shared" si="6"/>
        <v>n.a.</v>
      </c>
      <c r="O61" s="60">
        <f t="shared" si="6"/>
        <v>0.15095650818353068</v>
      </c>
      <c r="P61" s="60" t="str">
        <f t="shared" si="6"/>
        <v>n.a.</v>
      </c>
      <c r="Q61" s="67"/>
    </row>
    <row r="62" spans="1:17" x14ac:dyDescent="0.25">
      <c r="A62" s="2">
        <v>1935</v>
      </c>
      <c r="B62" s="65">
        <v>70.794105607859194</v>
      </c>
      <c r="C62" s="6">
        <v>3.7351984784342651</v>
      </c>
      <c r="D62" s="6">
        <v>-5.0197710486567848</v>
      </c>
      <c r="E62" s="59">
        <f t="shared" si="7"/>
        <v>0</v>
      </c>
      <c r="F62" s="59">
        <f t="shared" si="2"/>
        <v>0</v>
      </c>
      <c r="G62" s="59">
        <f t="shared" si="3"/>
        <v>1</v>
      </c>
      <c r="H62" s="59">
        <f t="shared" si="4"/>
        <v>0</v>
      </c>
      <c r="I62" s="60" t="str">
        <f t="shared" si="5"/>
        <v>n.a.</v>
      </c>
      <c r="J62" s="60" t="str">
        <f t="shared" si="5"/>
        <v>n.a.</v>
      </c>
      <c r="K62" s="60">
        <f t="shared" si="5"/>
        <v>3.7351984784342651</v>
      </c>
      <c r="L62" s="60" t="str">
        <f t="shared" si="5"/>
        <v>n.a.</v>
      </c>
      <c r="M62" s="60" t="str">
        <f t="shared" si="6"/>
        <v>n.a.</v>
      </c>
      <c r="N62" s="60" t="str">
        <f t="shared" si="6"/>
        <v>n.a.</v>
      </c>
      <c r="O62" s="60">
        <f t="shared" si="6"/>
        <v>-5.0197710486567848</v>
      </c>
      <c r="P62" s="60" t="str">
        <f t="shared" si="6"/>
        <v>n.a.</v>
      </c>
      <c r="Q62" s="67"/>
    </row>
    <row r="63" spans="1:17" x14ac:dyDescent="0.25">
      <c r="A63" s="2">
        <v>1936</v>
      </c>
      <c r="B63" s="65">
        <v>71.53380423814329</v>
      </c>
      <c r="C63" s="6">
        <v>6.303599522114034</v>
      </c>
      <c r="D63" s="6">
        <v>-4.6013506852393249</v>
      </c>
      <c r="E63" s="59">
        <f t="shared" si="7"/>
        <v>0</v>
      </c>
      <c r="F63" s="59">
        <f t="shared" si="2"/>
        <v>0</v>
      </c>
      <c r="G63" s="59">
        <f t="shared" si="3"/>
        <v>1</v>
      </c>
      <c r="H63" s="59">
        <f t="shared" si="4"/>
        <v>0</v>
      </c>
      <c r="I63" s="60" t="str">
        <f t="shared" si="5"/>
        <v>n.a.</v>
      </c>
      <c r="J63" s="60" t="str">
        <f t="shared" si="5"/>
        <v>n.a.</v>
      </c>
      <c r="K63" s="60">
        <f t="shared" si="5"/>
        <v>6.303599522114034</v>
      </c>
      <c r="L63" s="60" t="str">
        <f t="shared" si="5"/>
        <v>n.a.</v>
      </c>
      <c r="M63" s="60" t="str">
        <f t="shared" si="6"/>
        <v>n.a.</v>
      </c>
      <c r="N63" s="60" t="str">
        <f t="shared" si="6"/>
        <v>n.a.</v>
      </c>
      <c r="O63" s="60">
        <f t="shared" si="6"/>
        <v>-4.6013506852393249</v>
      </c>
      <c r="P63" s="60" t="str">
        <f t="shared" si="6"/>
        <v>n.a.</v>
      </c>
      <c r="Q63" s="67"/>
    </row>
    <row r="64" spans="1:17" x14ac:dyDescent="0.25">
      <c r="A64" s="2">
        <v>1937</v>
      </c>
      <c r="B64" s="65">
        <v>75.028655943797375</v>
      </c>
      <c r="C64" s="6">
        <v>5.7028085636711356</v>
      </c>
      <c r="D64" s="6">
        <v>3.2730006352478469</v>
      </c>
      <c r="E64" s="59">
        <f t="shared" si="7"/>
        <v>0</v>
      </c>
      <c r="F64" s="59">
        <f t="shared" si="2"/>
        <v>0</v>
      </c>
      <c r="G64" s="59">
        <f t="shared" si="3"/>
        <v>1</v>
      </c>
      <c r="H64" s="59">
        <f t="shared" si="4"/>
        <v>0</v>
      </c>
      <c r="I64" s="60" t="str">
        <f t="shared" si="5"/>
        <v>n.a.</v>
      </c>
      <c r="J64" s="60" t="str">
        <f t="shared" si="5"/>
        <v>n.a.</v>
      </c>
      <c r="K64" s="60">
        <f t="shared" si="5"/>
        <v>5.7028085636711356</v>
      </c>
      <c r="L64" s="60" t="str">
        <f t="shared" si="5"/>
        <v>n.a.</v>
      </c>
      <c r="M64" s="60" t="str">
        <f t="shared" si="6"/>
        <v>n.a.</v>
      </c>
      <c r="N64" s="60" t="str">
        <f t="shared" si="6"/>
        <v>n.a.</v>
      </c>
      <c r="O64" s="60">
        <f t="shared" si="6"/>
        <v>3.2730006352478469</v>
      </c>
      <c r="P64" s="60" t="str">
        <f t="shared" si="6"/>
        <v>n.a.</v>
      </c>
      <c r="Q64" s="67"/>
    </row>
    <row r="65" spans="1:17" x14ac:dyDescent="0.25">
      <c r="A65" s="2">
        <v>1938</v>
      </c>
      <c r="B65" s="65">
        <v>72.39375227025063</v>
      </c>
      <c r="C65" s="6">
        <v>-2.4043876917246187</v>
      </c>
      <c r="D65" s="6">
        <v>4.3011105140779771</v>
      </c>
      <c r="E65" s="59">
        <f t="shared" si="7"/>
        <v>0</v>
      </c>
      <c r="F65" s="59">
        <f t="shared" si="2"/>
        <v>0</v>
      </c>
      <c r="G65" s="59">
        <f t="shared" si="3"/>
        <v>1</v>
      </c>
      <c r="H65" s="59">
        <f t="shared" si="4"/>
        <v>0</v>
      </c>
      <c r="I65" s="60" t="str">
        <f t="shared" si="5"/>
        <v>n.a.</v>
      </c>
      <c r="J65" s="60" t="str">
        <f t="shared" si="5"/>
        <v>n.a.</v>
      </c>
      <c r="K65" s="60">
        <f t="shared" si="5"/>
        <v>-2.4043876917246187</v>
      </c>
      <c r="L65" s="60" t="str">
        <f t="shared" si="5"/>
        <v>n.a.</v>
      </c>
      <c r="M65" s="60" t="str">
        <f t="shared" si="6"/>
        <v>n.a.</v>
      </c>
      <c r="N65" s="60" t="str">
        <f t="shared" si="6"/>
        <v>n.a.</v>
      </c>
      <c r="O65" s="60">
        <f t="shared" si="6"/>
        <v>4.3011105140779771</v>
      </c>
      <c r="P65" s="60" t="str">
        <f t="shared" si="6"/>
        <v>n.a.</v>
      </c>
      <c r="Q65" s="67"/>
    </row>
    <row r="66" spans="1:17" x14ac:dyDescent="0.25">
      <c r="A66" s="2">
        <v>1939</v>
      </c>
      <c r="B66" s="65">
        <v>69.585876918000338</v>
      </c>
      <c r="C66" s="6">
        <v>6.7879062442697258</v>
      </c>
      <c r="D66" s="6">
        <v>3.0827522459103696</v>
      </c>
      <c r="E66" s="59">
        <f t="shared" si="7"/>
        <v>0</v>
      </c>
      <c r="F66" s="59">
        <f t="shared" si="2"/>
        <v>0</v>
      </c>
      <c r="G66" s="59">
        <f t="shared" si="3"/>
        <v>1</v>
      </c>
      <c r="H66" s="59">
        <f t="shared" si="4"/>
        <v>0</v>
      </c>
      <c r="I66" s="60" t="str">
        <f t="shared" si="5"/>
        <v>n.a.</v>
      </c>
      <c r="J66" s="60" t="str">
        <f t="shared" si="5"/>
        <v>n.a.</v>
      </c>
      <c r="K66" s="60">
        <f t="shared" si="5"/>
        <v>6.7879062442697258</v>
      </c>
      <c r="L66" s="60" t="str">
        <f t="shared" si="5"/>
        <v>n.a.</v>
      </c>
      <c r="M66" s="60" t="str">
        <f t="shared" si="6"/>
        <v>n.a.</v>
      </c>
      <c r="N66" s="60" t="str">
        <f t="shared" si="6"/>
        <v>n.a.</v>
      </c>
      <c r="O66" s="60">
        <f t="shared" si="6"/>
        <v>3.0827522459103696</v>
      </c>
      <c r="P66" s="60" t="str">
        <f t="shared" si="6"/>
        <v>n.a.</v>
      </c>
      <c r="Q66" s="67"/>
    </row>
    <row r="67" spans="1:17" x14ac:dyDescent="0.25">
      <c r="A67" s="2">
        <v>1940</v>
      </c>
      <c r="B67" s="61"/>
      <c r="C67" s="6" t="s">
        <v>3</v>
      </c>
      <c r="D67" s="78">
        <v>14.593878873977634</v>
      </c>
      <c r="E67" s="59">
        <f t="shared" si="7"/>
        <v>0</v>
      </c>
      <c r="F67" s="59">
        <f t="shared" si="2"/>
        <v>0</v>
      </c>
      <c r="G67" s="59">
        <f t="shared" si="3"/>
        <v>0</v>
      </c>
      <c r="H67" s="59">
        <f t="shared" si="4"/>
        <v>0</v>
      </c>
      <c r="I67" s="60" t="str">
        <f t="shared" si="5"/>
        <v>n.a.</v>
      </c>
      <c r="J67" s="60" t="str">
        <f t="shared" si="5"/>
        <v>n.a.</v>
      </c>
      <c r="K67" s="60" t="str">
        <f t="shared" si="5"/>
        <v>n.a.</v>
      </c>
      <c r="L67" s="60" t="str">
        <f t="shared" si="5"/>
        <v>n.a.</v>
      </c>
      <c r="M67" s="60" t="str">
        <f t="shared" si="6"/>
        <v>n.a.</v>
      </c>
      <c r="N67" s="60" t="str">
        <f t="shared" si="6"/>
        <v>n.a.</v>
      </c>
      <c r="O67" s="60" t="str">
        <f t="shared" si="6"/>
        <v>n.a.</v>
      </c>
      <c r="P67" s="60" t="str">
        <f t="shared" si="6"/>
        <v>n.a.</v>
      </c>
      <c r="Q67" s="67"/>
    </row>
    <row r="68" spans="1:17" x14ac:dyDescent="0.25">
      <c r="A68" s="2">
        <v>1941</v>
      </c>
      <c r="B68" s="61"/>
      <c r="C68" s="68">
        <v>-5.2937754508435075</v>
      </c>
      <c r="D68" s="65">
        <v>7.3684463916036735</v>
      </c>
      <c r="E68" s="59">
        <f t="shared" si="7"/>
        <v>0</v>
      </c>
      <c r="F68" s="59">
        <f t="shared" si="2"/>
        <v>0</v>
      </c>
      <c r="G68" s="59">
        <f t="shared" si="3"/>
        <v>0</v>
      </c>
      <c r="H68" s="59">
        <f t="shared" si="4"/>
        <v>0</v>
      </c>
      <c r="I68" s="60" t="str">
        <f t="shared" si="5"/>
        <v>n.a.</v>
      </c>
      <c r="J68" s="60" t="str">
        <f t="shared" si="5"/>
        <v>n.a.</v>
      </c>
      <c r="K68" s="60" t="str">
        <f t="shared" si="5"/>
        <v>n.a.</v>
      </c>
      <c r="L68" s="60" t="str">
        <f t="shared" si="5"/>
        <v>n.a.</v>
      </c>
      <c r="M68" s="60" t="str">
        <f t="shared" si="6"/>
        <v>n.a.</v>
      </c>
      <c r="N68" s="60" t="str">
        <f t="shared" si="6"/>
        <v>n.a.</v>
      </c>
      <c r="O68" s="60" t="str">
        <f t="shared" si="6"/>
        <v>n.a.</v>
      </c>
      <c r="P68" s="60" t="str">
        <f t="shared" si="6"/>
        <v>n.a.</v>
      </c>
      <c r="Q68" s="67"/>
    </row>
    <row r="69" spans="1:17" x14ac:dyDescent="0.25">
      <c r="A69" s="2">
        <v>1942</v>
      </c>
      <c r="B69" s="61"/>
      <c r="C69" s="6">
        <v>-8.5995085995085869</v>
      </c>
      <c r="D69" s="65">
        <v>3.9223819025626065</v>
      </c>
      <c r="E69" s="59">
        <f t="shared" si="7"/>
        <v>0</v>
      </c>
      <c r="F69" s="59">
        <f t="shared" si="2"/>
        <v>0</v>
      </c>
      <c r="G69" s="59">
        <f t="shared" si="3"/>
        <v>0</v>
      </c>
      <c r="H69" s="59">
        <f t="shared" si="4"/>
        <v>0</v>
      </c>
      <c r="I69" s="60" t="str">
        <f t="shared" si="5"/>
        <v>n.a.</v>
      </c>
      <c r="J69" s="60" t="str">
        <f t="shared" si="5"/>
        <v>n.a.</v>
      </c>
      <c r="K69" s="60" t="str">
        <f t="shared" si="5"/>
        <v>n.a.</v>
      </c>
      <c r="L69" s="60" t="str">
        <f t="shared" si="5"/>
        <v>n.a.</v>
      </c>
      <c r="M69" s="60" t="str">
        <f t="shared" si="6"/>
        <v>n.a.</v>
      </c>
      <c r="N69" s="60" t="str">
        <f t="shared" si="6"/>
        <v>n.a.</v>
      </c>
      <c r="O69" s="60" t="str">
        <f t="shared" si="6"/>
        <v>n.a.</v>
      </c>
      <c r="P69" s="60" t="str">
        <f t="shared" si="6"/>
        <v>n.a.</v>
      </c>
      <c r="Q69" s="67"/>
    </row>
    <row r="70" spans="1:17" x14ac:dyDescent="0.25">
      <c r="A70" s="2">
        <v>1943</v>
      </c>
      <c r="B70" s="61"/>
      <c r="C70" s="6">
        <v>-2.4193548387096753</v>
      </c>
      <c r="D70" s="65">
        <v>2.8294051022059192</v>
      </c>
      <c r="E70" s="59">
        <f t="shared" si="7"/>
        <v>0</v>
      </c>
      <c r="F70" s="59">
        <f t="shared" si="2"/>
        <v>0</v>
      </c>
      <c r="G70" s="59">
        <f t="shared" si="3"/>
        <v>0</v>
      </c>
      <c r="H70" s="59">
        <f t="shared" si="4"/>
        <v>0</v>
      </c>
      <c r="I70" s="60" t="str">
        <f t="shared" si="5"/>
        <v>n.a.</v>
      </c>
      <c r="J70" s="60" t="str">
        <f t="shared" si="5"/>
        <v>n.a.</v>
      </c>
      <c r="K70" s="60" t="str">
        <f t="shared" si="5"/>
        <v>n.a.</v>
      </c>
      <c r="L70" s="60" t="str">
        <f t="shared" si="5"/>
        <v>n.a.</v>
      </c>
      <c r="M70" s="60" t="str">
        <f t="shared" si="6"/>
        <v>n.a.</v>
      </c>
      <c r="N70" s="60" t="str">
        <f t="shared" si="6"/>
        <v>n.a.</v>
      </c>
      <c r="O70" s="60" t="str">
        <f t="shared" si="6"/>
        <v>n.a.</v>
      </c>
      <c r="P70" s="60" t="str">
        <f t="shared" si="6"/>
        <v>n.a.</v>
      </c>
      <c r="Q70" s="67"/>
    </row>
    <row r="71" spans="1:17" x14ac:dyDescent="0.25">
      <c r="A71" s="2">
        <v>1944</v>
      </c>
      <c r="B71" s="61"/>
      <c r="C71" s="6">
        <v>-32.920110192837484</v>
      </c>
      <c r="D71" s="65">
        <v>9.254363880496804</v>
      </c>
      <c r="E71" s="59">
        <f t="shared" ref="E71:E102" si="8">IF(AND(B71&gt;0,B71&lt;30),1,0)</f>
        <v>0</v>
      </c>
      <c r="F71" s="59">
        <f t="shared" si="2"/>
        <v>0</v>
      </c>
      <c r="G71" s="59">
        <f t="shared" si="3"/>
        <v>0</v>
      </c>
      <c r="H71" s="59">
        <f t="shared" si="4"/>
        <v>0</v>
      </c>
      <c r="I71" s="60" t="str">
        <f t="shared" si="5"/>
        <v>n.a.</v>
      </c>
      <c r="J71" s="60" t="str">
        <f t="shared" si="5"/>
        <v>n.a.</v>
      </c>
      <c r="K71" s="60" t="str">
        <f t="shared" si="5"/>
        <v>n.a.</v>
      </c>
      <c r="L71" s="60" t="str">
        <f t="shared" ref="L71:L134" si="9">IF(H71=1,$C71,"n.a.")</f>
        <v>n.a.</v>
      </c>
      <c r="M71" s="60" t="str">
        <f t="shared" si="6"/>
        <v>n.a.</v>
      </c>
      <c r="N71" s="60" t="str">
        <f t="shared" si="6"/>
        <v>n.a.</v>
      </c>
      <c r="O71" s="60" t="str">
        <f t="shared" si="6"/>
        <v>n.a.</v>
      </c>
      <c r="P71" s="60" t="str">
        <f t="shared" ref="P71:P134" si="10">IF(H71=1,$D71,"n.a.")</f>
        <v>n.a.</v>
      </c>
      <c r="Q71" s="67"/>
    </row>
    <row r="72" spans="1:17" x14ac:dyDescent="0.25">
      <c r="A72" s="2">
        <v>1945</v>
      </c>
      <c r="B72" s="61"/>
      <c r="C72" s="6">
        <v>2.3613963039014418</v>
      </c>
      <c r="D72" s="65">
        <v>17.546807489198279</v>
      </c>
      <c r="E72" s="59">
        <f t="shared" si="8"/>
        <v>0</v>
      </c>
      <c r="F72" s="59">
        <f t="shared" ref="F72:F135" si="11">IF(AND($B72&gt;30,$B72&lt;60),1,0)</f>
        <v>0</v>
      </c>
      <c r="G72" s="59">
        <f t="shared" ref="G72:G135" si="12">IF(AND($B72&gt;60,$B72&lt;90),1,0)</f>
        <v>0</v>
      </c>
      <c r="H72" s="59">
        <f t="shared" ref="H72:H135" si="13">IF($B72&gt;90,1,0)</f>
        <v>0</v>
      </c>
      <c r="I72" s="60" t="str">
        <f t="shared" ref="I72:L135" si="14">IF(E72=1,$C72,"n.a.")</f>
        <v>n.a.</v>
      </c>
      <c r="J72" s="60" t="str">
        <f t="shared" si="14"/>
        <v>n.a.</v>
      </c>
      <c r="K72" s="60" t="str">
        <f t="shared" si="14"/>
        <v>n.a.</v>
      </c>
      <c r="L72" s="60" t="str">
        <f t="shared" si="9"/>
        <v>n.a.</v>
      </c>
      <c r="M72" s="60" t="str">
        <f t="shared" ref="M72:P135" si="15">IF(E72=1,$D72,"n.a.")</f>
        <v>n.a.</v>
      </c>
      <c r="N72" s="60" t="str">
        <f t="shared" si="15"/>
        <v>n.a.</v>
      </c>
      <c r="O72" s="60" t="str">
        <f t="shared" si="15"/>
        <v>n.a.</v>
      </c>
      <c r="P72" s="60" t="str">
        <f t="shared" si="10"/>
        <v>n.a.</v>
      </c>
      <c r="Q72" s="67"/>
    </row>
    <row r="73" spans="1:17" x14ac:dyDescent="0.25">
      <c r="A73" s="2">
        <v>1946</v>
      </c>
      <c r="B73" s="61"/>
      <c r="C73" s="6">
        <v>68.806419257773328</v>
      </c>
      <c r="D73" s="65">
        <v>9.5372677149275074</v>
      </c>
      <c r="E73" s="59">
        <f t="shared" si="8"/>
        <v>0</v>
      </c>
      <c r="F73" s="59">
        <f t="shared" si="11"/>
        <v>0</v>
      </c>
      <c r="G73" s="59">
        <f t="shared" si="12"/>
        <v>0</v>
      </c>
      <c r="H73" s="59">
        <f t="shared" si="13"/>
        <v>0</v>
      </c>
      <c r="I73" s="60" t="str">
        <f t="shared" si="14"/>
        <v>n.a.</v>
      </c>
      <c r="J73" s="60" t="str">
        <f t="shared" si="14"/>
        <v>n.a.</v>
      </c>
      <c r="K73" s="60" t="str">
        <f t="shared" si="14"/>
        <v>n.a.</v>
      </c>
      <c r="L73" s="60" t="str">
        <f t="shared" si="9"/>
        <v>n.a.</v>
      </c>
      <c r="M73" s="60" t="str">
        <f t="shared" si="15"/>
        <v>n.a.</v>
      </c>
      <c r="N73" s="60" t="str">
        <f t="shared" si="15"/>
        <v>n.a.</v>
      </c>
      <c r="O73" s="60" t="str">
        <f t="shared" si="15"/>
        <v>n.a.</v>
      </c>
      <c r="P73" s="60" t="str">
        <f t="shared" si="10"/>
        <v>n.a.</v>
      </c>
      <c r="Q73" s="67"/>
    </row>
    <row r="74" spans="1:17" x14ac:dyDescent="0.25">
      <c r="A74" s="2">
        <v>1947</v>
      </c>
      <c r="B74" s="61"/>
      <c r="C74" s="6">
        <v>15.747263672352375</v>
      </c>
      <c r="D74" s="6">
        <v>2.5383852469407437</v>
      </c>
      <c r="E74" s="59">
        <f t="shared" si="8"/>
        <v>0</v>
      </c>
      <c r="F74" s="59">
        <f t="shared" si="11"/>
        <v>0</v>
      </c>
      <c r="G74" s="59">
        <f t="shared" si="12"/>
        <v>0</v>
      </c>
      <c r="H74" s="59">
        <f t="shared" si="13"/>
        <v>0</v>
      </c>
      <c r="I74" s="60" t="str">
        <f t="shared" si="14"/>
        <v>n.a.</v>
      </c>
      <c r="J74" s="60" t="str">
        <f t="shared" si="14"/>
        <v>n.a.</v>
      </c>
      <c r="K74" s="60" t="str">
        <f t="shared" si="14"/>
        <v>n.a.</v>
      </c>
      <c r="L74" s="60" t="str">
        <f t="shared" si="9"/>
        <v>n.a.</v>
      </c>
      <c r="M74" s="60" t="str">
        <f t="shared" si="15"/>
        <v>n.a.</v>
      </c>
      <c r="N74" s="60" t="str">
        <f t="shared" si="15"/>
        <v>n.a.</v>
      </c>
      <c r="O74" s="60" t="str">
        <f t="shared" si="15"/>
        <v>n.a.</v>
      </c>
      <c r="P74" s="60" t="str">
        <f t="shared" si="10"/>
        <v>n.a.</v>
      </c>
      <c r="Q74" s="67"/>
    </row>
    <row r="75" spans="1:17" x14ac:dyDescent="0.25">
      <c r="A75" s="2">
        <f t="shared" ref="A75:A135" si="16">A74+1</f>
        <v>1948</v>
      </c>
      <c r="B75" s="61"/>
      <c r="C75" s="6">
        <v>10.678213646555456</v>
      </c>
      <c r="D75" s="6">
        <v>5.9408748772771798</v>
      </c>
      <c r="E75" s="59">
        <f t="shared" si="8"/>
        <v>0</v>
      </c>
      <c r="F75" s="59">
        <f t="shared" si="11"/>
        <v>0</v>
      </c>
      <c r="G75" s="59">
        <f t="shared" si="12"/>
        <v>0</v>
      </c>
      <c r="H75" s="59">
        <f t="shared" si="13"/>
        <v>0</v>
      </c>
      <c r="I75" s="60" t="str">
        <f t="shared" si="14"/>
        <v>n.a.</v>
      </c>
      <c r="J75" s="60" t="str">
        <f t="shared" si="14"/>
        <v>n.a.</v>
      </c>
      <c r="K75" s="60" t="str">
        <f t="shared" si="14"/>
        <v>n.a.</v>
      </c>
      <c r="L75" s="60" t="str">
        <f t="shared" si="9"/>
        <v>n.a.</v>
      </c>
      <c r="M75" s="60" t="str">
        <f t="shared" si="15"/>
        <v>n.a.</v>
      </c>
      <c r="N75" s="60" t="str">
        <f t="shared" si="15"/>
        <v>n.a.</v>
      </c>
      <c r="O75" s="60" t="str">
        <f t="shared" si="15"/>
        <v>n.a.</v>
      </c>
      <c r="P75" s="60" t="str">
        <f t="shared" si="10"/>
        <v>n.a.</v>
      </c>
      <c r="Q75" s="67"/>
    </row>
    <row r="76" spans="1:17" x14ac:dyDescent="0.25">
      <c r="A76" s="2">
        <f t="shared" si="16"/>
        <v>1949</v>
      </c>
      <c r="B76" s="61"/>
      <c r="C76" s="6">
        <v>8.8134711173890388</v>
      </c>
      <c r="D76" s="6">
        <v>5.6070403778299545</v>
      </c>
      <c r="E76" s="59">
        <f t="shared" si="8"/>
        <v>0</v>
      </c>
      <c r="F76" s="59">
        <f t="shared" si="11"/>
        <v>0</v>
      </c>
      <c r="G76" s="59">
        <f t="shared" si="12"/>
        <v>0</v>
      </c>
      <c r="H76" s="59">
        <f t="shared" si="13"/>
        <v>0</v>
      </c>
      <c r="I76" s="60" t="str">
        <f t="shared" si="14"/>
        <v>n.a.</v>
      </c>
      <c r="J76" s="60" t="str">
        <f t="shared" si="14"/>
        <v>n.a.</v>
      </c>
      <c r="K76" s="60" t="str">
        <f t="shared" si="14"/>
        <v>n.a.</v>
      </c>
      <c r="L76" s="60" t="str">
        <f t="shared" si="9"/>
        <v>n.a.</v>
      </c>
      <c r="M76" s="60" t="str">
        <f t="shared" si="15"/>
        <v>n.a.</v>
      </c>
      <c r="N76" s="60" t="str">
        <f t="shared" si="15"/>
        <v>n.a.</v>
      </c>
      <c r="O76" s="60" t="str">
        <f t="shared" si="15"/>
        <v>n.a.</v>
      </c>
      <c r="P76" s="60" t="str">
        <f t="shared" si="10"/>
        <v>n.a.</v>
      </c>
      <c r="Q76" s="67"/>
    </row>
    <row r="77" spans="1:17" x14ac:dyDescent="0.25">
      <c r="A77" s="2">
        <f t="shared" si="16"/>
        <v>1950</v>
      </c>
      <c r="B77" s="61"/>
      <c r="C77" s="6">
        <v>3.5800908687186217</v>
      </c>
      <c r="D77" s="6">
        <v>9.2920008840238744</v>
      </c>
      <c r="E77" s="59">
        <f t="shared" si="8"/>
        <v>0</v>
      </c>
      <c r="F77" s="59">
        <f t="shared" si="11"/>
        <v>0</v>
      </c>
      <c r="G77" s="59">
        <f t="shared" si="12"/>
        <v>0</v>
      </c>
      <c r="H77" s="59">
        <f t="shared" si="13"/>
        <v>0</v>
      </c>
      <c r="I77" s="60" t="str">
        <f t="shared" si="14"/>
        <v>n.a.</v>
      </c>
      <c r="J77" s="60" t="str">
        <f t="shared" si="14"/>
        <v>n.a.</v>
      </c>
      <c r="K77" s="60" t="str">
        <f t="shared" si="14"/>
        <v>n.a.</v>
      </c>
      <c r="L77" s="60" t="str">
        <f t="shared" si="9"/>
        <v>n.a.</v>
      </c>
      <c r="M77" s="60" t="str">
        <f t="shared" si="15"/>
        <v>n.a.</v>
      </c>
      <c r="N77" s="60" t="str">
        <f t="shared" si="15"/>
        <v>n.a.</v>
      </c>
      <c r="O77" s="60" t="str">
        <f t="shared" si="15"/>
        <v>n.a.</v>
      </c>
      <c r="P77" s="60" t="str">
        <f t="shared" si="10"/>
        <v>n.a.</v>
      </c>
      <c r="Q77" s="67"/>
    </row>
    <row r="78" spans="1:17" x14ac:dyDescent="0.25">
      <c r="A78" s="2">
        <f t="shared" si="16"/>
        <v>1951</v>
      </c>
      <c r="B78" s="61"/>
      <c r="C78" s="6">
        <v>2.0975561492035277</v>
      </c>
      <c r="D78" s="6">
        <v>5.5145506343041637</v>
      </c>
      <c r="E78" s="59">
        <f t="shared" si="8"/>
        <v>0</v>
      </c>
      <c r="F78" s="59">
        <f t="shared" si="11"/>
        <v>0</v>
      </c>
      <c r="G78" s="59">
        <f t="shared" si="12"/>
        <v>0</v>
      </c>
      <c r="H78" s="59">
        <f t="shared" si="13"/>
        <v>0</v>
      </c>
      <c r="I78" s="60" t="str">
        <f t="shared" si="14"/>
        <v>n.a.</v>
      </c>
      <c r="J78" s="60" t="str">
        <f t="shared" si="14"/>
        <v>n.a.</v>
      </c>
      <c r="K78" s="60" t="str">
        <f t="shared" si="14"/>
        <v>n.a.</v>
      </c>
      <c r="L78" s="60" t="str">
        <f t="shared" si="9"/>
        <v>n.a.</v>
      </c>
      <c r="M78" s="60" t="str">
        <f t="shared" si="15"/>
        <v>n.a.</v>
      </c>
      <c r="N78" s="60" t="str">
        <f t="shared" si="15"/>
        <v>n.a.</v>
      </c>
      <c r="O78" s="60" t="str">
        <f t="shared" si="15"/>
        <v>n.a.</v>
      </c>
      <c r="P78" s="60" t="str">
        <f t="shared" si="10"/>
        <v>n.a.</v>
      </c>
      <c r="Q78" s="67"/>
    </row>
    <row r="79" spans="1:17" x14ac:dyDescent="0.25">
      <c r="A79" s="2">
        <f t="shared" si="16"/>
        <v>1952</v>
      </c>
      <c r="B79" s="61"/>
      <c r="C79" s="6">
        <v>2.0156991956584935</v>
      </c>
      <c r="D79" s="6">
        <v>2.5207289370888666</v>
      </c>
      <c r="E79" s="59">
        <f t="shared" si="8"/>
        <v>0</v>
      </c>
      <c r="F79" s="59">
        <f t="shared" si="11"/>
        <v>0</v>
      </c>
      <c r="G79" s="59">
        <f t="shared" si="12"/>
        <v>0</v>
      </c>
      <c r="H79" s="59">
        <f t="shared" si="13"/>
        <v>0</v>
      </c>
      <c r="I79" s="60" t="str">
        <f t="shared" si="14"/>
        <v>n.a.</v>
      </c>
      <c r="J79" s="60" t="str">
        <f t="shared" si="14"/>
        <v>n.a.</v>
      </c>
      <c r="K79" s="60" t="str">
        <f t="shared" si="14"/>
        <v>n.a.</v>
      </c>
      <c r="L79" s="60" t="str">
        <f t="shared" si="9"/>
        <v>n.a.</v>
      </c>
      <c r="M79" s="60" t="str">
        <f t="shared" si="15"/>
        <v>n.a.</v>
      </c>
      <c r="N79" s="60" t="str">
        <f t="shared" si="15"/>
        <v>n.a.</v>
      </c>
      <c r="O79" s="60" t="str">
        <f t="shared" si="15"/>
        <v>n.a.</v>
      </c>
      <c r="P79" s="60" t="str">
        <f t="shared" si="10"/>
        <v>n.a.</v>
      </c>
      <c r="Q79" s="67"/>
    </row>
    <row r="80" spans="1:17" x14ac:dyDescent="0.25">
      <c r="A80" s="2">
        <f t="shared" si="16"/>
        <v>1953</v>
      </c>
      <c r="B80" s="61"/>
      <c r="C80" s="6">
        <v>8.6919350242234295</v>
      </c>
      <c r="D80" s="6">
        <v>0</v>
      </c>
      <c r="E80" s="59">
        <f t="shared" si="8"/>
        <v>0</v>
      </c>
      <c r="F80" s="59">
        <f t="shared" si="11"/>
        <v>0</v>
      </c>
      <c r="G80" s="59">
        <f t="shared" si="12"/>
        <v>0</v>
      </c>
      <c r="H80" s="59">
        <f t="shared" si="13"/>
        <v>0</v>
      </c>
      <c r="I80" s="60" t="str">
        <f t="shared" si="14"/>
        <v>n.a.</v>
      </c>
      <c r="J80" s="60" t="str">
        <f t="shared" si="14"/>
        <v>n.a.</v>
      </c>
      <c r="K80" s="60" t="str">
        <f t="shared" si="14"/>
        <v>n.a.</v>
      </c>
      <c r="L80" s="60" t="str">
        <f t="shared" si="9"/>
        <v>n.a.</v>
      </c>
      <c r="M80" s="60" t="str">
        <f t="shared" si="15"/>
        <v>n.a.</v>
      </c>
      <c r="N80" s="60" t="str">
        <f t="shared" si="15"/>
        <v>n.a.</v>
      </c>
      <c r="O80" s="60" t="str">
        <f t="shared" si="15"/>
        <v>n.a.</v>
      </c>
      <c r="P80" s="60" t="str">
        <f t="shared" si="10"/>
        <v>n.a.</v>
      </c>
      <c r="Q80" s="67"/>
    </row>
    <row r="81" spans="1:17" x14ac:dyDescent="0.25">
      <c r="A81" s="2">
        <f t="shared" si="16"/>
        <v>1954</v>
      </c>
      <c r="B81" s="61"/>
      <c r="C81" s="6">
        <v>6.7980539532715767</v>
      </c>
      <c r="D81" s="6">
        <v>8.6699545307096511</v>
      </c>
      <c r="E81" s="59">
        <f t="shared" si="8"/>
        <v>0</v>
      </c>
      <c r="F81" s="59">
        <f t="shared" si="11"/>
        <v>0</v>
      </c>
      <c r="G81" s="59">
        <f t="shared" si="12"/>
        <v>0</v>
      </c>
      <c r="H81" s="59">
        <f t="shared" si="13"/>
        <v>0</v>
      </c>
      <c r="I81" s="60" t="str">
        <f t="shared" si="14"/>
        <v>n.a.</v>
      </c>
      <c r="J81" s="60" t="str">
        <f t="shared" si="14"/>
        <v>n.a.</v>
      </c>
      <c r="K81" s="60" t="str">
        <f t="shared" si="14"/>
        <v>n.a.</v>
      </c>
      <c r="L81" s="60" t="str">
        <f t="shared" si="9"/>
        <v>n.a.</v>
      </c>
      <c r="M81" s="60" t="str">
        <f t="shared" si="15"/>
        <v>n.a.</v>
      </c>
      <c r="N81" s="60" t="str">
        <f t="shared" si="15"/>
        <v>n.a.</v>
      </c>
      <c r="O81" s="60" t="str">
        <f t="shared" si="15"/>
        <v>n.a.</v>
      </c>
      <c r="P81" s="60" t="str">
        <f t="shared" si="10"/>
        <v>n.a.</v>
      </c>
      <c r="Q81" s="67"/>
    </row>
    <row r="82" spans="1:17" x14ac:dyDescent="0.25">
      <c r="A82" s="2">
        <f t="shared" si="16"/>
        <v>1955</v>
      </c>
      <c r="B82" s="61"/>
      <c r="C82" s="6">
        <v>7.4196320189855225</v>
      </c>
      <c r="D82" s="6">
        <v>-1.943840121426764</v>
      </c>
      <c r="E82" s="59">
        <f t="shared" si="8"/>
        <v>0</v>
      </c>
      <c r="F82" s="59">
        <f t="shared" si="11"/>
        <v>0</v>
      </c>
      <c r="G82" s="59">
        <f t="shared" si="12"/>
        <v>0</v>
      </c>
      <c r="H82" s="59">
        <f t="shared" si="13"/>
        <v>0</v>
      </c>
      <c r="I82" s="60" t="str">
        <f t="shared" si="14"/>
        <v>n.a.</v>
      </c>
      <c r="J82" s="60" t="str">
        <f t="shared" si="14"/>
        <v>n.a.</v>
      </c>
      <c r="K82" s="60" t="str">
        <f t="shared" si="14"/>
        <v>n.a.</v>
      </c>
      <c r="L82" s="60" t="str">
        <f t="shared" si="9"/>
        <v>n.a.</v>
      </c>
      <c r="M82" s="60" t="str">
        <f t="shared" si="15"/>
        <v>n.a.</v>
      </c>
      <c r="N82" s="60" t="str">
        <f t="shared" si="15"/>
        <v>n.a.</v>
      </c>
      <c r="O82" s="60" t="str">
        <f t="shared" si="15"/>
        <v>n.a.</v>
      </c>
      <c r="P82" s="60" t="str">
        <f t="shared" si="10"/>
        <v>n.a.</v>
      </c>
      <c r="Q82" s="67"/>
    </row>
    <row r="83" spans="1:17" x14ac:dyDescent="0.25">
      <c r="A83" s="2">
        <f t="shared" si="16"/>
        <v>1956</v>
      </c>
      <c r="B83" s="78">
        <v>51.649453125000001</v>
      </c>
      <c r="C83" s="6">
        <v>3.6757703881461268</v>
      </c>
      <c r="D83" s="6">
        <v>4.8326178485924141</v>
      </c>
      <c r="E83" s="59">
        <f t="shared" si="8"/>
        <v>0</v>
      </c>
      <c r="F83" s="59">
        <f t="shared" si="11"/>
        <v>1</v>
      </c>
      <c r="G83" s="59">
        <f t="shared" si="12"/>
        <v>0</v>
      </c>
      <c r="H83" s="59">
        <f t="shared" si="13"/>
        <v>0</v>
      </c>
      <c r="I83" s="60" t="str">
        <f t="shared" si="14"/>
        <v>n.a.</v>
      </c>
      <c r="J83" s="60">
        <f t="shared" si="14"/>
        <v>3.6757703881461268</v>
      </c>
      <c r="K83" s="60" t="str">
        <f t="shared" si="14"/>
        <v>n.a.</v>
      </c>
      <c r="L83" s="60" t="str">
        <f t="shared" si="9"/>
        <v>n.a.</v>
      </c>
      <c r="M83" s="60" t="str">
        <f t="shared" si="15"/>
        <v>n.a.</v>
      </c>
      <c r="N83" s="60">
        <f t="shared" si="15"/>
        <v>4.8326178485924141</v>
      </c>
      <c r="O83" s="60" t="str">
        <f t="shared" si="15"/>
        <v>n.a.</v>
      </c>
      <c r="P83" s="60" t="str">
        <f t="shared" si="10"/>
        <v>n.a.</v>
      </c>
      <c r="Q83" s="67"/>
    </row>
    <row r="84" spans="1:17" x14ac:dyDescent="0.25">
      <c r="A84" s="2">
        <f t="shared" si="16"/>
        <v>1957</v>
      </c>
      <c r="B84" s="65">
        <v>46.360469740634009</v>
      </c>
      <c r="C84" s="6">
        <v>2.8118646973816386</v>
      </c>
      <c r="D84" s="6">
        <v>7.1859588333152908</v>
      </c>
      <c r="E84" s="59">
        <f t="shared" si="8"/>
        <v>0</v>
      </c>
      <c r="F84" s="59">
        <f t="shared" si="11"/>
        <v>1</v>
      </c>
      <c r="G84" s="59">
        <f t="shared" si="12"/>
        <v>0</v>
      </c>
      <c r="H84" s="59">
        <f t="shared" si="13"/>
        <v>0</v>
      </c>
      <c r="I84" s="60" t="str">
        <f t="shared" si="14"/>
        <v>n.a.</v>
      </c>
      <c r="J84" s="60">
        <f t="shared" si="14"/>
        <v>2.8118646973816386</v>
      </c>
      <c r="K84" s="60" t="str">
        <f t="shared" si="14"/>
        <v>n.a.</v>
      </c>
      <c r="L84" s="60" t="str">
        <f t="shared" si="9"/>
        <v>n.a.</v>
      </c>
      <c r="M84" s="60" t="str">
        <f t="shared" si="15"/>
        <v>n.a.</v>
      </c>
      <c r="N84" s="60">
        <f t="shared" si="15"/>
        <v>7.1859588333152908</v>
      </c>
      <c r="O84" s="60" t="str">
        <f t="shared" si="15"/>
        <v>n.a.</v>
      </c>
      <c r="P84" s="60" t="str">
        <f t="shared" si="10"/>
        <v>n.a.</v>
      </c>
      <c r="Q84" s="67"/>
    </row>
    <row r="85" spans="1:17" x14ac:dyDescent="0.25">
      <c r="A85" s="2">
        <f t="shared" si="16"/>
        <v>1958</v>
      </c>
      <c r="B85" s="65">
        <v>47.087820512820514</v>
      </c>
      <c r="C85" s="6">
        <v>-0.29660512209648271</v>
      </c>
      <c r="D85" s="6">
        <v>0.5565531011285425</v>
      </c>
      <c r="E85" s="59">
        <f t="shared" si="8"/>
        <v>0</v>
      </c>
      <c r="F85" s="59">
        <f t="shared" si="11"/>
        <v>1</v>
      </c>
      <c r="G85" s="59">
        <f t="shared" si="12"/>
        <v>0</v>
      </c>
      <c r="H85" s="59">
        <f t="shared" si="13"/>
        <v>0</v>
      </c>
      <c r="I85" s="60" t="str">
        <f t="shared" si="14"/>
        <v>n.a.</v>
      </c>
      <c r="J85" s="60">
        <f t="shared" si="14"/>
        <v>-0.29660512209648271</v>
      </c>
      <c r="K85" s="60" t="str">
        <f t="shared" si="14"/>
        <v>n.a.</v>
      </c>
      <c r="L85" s="60" t="str">
        <f t="shared" si="9"/>
        <v>n.a.</v>
      </c>
      <c r="M85" s="60" t="str">
        <f t="shared" si="15"/>
        <v>n.a.</v>
      </c>
      <c r="N85" s="60">
        <f t="shared" si="15"/>
        <v>0.5565531011285425</v>
      </c>
      <c r="O85" s="60" t="str">
        <f t="shared" si="15"/>
        <v>n.a.</v>
      </c>
      <c r="P85" s="60" t="str">
        <f t="shared" si="10"/>
        <v>n.a.</v>
      </c>
      <c r="Q85" s="67"/>
    </row>
    <row r="86" spans="1:17" x14ac:dyDescent="0.25">
      <c r="A86" s="2">
        <f t="shared" si="16"/>
        <v>1959</v>
      </c>
      <c r="B86" s="65">
        <v>44.781272727272729</v>
      </c>
      <c r="C86" s="6">
        <v>4.8888304799225901</v>
      </c>
      <c r="D86" s="6">
        <v>2.243557791246503</v>
      </c>
      <c r="E86" s="59">
        <f t="shared" si="8"/>
        <v>0</v>
      </c>
      <c r="F86" s="59">
        <f t="shared" si="11"/>
        <v>1</v>
      </c>
      <c r="G86" s="59">
        <f t="shared" si="12"/>
        <v>0</v>
      </c>
      <c r="H86" s="59">
        <f t="shared" si="13"/>
        <v>0</v>
      </c>
      <c r="I86" s="60" t="str">
        <f t="shared" si="14"/>
        <v>n.a.</v>
      </c>
      <c r="J86" s="60">
        <f t="shared" si="14"/>
        <v>4.8888304799225901</v>
      </c>
      <c r="K86" s="60" t="str">
        <f t="shared" si="14"/>
        <v>n.a.</v>
      </c>
      <c r="L86" s="60" t="str">
        <f t="shared" si="9"/>
        <v>n.a.</v>
      </c>
      <c r="M86" s="60" t="str">
        <f t="shared" si="15"/>
        <v>n.a.</v>
      </c>
      <c r="N86" s="60">
        <f t="shared" si="15"/>
        <v>2.243557791246503</v>
      </c>
      <c r="O86" s="60" t="str">
        <f t="shared" si="15"/>
        <v>n.a.</v>
      </c>
      <c r="P86" s="60" t="str">
        <f t="shared" si="10"/>
        <v>n.a.</v>
      </c>
      <c r="Q86" s="67"/>
    </row>
    <row r="87" spans="1:17" x14ac:dyDescent="0.25">
      <c r="A87" s="2">
        <f t="shared" si="16"/>
        <v>1960</v>
      </c>
      <c r="B87" s="65">
        <v>41.121861244019144</v>
      </c>
      <c r="C87" s="6">
        <v>8.4141104643878251</v>
      </c>
      <c r="D87" s="6">
        <v>1.3752329303617599</v>
      </c>
      <c r="E87" s="59">
        <f t="shared" si="8"/>
        <v>0</v>
      </c>
      <c r="F87" s="59">
        <f t="shared" si="11"/>
        <v>1</v>
      </c>
      <c r="G87" s="59">
        <f t="shared" si="12"/>
        <v>0</v>
      </c>
      <c r="H87" s="59">
        <f t="shared" si="13"/>
        <v>0</v>
      </c>
      <c r="I87" s="60" t="str">
        <f t="shared" si="14"/>
        <v>n.a.</v>
      </c>
      <c r="J87" s="60">
        <f t="shared" si="14"/>
        <v>8.4141104643878251</v>
      </c>
      <c r="K87" s="60" t="str">
        <f t="shared" si="14"/>
        <v>n.a.</v>
      </c>
      <c r="L87" s="60" t="str">
        <f t="shared" si="9"/>
        <v>n.a.</v>
      </c>
      <c r="M87" s="60" t="str">
        <f t="shared" si="15"/>
        <v>n.a.</v>
      </c>
      <c r="N87" s="60">
        <f t="shared" si="15"/>
        <v>1.3752329303617599</v>
      </c>
      <c r="O87" s="60" t="str">
        <f t="shared" si="15"/>
        <v>n.a.</v>
      </c>
      <c r="P87" s="60" t="str">
        <f t="shared" si="10"/>
        <v>n.a.</v>
      </c>
      <c r="Q87" s="67"/>
    </row>
    <row r="88" spans="1:17" x14ac:dyDescent="0.25">
      <c r="A88" s="2">
        <f t="shared" si="16"/>
        <v>1961</v>
      </c>
      <c r="B88" s="65">
        <v>38.889000000000003</v>
      </c>
      <c r="C88" s="6">
        <v>0.28892624500944653</v>
      </c>
      <c r="D88" s="6">
        <v>1.4391568310919167</v>
      </c>
      <c r="E88" s="59">
        <f t="shared" si="8"/>
        <v>0</v>
      </c>
      <c r="F88" s="59">
        <f t="shared" si="11"/>
        <v>1</v>
      </c>
      <c r="G88" s="59">
        <f t="shared" si="12"/>
        <v>0</v>
      </c>
      <c r="H88" s="59">
        <f t="shared" si="13"/>
        <v>0</v>
      </c>
      <c r="I88" s="60" t="str">
        <f t="shared" si="14"/>
        <v>n.a.</v>
      </c>
      <c r="J88" s="60">
        <f t="shared" si="14"/>
        <v>0.28892624500944653</v>
      </c>
      <c r="K88" s="60" t="str">
        <f t="shared" si="14"/>
        <v>n.a.</v>
      </c>
      <c r="L88" s="60" t="str">
        <f t="shared" si="9"/>
        <v>n.a.</v>
      </c>
      <c r="M88" s="60" t="str">
        <f t="shared" si="15"/>
        <v>n.a.</v>
      </c>
      <c r="N88" s="60">
        <f t="shared" si="15"/>
        <v>1.4391568310919167</v>
      </c>
      <c r="O88" s="60" t="str">
        <f t="shared" si="15"/>
        <v>n.a.</v>
      </c>
      <c r="P88" s="60" t="str">
        <f t="shared" si="10"/>
        <v>n.a.</v>
      </c>
      <c r="Q88" s="67"/>
    </row>
    <row r="89" spans="1:17" x14ac:dyDescent="0.25">
      <c r="A89" s="2">
        <f t="shared" si="16"/>
        <v>1962</v>
      </c>
      <c r="B89" s="65">
        <v>35.185285714285712</v>
      </c>
      <c r="C89" s="6">
        <v>6.8493007176156251</v>
      </c>
      <c r="D89" s="6">
        <v>2.4622737435181241</v>
      </c>
      <c r="E89" s="59">
        <f t="shared" si="8"/>
        <v>0</v>
      </c>
      <c r="F89" s="59">
        <f t="shared" si="11"/>
        <v>1</v>
      </c>
      <c r="G89" s="59">
        <f t="shared" si="12"/>
        <v>0</v>
      </c>
      <c r="H89" s="59">
        <f t="shared" si="13"/>
        <v>0</v>
      </c>
      <c r="I89" s="60" t="str">
        <f t="shared" si="14"/>
        <v>n.a.</v>
      </c>
      <c r="J89" s="60">
        <f t="shared" si="14"/>
        <v>6.8493007176156251</v>
      </c>
      <c r="K89" s="60" t="str">
        <f t="shared" si="14"/>
        <v>n.a.</v>
      </c>
      <c r="L89" s="60" t="str">
        <f t="shared" si="9"/>
        <v>n.a.</v>
      </c>
      <c r="M89" s="60" t="str">
        <f t="shared" si="15"/>
        <v>n.a.</v>
      </c>
      <c r="N89" s="60">
        <f t="shared" si="15"/>
        <v>2.4622737435181241</v>
      </c>
      <c r="O89" s="60" t="str">
        <f t="shared" si="15"/>
        <v>n.a.</v>
      </c>
      <c r="P89" s="60" t="str">
        <f t="shared" si="10"/>
        <v>n.a.</v>
      </c>
      <c r="Q89" s="67"/>
    </row>
    <row r="90" spans="1:17" x14ac:dyDescent="0.25">
      <c r="A90" s="2">
        <f t="shared" si="16"/>
        <v>1963</v>
      </c>
      <c r="B90" s="65">
        <v>34.593122093023254</v>
      </c>
      <c r="C90" s="6">
        <v>3.620836724088905</v>
      </c>
      <c r="D90" s="6">
        <v>3.6729576761805167</v>
      </c>
      <c r="E90" s="59">
        <f t="shared" si="8"/>
        <v>0</v>
      </c>
      <c r="F90" s="59">
        <f t="shared" si="11"/>
        <v>1</v>
      </c>
      <c r="G90" s="59">
        <f t="shared" si="12"/>
        <v>0</v>
      </c>
      <c r="H90" s="59">
        <f t="shared" si="13"/>
        <v>0</v>
      </c>
      <c r="I90" s="60" t="str">
        <f t="shared" si="14"/>
        <v>n.a.</v>
      </c>
      <c r="J90" s="60">
        <f t="shared" si="14"/>
        <v>3.620836724088905</v>
      </c>
      <c r="K90" s="60" t="str">
        <f t="shared" si="14"/>
        <v>n.a.</v>
      </c>
      <c r="L90" s="60" t="str">
        <f t="shared" si="9"/>
        <v>n.a.</v>
      </c>
      <c r="M90" s="60" t="str">
        <f t="shared" si="15"/>
        <v>n.a.</v>
      </c>
      <c r="N90" s="60">
        <f t="shared" si="15"/>
        <v>3.6729576761805167</v>
      </c>
      <c r="O90" s="60" t="str">
        <f t="shared" si="15"/>
        <v>n.a.</v>
      </c>
      <c r="P90" s="60" t="str">
        <f t="shared" si="10"/>
        <v>n.a.</v>
      </c>
      <c r="Q90" s="67"/>
    </row>
    <row r="91" spans="1:17" x14ac:dyDescent="0.25">
      <c r="A91" s="2">
        <f t="shared" si="16"/>
        <v>1964</v>
      </c>
      <c r="B91" s="65">
        <v>29.770052718286649</v>
      </c>
      <c r="C91" s="6">
        <v>8.2887042749276052</v>
      </c>
      <c r="D91" s="6">
        <v>5.5170896563288245</v>
      </c>
      <c r="E91" s="59">
        <f t="shared" si="8"/>
        <v>1</v>
      </c>
      <c r="F91" s="59">
        <f t="shared" si="11"/>
        <v>0</v>
      </c>
      <c r="G91" s="59">
        <f t="shared" si="12"/>
        <v>0</v>
      </c>
      <c r="H91" s="59">
        <f t="shared" si="13"/>
        <v>0</v>
      </c>
      <c r="I91" s="60">
        <f t="shared" si="14"/>
        <v>8.2887042749276052</v>
      </c>
      <c r="J91" s="60" t="str">
        <f t="shared" si="14"/>
        <v>n.a.</v>
      </c>
      <c r="K91" s="60" t="str">
        <f t="shared" si="14"/>
        <v>n.a.</v>
      </c>
      <c r="L91" s="60" t="str">
        <f t="shared" si="9"/>
        <v>n.a.</v>
      </c>
      <c r="M91" s="60">
        <f t="shared" si="15"/>
        <v>5.5170896563288245</v>
      </c>
      <c r="N91" s="60" t="str">
        <f t="shared" si="15"/>
        <v>n.a.</v>
      </c>
      <c r="O91" s="60" t="str">
        <f t="shared" si="15"/>
        <v>n.a.</v>
      </c>
      <c r="P91" s="60" t="str">
        <f t="shared" si="10"/>
        <v>n.a.</v>
      </c>
      <c r="Q91" s="67"/>
    </row>
    <row r="92" spans="1:17" x14ac:dyDescent="0.25">
      <c r="A92" s="2">
        <f t="shared" si="16"/>
        <v>1965</v>
      </c>
      <c r="B92" s="65">
        <v>28.27686056458511</v>
      </c>
      <c r="C92" s="6">
        <v>5.2330356674763712</v>
      </c>
      <c r="D92" s="6">
        <v>6.5375442508149861</v>
      </c>
      <c r="E92" s="59">
        <f t="shared" si="8"/>
        <v>1</v>
      </c>
      <c r="F92" s="59">
        <f t="shared" si="11"/>
        <v>0</v>
      </c>
      <c r="G92" s="59">
        <f t="shared" si="12"/>
        <v>0</v>
      </c>
      <c r="H92" s="59">
        <f t="shared" si="13"/>
        <v>0</v>
      </c>
      <c r="I92" s="60">
        <f t="shared" si="14"/>
        <v>5.2330356674763712</v>
      </c>
      <c r="J92" s="60" t="str">
        <f t="shared" si="14"/>
        <v>n.a.</v>
      </c>
      <c r="K92" s="60" t="str">
        <f t="shared" si="14"/>
        <v>n.a.</v>
      </c>
      <c r="L92" s="60" t="str">
        <f t="shared" si="9"/>
        <v>n.a.</v>
      </c>
      <c r="M92" s="60">
        <f t="shared" si="15"/>
        <v>6.5375442508149861</v>
      </c>
      <c r="N92" s="60" t="str">
        <f t="shared" si="15"/>
        <v>n.a.</v>
      </c>
      <c r="O92" s="60" t="str">
        <f t="shared" si="15"/>
        <v>n.a.</v>
      </c>
      <c r="P92" s="60" t="str">
        <f t="shared" si="10"/>
        <v>n.a.</v>
      </c>
      <c r="Q92" s="67"/>
    </row>
    <row r="93" spans="1:17" x14ac:dyDescent="0.25">
      <c r="A93" s="2">
        <f t="shared" si="16"/>
        <v>1966</v>
      </c>
      <c r="B93" s="65">
        <v>28.068934959349594</v>
      </c>
      <c r="C93" s="6">
        <v>2.7558434010046984</v>
      </c>
      <c r="D93" s="6">
        <v>5.0563492569400026</v>
      </c>
      <c r="E93" s="59">
        <f t="shared" si="8"/>
        <v>1</v>
      </c>
      <c r="F93" s="59">
        <f t="shared" si="11"/>
        <v>0</v>
      </c>
      <c r="G93" s="59">
        <f t="shared" si="12"/>
        <v>0</v>
      </c>
      <c r="H93" s="59">
        <f t="shared" si="13"/>
        <v>0</v>
      </c>
      <c r="I93" s="60">
        <f t="shared" si="14"/>
        <v>2.7558434010046984</v>
      </c>
      <c r="J93" s="60" t="str">
        <f t="shared" si="14"/>
        <v>n.a.</v>
      </c>
      <c r="K93" s="60" t="str">
        <f t="shared" si="14"/>
        <v>n.a.</v>
      </c>
      <c r="L93" s="60" t="str">
        <f t="shared" si="9"/>
        <v>n.a.</v>
      </c>
      <c r="M93" s="60">
        <f t="shared" si="15"/>
        <v>5.0563492569400026</v>
      </c>
      <c r="N93" s="60" t="str">
        <f t="shared" si="15"/>
        <v>n.a.</v>
      </c>
      <c r="O93" s="60" t="str">
        <f t="shared" si="15"/>
        <v>n.a.</v>
      </c>
      <c r="P93" s="60" t="str">
        <f t="shared" si="10"/>
        <v>n.a.</v>
      </c>
      <c r="Q93" s="67"/>
    </row>
    <row r="94" spans="1:17" x14ac:dyDescent="0.25">
      <c r="A94" s="2">
        <f t="shared" si="16"/>
        <v>1967</v>
      </c>
      <c r="B94" s="65">
        <v>29.3828</v>
      </c>
      <c r="C94" s="6">
        <v>5.2628601903776939</v>
      </c>
      <c r="D94" s="6">
        <v>3.8120523034833242</v>
      </c>
      <c r="E94" s="59">
        <f t="shared" si="8"/>
        <v>1</v>
      </c>
      <c r="F94" s="59">
        <f t="shared" si="11"/>
        <v>0</v>
      </c>
      <c r="G94" s="59">
        <f t="shared" si="12"/>
        <v>0</v>
      </c>
      <c r="H94" s="59">
        <f t="shared" si="13"/>
        <v>0</v>
      </c>
      <c r="I94" s="60">
        <f t="shared" si="14"/>
        <v>5.2628601903776939</v>
      </c>
      <c r="J94" s="60" t="str">
        <f t="shared" si="14"/>
        <v>n.a.</v>
      </c>
      <c r="K94" s="60" t="str">
        <f t="shared" si="14"/>
        <v>n.a.</v>
      </c>
      <c r="L94" s="60" t="str">
        <f t="shared" si="9"/>
        <v>n.a.</v>
      </c>
      <c r="M94" s="60">
        <f t="shared" si="15"/>
        <v>3.8120523034833242</v>
      </c>
      <c r="N94" s="60" t="str">
        <f t="shared" si="15"/>
        <v>n.a.</v>
      </c>
      <c r="O94" s="60" t="str">
        <f t="shared" si="15"/>
        <v>n.a.</v>
      </c>
      <c r="P94" s="60" t="str">
        <f t="shared" si="10"/>
        <v>n.a.</v>
      </c>
      <c r="Q94" s="67"/>
    </row>
    <row r="95" spans="1:17" x14ac:dyDescent="0.25">
      <c r="A95" s="2">
        <f t="shared" si="16"/>
        <v>1968</v>
      </c>
      <c r="B95" s="65">
        <v>28.957436525612476</v>
      </c>
      <c r="C95" s="6">
        <v>6.4175884913293402</v>
      </c>
      <c r="D95" s="6">
        <v>3.846182396034274</v>
      </c>
      <c r="E95" s="59">
        <f t="shared" si="8"/>
        <v>1</v>
      </c>
      <c r="F95" s="59">
        <f t="shared" si="11"/>
        <v>0</v>
      </c>
      <c r="G95" s="59">
        <f t="shared" si="12"/>
        <v>0</v>
      </c>
      <c r="H95" s="59">
        <f t="shared" si="13"/>
        <v>0</v>
      </c>
      <c r="I95" s="60">
        <f t="shared" si="14"/>
        <v>6.4175884913293402</v>
      </c>
      <c r="J95" s="60" t="str">
        <f t="shared" si="14"/>
        <v>n.a.</v>
      </c>
      <c r="K95" s="60" t="str">
        <f t="shared" si="14"/>
        <v>n.a.</v>
      </c>
      <c r="L95" s="60" t="str">
        <f t="shared" si="9"/>
        <v>n.a.</v>
      </c>
      <c r="M95" s="60">
        <f t="shared" si="15"/>
        <v>3.846182396034274</v>
      </c>
      <c r="N95" s="60" t="str">
        <f t="shared" si="15"/>
        <v>n.a.</v>
      </c>
      <c r="O95" s="60" t="str">
        <f t="shared" si="15"/>
        <v>n.a.</v>
      </c>
      <c r="P95" s="60" t="str">
        <f t="shared" si="10"/>
        <v>n.a.</v>
      </c>
      <c r="Q95" s="67"/>
    </row>
    <row r="96" spans="1:17" x14ac:dyDescent="0.25">
      <c r="A96" s="2">
        <f t="shared" si="16"/>
        <v>1969</v>
      </c>
      <c r="B96" s="65">
        <v>23.913750886067085</v>
      </c>
      <c r="C96" s="6">
        <v>6.4381397563245235</v>
      </c>
      <c r="D96" s="6">
        <v>6.9931389776125226</v>
      </c>
      <c r="E96" s="59">
        <f t="shared" si="8"/>
        <v>1</v>
      </c>
      <c r="F96" s="59">
        <f t="shared" si="11"/>
        <v>0</v>
      </c>
      <c r="G96" s="59">
        <f t="shared" si="12"/>
        <v>0</v>
      </c>
      <c r="H96" s="59">
        <f t="shared" si="13"/>
        <v>0</v>
      </c>
      <c r="I96" s="60">
        <f t="shared" si="14"/>
        <v>6.4381397563245235</v>
      </c>
      <c r="J96" s="60" t="str">
        <f t="shared" si="14"/>
        <v>n.a.</v>
      </c>
      <c r="K96" s="60" t="str">
        <f t="shared" si="14"/>
        <v>n.a.</v>
      </c>
      <c r="L96" s="60" t="str">
        <f t="shared" si="9"/>
        <v>n.a.</v>
      </c>
      <c r="M96" s="60">
        <f t="shared" si="15"/>
        <v>6.9931389776125226</v>
      </c>
      <c r="N96" s="60" t="str">
        <f t="shared" si="15"/>
        <v>n.a.</v>
      </c>
      <c r="O96" s="60" t="str">
        <f t="shared" si="15"/>
        <v>n.a.</v>
      </c>
      <c r="P96" s="60" t="str">
        <f t="shared" si="10"/>
        <v>n.a.</v>
      </c>
      <c r="Q96" s="67"/>
    </row>
    <row r="97" spans="1:17" x14ac:dyDescent="0.25">
      <c r="A97" s="2">
        <f t="shared" si="16"/>
        <v>1970</v>
      </c>
      <c r="B97" s="65">
        <v>23.393401241072471</v>
      </c>
      <c r="C97" s="6">
        <v>5.694941444372148</v>
      </c>
      <c r="D97" s="6">
        <v>4.3593478588495769</v>
      </c>
      <c r="E97" s="59">
        <f t="shared" si="8"/>
        <v>1</v>
      </c>
      <c r="F97" s="59">
        <f t="shared" si="11"/>
        <v>0</v>
      </c>
      <c r="G97" s="59">
        <f t="shared" si="12"/>
        <v>0</v>
      </c>
      <c r="H97" s="59">
        <f t="shared" si="13"/>
        <v>0</v>
      </c>
      <c r="I97" s="60">
        <f t="shared" si="14"/>
        <v>5.694941444372148</v>
      </c>
      <c r="J97" s="60" t="str">
        <f t="shared" si="14"/>
        <v>n.a.</v>
      </c>
      <c r="K97" s="60" t="str">
        <f t="shared" si="14"/>
        <v>n.a.</v>
      </c>
      <c r="L97" s="60" t="str">
        <f t="shared" si="9"/>
        <v>n.a.</v>
      </c>
      <c r="M97" s="60">
        <f t="shared" si="15"/>
        <v>4.3593478588495769</v>
      </c>
      <c r="N97" s="60" t="str">
        <f t="shared" si="15"/>
        <v>n.a.</v>
      </c>
      <c r="O97" s="60" t="str">
        <f t="shared" si="15"/>
        <v>n.a.</v>
      </c>
      <c r="P97" s="60" t="str">
        <f t="shared" si="10"/>
        <v>n.a.</v>
      </c>
      <c r="Q97" s="67"/>
    </row>
    <row r="98" spans="1:17" x14ac:dyDescent="0.25">
      <c r="A98" s="2">
        <f t="shared" si="16"/>
        <v>1971</v>
      </c>
      <c r="B98" s="65">
        <v>21.176774492384908</v>
      </c>
      <c r="C98" s="6">
        <v>4.2217306274245692</v>
      </c>
      <c r="D98" s="6">
        <v>7.9672265417635373</v>
      </c>
      <c r="E98" s="59">
        <f t="shared" si="8"/>
        <v>1</v>
      </c>
      <c r="F98" s="59">
        <f t="shared" si="11"/>
        <v>0</v>
      </c>
      <c r="G98" s="59">
        <f t="shared" si="12"/>
        <v>0</v>
      </c>
      <c r="H98" s="59">
        <f t="shared" si="13"/>
        <v>0</v>
      </c>
      <c r="I98" s="60">
        <f t="shared" si="14"/>
        <v>4.2217306274245692</v>
      </c>
      <c r="J98" s="60" t="str">
        <f t="shared" si="14"/>
        <v>n.a.</v>
      </c>
      <c r="K98" s="60" t="str">
        <f t="shared" si="14"/>
        <v>n.a.</v>
      </c>
      <c r="L98" s="60" t="str">
        <f t="shared" si="9"/>
        <v>n.a.</v>
      </c>
      <c r="M98" s="60">
        <f t="shared" si="15"/>
        <v>7.9672265417635373</v>
      </c>
      <c r="N98" s="60" t="str">
        <f t="shared" si="15"/>
        <v>n.a.</v>
      </c>
      <c r="O98" s="60" t="str">
        <f t="shared" si="15"/>
        <v>n.a.</v>
      </c>
      <c r="P98" s="60" t="str">
        <f t="shared" si="10"/>
        <v>n.a.</v>
      </c>
      <c r="Q98" s="67"/>
    </row>
    <row r="99" spans="1:17" x14ac:dyDescent="0.25">
      <c r="A99" s="2">
        <f t="shared" si="16"/>
        <v>1972</v>
      </c>
      <c r="B99" s="65">
        <v>19.175585808529942</v>
      </c>
      <c r="C99" s="6">
        <v>3.3099748368083937</v>
      </c>
      <c r="D99" s="6">
        <v>7.863103115220996</v>
      </c>
      <c r="E99" s="59">
        <f t="shared" si="8"/>
        <v>1</v>
      </c>
      <c r="F99" s="59">
        <f t="shared" si="11"/>
        <v>0</v>
      </c>
      <c r="G99" s="59">
        <f t="shared" si="12"/>
        <v>0</v>
      </c>
      <c r="H99" s="59">
        <f t="shared" si="13"/>
        <v>0</v>
      </c>
      <c r="I99" s="60">
        <f t="shared" si="14"/>
        <v>3.3099748368083937</v>
      </c>
      <c r="J99" s="60" t="str">
        <f t="shared" si="14"/>
        <v>n.a.</v>
      </c>
      <c r="K99" s="60" t="str">
        <f t="shared" si="14"/>
        <v>n.a.</v>
      </c>
      <c r="L99" s="60" t="str">
        <f t="shared" si="9"/>
        <v>n.a.</v>
      </c>
      <c r="M99" s="60">
        <f t="shared" si="15"/>
        <v>7.863103115220996</v>
      </c>
      <c r="N99" s="60" t="str">
        <f t="shared" si="15"/>
        <v>n.a.</v>
      </c>
      <c r="O99" s="60" t="str">
        <f t="shared" si="15"/>
        <v>n.a.</v>
      </c>
      <c r="P99" s="60" t="str">
        <f t="shared" si="10"/>
        <v>n.a.</v>
      </c>
      <c r="Q99" s="67"/>
    </row>
    <row r="100" spans="1:17" x14ac:dyDescent="0.25">
      <c r="A100" s="2">
        <f t="shared" si="16"/>
        <v>1973</v>
      </c>
      <c r="B100" s="65">
        <v>17.108811731723097</v>
      </c>
      <c r="C100" s="6">
        <v>4.6879745591624555</v>
      </c>
      <c r="D100" s="6">
        <v>8.1258667867529901</v>
      </c>
      <c r="E100" s="59">
        <f t="shared" si="8"/>
        <v>1</v>
      </c>
      <c r="F100" s="59">
        <f t="shared" si="11"/>
        <v>0</v>
      </c>
      <c r="G100" s="59">
        <f t="shared" si="12"/>
        <v>0</v>
      </c>
      <c r="H100" s="59">
        <f t="shared" si="13"/>
        <v>0</v>
      </c>
      <c r="I100" s="60">
        <f t="shared" si="14"/>
        <v>4.6879745591624555</v>
      </c>
      <c r="J100" s="60" t="str">
        <f t="shared" si="14"/>
        <v>n.a.</v>
      </c>
      <c r="K100" s="60" t="str">
        <f t="shared" si="14"/>
        <v>n.a.</v>
      </c>
      <c r="L100" s="60" t="str">
        <f t="shared" si="9"/>
        <v>n.a.</v>
      </c>
      <c r="M100" s="60">
        <f t="shared" si="15"/>
        <v>8.1258667867529901</v>
      </c>
      <c r="N100" s="60" t="str">
        <f t="shared" si="15"/>
        <v>n.a.</v>
      </c>
      <c r="O100" s="60" t="str">
        <f t="shared" si="15"/>
        <v>n.a.</v>
      </c>
      <c r="P100" s="60" t="str">
        <f t="shared" si="10"/>
        <v>n.a.</v>
      </c>
      <c r="Q100" s="67"/>
    </row>
    <row r="101" spans="1:17" x14ac:dyDescent="0.25">
      <c r="A101" s="2">
        <f t="shared" si="16"/>
        <v>1974</v>
      </c>
      <c r="B101" s="65">
        <v>16.650109055658774</v>
      </c>
      <c r="C101" s="6">
        <v>3.9660733484649491</v>
      </c>
      <c r="D101" s="6">
        <v>10.249618920254299</v>
      </c>
      <c r="E101" s="59">
        <f t="shared" si="8"/>
        <v>1</v>
      </c>
      <c r="F101" s="59">
        <f t="shared" si="11"/>
        <v>0</v>
      </c>
      <c r="G101" s="59">
        <f t="shared" si="12"/>
        <v>0</v>
      </c>
      <c r="H101" s="59">
        <f t="shared" si="13"/>
        <v>0</v>
      </c>
      <c r="I101" s="60">
        <f t="shared" si="14"/>
        <v>3.9660733484649491</v>
      </c>
      <c r="J101" s="60" t="str">
        <f t="shared" si="14"/>
        <v>n.a.</v>
      </c>
      <c r="K101" s="60" t="str">
        <f t="shared" si="14"/>
        <v>n.a.</v>
      </c>
      <c r="L101" s="60" t="str">
        <f t="shared" si="9"/>
        <v>n.a.</v>
      </c>
      <c r="M101" s="60">
        <f t="shared" si="15"/>
        <v>10.249618920254299</v>
      </c>
      <c r="N101" s="60" t="str">
        <f t="shared" si="15"/>
        <v>n.a.</v>
      </c>
      <c r="O101" s="60" t="str">
        <f t="shared" si="15"/>
        <v>n.a.</v>
      </c>
      <c r="P101" s="60" t="str">
        <f t="shared" si="10"/>
        <v>n.a.</v>
      </c>
      <c r="Q101" s="67"/>
    </row>
    <row r="102" spans="1:17" x14ac:dyDescent="0.25">
      <c r="A102" s="2">
        <f t="shared" si="16"/>
        <v>1975</v>
      </c>
      <c r="B102" s="65">
        <v>17.738730505826194</v>
      </c>
      <c r="C102" s="6">
        <v>-9.1375168934626494E-2</v>
      </c>
      <c r="D102" s="6">
        <v>9.6470609526048872</v>
      </c>
      <c r="E102" s="59">
        <f t="shared" si="8"/>
        <v>1</v>
      </c>
      <c r="F102" s="59">
        <f t="shared" si="11"/>
        <v>0</v>
      </c>
      <c r="G102" s="59">
        <f t="shared" si="12"/>
        <v>0</v>
      </c>
      <c r="H102" s="59">
        <f t="shared" si="13"/>
        <v>0</v>
      </c>
      <c r="I102" s="60">
        <f t="shared" si="14"/>
        <v>-9.1375168934626494E-2</v>
      </c>
      <c r="J102" s="60" t="str">
        <f t="shared" si="14"/>
        <v>n.a.</v>
      </c>
      <c r="K102" s="60" t="str">
        <f t="shared" si="14"/>
        <v>n.a.</v>
      </c>
      <c r="L102" s="60" t="str">
        <f t="shared" si="9"/>
        <v>n.a.</v>
      </c>
      <c r="M102" s="60">
        <f t="shared" si="15"/>
        <v>9.6470609526048872</v>
      </c>
      <c r="N102" s="60" t="str">
        <f t="shared" si="15"/>
        <v>n.a.</v>
      </c>
      <c r="O102" s="60" t="str">
        <f t="shared" si="15"/>
        <v>n.a.</v>
      </c>
      <c r="P102" s="60" t="str">
        <f t="shared" si="10"/>
        <v>n.a.</v>
      </c>
      <c r="Q102" s="67"/>
    </row>
    <row r="103" spans="1:17" x14ac:dyDescent="0.25">
      <c r="A103" s="2">
        <f t="shared" si="16"/>
        <v>1976</v>
      </c>
      <c r="B103" s="65">
        <v>18.690640879040991</v>
      </c>
      <c r="C103" s="6">
        <v>4.7087559420797787</v>
      </c>
      <c r="D103" s="6">
        <v>8.7881790549083867</v>
      </c>
      <c r="E103" s="59">
        <f t="shared" ref="E103:E136" si="17">IF(AND(B103&gt;0,B103&lt;30),1,0)</f>
        <v>1</v>
      </c>
      <c r="F103" s="59">
        <f t="shared" si="11"/>
        <v>0</v>
      </c>
      <c r="G103" s="59">
        <f t="shared" si="12"/>
        <v>0</v>
      </c>
      <c r="H103" s="59">
        <f t="shared" si="13"/>
        <v>0</v>
      </c>
      <c r="I103" s="60">
        <f t="shared" si="14"/>
        <v>4.7087559420797787</v>
      </c>
      <c r="J103" s="60" t="str">
        <f t="shared" si="14"/>
        <v>n.a.</v>
      </c>
      <c r="K103" s="60" t="str">
        <f t="shared" si="14"/>
        <v>n.a.</v>
      </c>
      <c r="L103" s="60" t="str">
        <f t="shared" si="9"/>
        <v>n.a.</v>
      </c>
      <c r="M103" s="60">
        <f t="shared" si="15"/>
        <v>8.7881790549083867</v>
      </c>
      <c r="N103" s="60" t="str">
        <f t="shared" si="15"/>
        <v>n.a.</v>
      </c>
      <c r="O103" s="60" t="str">
        <f t="shared" si="15"/>
        <v>n.a.</v>
      </c>
      <c r="P103" s="60" t="str">
        <f t="shared" si="10"/>
        <v>n.a.</v>
      </c>
      <c r="Q103" s="67"/>
    </row>
    <row r="104" spans="1:17" x14ac:dyDescent="0.25">
      <c r="A104" s="2">
        <f t="shared" si="16"/>
        <v>1977</v>
      </c>
      <c r="B104" s="65">
        <v>19.31946921053817</v>
      </c>
      <c r="C104" s="6">
        <v>2.7187045618586314</v>
      </c>
      <c r="D104" s="6">
        <v>5.82407217581442</v>
      </c>
      <c r="E104" s="59">
        <f t="shared" si="17"/>
        <v>1</v>
      </c>
      <c r="F104" s="59">
        <f t="shared" si="11"/>
        <v>0</v>
      </c>
      <c r="G104" s="59">
        <f t="shared" si="12"/>
        <v>0</v>
      </c>
      <c r="H104" s="59">
        <f t="shared" si="13"/>
        <v>0</v>
      </c>
      <c r="I104" s="60">
        <f t="shared" si="14"/>
        <v>2.7187045618586314</v>
      </c>
      <c r="J104" s="60" t="str">
        <f t="shared" si="14"/>
        <v>n.a.</v>
      </c>
      <c r="K104" s="60" t="str">
        <f t="shared" si="14"/>
        <v>n.a.</v>
      </c>
      <c r="L104" s="60" t="str">
        <f t="shared" si="9"/>
        <v>n.a.</v>
      </c>
      <c r="M104" s="60">
        <f t="shared" si="15"/>
        <v>5.82407217581442</v>
      </c>
      <c r="N104" s="60" t="str">
        <f t="shared" si="15"/>
        <v>n.a.</v>
      </c>
      <c r="O104" s="60" t="str">
        <f t="shared" si="15"/>
        <v>n.a.</v>
      </c>
      <c r="P104" s="60" t="str">
        <f t="shared" si="10"/>
        <v>n.a.</v>
      </c>
      <c r="Q104" s="67"/>
    </row>
    <row r="105" spans="1:17" x14ac:dyDescent="0.25">
      <c r="A105" s="2">
        <f t="shared" si="16"/>
        <v>1978</v>
      </c>
      <c r="B105" s="65">
        <v>20.661881933629811</v>
      </c>
      <c r="C105" s="6">
        <v>2.3585482097030486</v>
      </c>
      <c r="D105" s="6">
        <v>3.9907599999717909</v>
      </c>
      <c r="E105" s="59">
        <f t="shared" si="17"/>
        <v>1</v>
      </c>
      <c r="F105" s="59">
        <f t="shared" si="11"/>
        <v>0</v>
      </c>
      <c r="G105" s="59">
        <f t="shared" si="12"/>
        <v>0</v>
      </c>
      <c r="H105" s="59">
        <f t="shared" si="13"/>
        <v>0</v>
      </c>
      <c r="I105" s="60">
        <f t="shared" si="14"/>
        <v>2.3585482097030486</v>
      </c>
      <c r="J105" s="60" t="str">
        <f t="shared" si="14"/>
        <v>n.a.</v>
      </c>
      <c r="K105" s="60" t="str">
        <f t="shared" si="14"/>
        <v>n.a.</v>
      </c>
      <c r="L105" s="60" t="str">
        <f t="shared" si="9"/>
        <v>n.a.</v>
      </c>
      <c r="M105" s="60">
        <f t="shared" si="15"/>
        <v>3.9907599999717909</v>
      </c>
      <c r="N105" s="60" t="str">
        <f t="shared" si="15"/>
        <v>n.a.</v>
      </c>
      <c r="O105" s="60" t="str">
        <f t="shared" si="15"/>
        <v>n.a.</v>
      </c>
      <c r="P105" s="60" t="str">
        <f t="shared" si="10"/>
        <v>n.a.</v>
      </c>
      <c r="Q105" s="67"/>
    </row>
    <row r="106" spans="1:17" x14ac:dyDescent="0.25">
      <c r="A106" s="2">
        <f t="shared" si="16"/>
        <v>1979</v>
      </c>
      <c r="B106" s="65">
        <v>22.693750340741822</v>
      </c>
      <c r="C106" s="6">
        <v>2.2270972620184626</v>
      </c>
      <c r="D106" s="6">
        <v>4.5134029129029649</v>
      </c>
      <c r="E106" s="59">
        <f t="shared" si="17"/>
        <v>1</v>
      </c>
      <c r="F106" s="59">
        <f t="shared" si="11"/>
        <v>0</v>
      </c>
      <c r="G106" s="59">
        <f t="shared" si="12"/>
        <v>0</v>
      </c>
      <c r="H106" s="59">
        <f t="shared" si="13"/>
        <v>0</v>
      </c>
      <c r="I106" s="60">
        <f t="shared" si="14"/>
        <v>2.2270972620184626</v>
      </c>
      <c r="J106" s="60" t="str">
        <f t="shared" si="14"/>
        <v>n.a.</v>
      </c>
      <c r="K106" s="60" t="str">
        <f t="shared" si="14"/>
        <v>n.a.</v>
      </c>
      <c r="L106" s="60" t="str">
        <f t="shared" si="9"/>
        <v>n.a.</v>
      </c>
      <c r="M106" s="60">
        <f t="shared" si="15"/>
        <v>4.5134029129029649</v>
      </c>
      <c r="N106" s="60" t="str">
        <f t="shared" si="15"/>
        <v>n.a.</v>
      </c>
      <c r="O106" s="60" t="str">
        <f t="shared" si="15"/>
        <v>n.a.</v>
      </c>
      <c r="P106" s="60" t="str">
        <f t="shared" si="10"/>
        <v>n.a.</v>
      </c>
      <c r="Q106" s="67"/>
    </row>
    <row r="107" spans="1:17" x14ac:dyDescent="0.25">
      <c r="A107" s="2">
        <f t="shared" si="16"/>
        <v>1980</v>
      </c>
      <c r="B107" s="65">
        <v>26.070021963526855</v>
      </c>
      <c r="C107" s="6">
        <v>1.2058335482552307</v>
      </c>
      <c r="D107" s="6">
        <v>6.5469999999999997</v>
      </c>
      <c r="E107" s="59">
        <f t="shared" si="17"/>
        <v>1</v>
      </c>
      <c r="F107" s="59">
        <f t="shared" si="11"/>
        <v>0</v>
      </c>
      <c r="G107" s="59">
        <f t="shared" si="12"/>
        <v>0</v>
      </c>
      <c r="H107" s="59">
        <f t="shared" si="13"/>
        <v>0</v>
      </c>
      <c r="I107" s="60">
        <f t="shared" si="14"/>
        <v>1.2058335482552307</v>
      </c>
      <c r="J107" s="60" t="str">
        <f t="shared" si="14"/>
        <v>n.a.</v>
      </c>
      <c r="K107" s="60" t="str">
        <f t="shared" si="14"/>
        <v>n.a.</v>
      </c>
      <c r="L107" s="60" t="str">
        <f t="shared" si="9"/>
        <v>n.a.</v>
      </c>
      <c r="M107" s="60">
        <f t="shared" si="15"/>
        <v>6.5469999999999997</v>
      </c>
      <c r="N107" s="60" t="str">
        <f t="shared" si="15"/>
        <v>n.a.</v>
      </c>
      <c r="O107" s="60" t="str">
        <f t="shared" si="15"/>
        <v>n.a.</v>
      </c>
      <c r="P107" s="60" t="str">
        <f t="shared" si="10"/>
        <v>n.a.</v>
      </c>
      <c r="Q107" s="67"/>
    </row>
    <row r="108" spans="1:17" x14ac:dyDescent="0.25">
      <c r="A108" s="2">
        <f t="shared" si="16"/>
        <v>1981</v>
      </c>
      <c r="B108" s="65">
        <v>30.499201917770829</v>
      </c>
      <c r="C108" s="6">
        <v>-0.51374976794491545</v>
      </c>
      <c r="D108" s="6">
        <v>6.8</v>
      </c>
      <c r="E108" s="59">
        <f t="shared" si="17"/>
        <v>0</v>
      </c>
      <c r="F108" s="59">
        <f t="shared" si="11"/>
        <v>1</v>
      </c>
      <c r="G108" s="59">
        <f t="shared" si="12"/>
        <v>0</v>
      </c>
      <c r="H108" s="59">
        <f t="shared" si="13"/>
        <v>0</v>
      </c>
      <c r="I108" s="60" t="str">
        <f t="shared" si="14"/>
        <v>n.a.</v>
      </c>
      <c r="J108" s="60">
        <f t="shared" si="14"/>
        <v>-0.51374976794491545</v>
      </c>
      <c r="K108" s="60" t="str">
        <f t="shared" si="14"/>
        <v>n.a.</v>
      </c>
      <c r="L108" s="60" t="str">
        <f t="shared" si="9"/>
        <v>n.a.</v>
      </c>
      <c r="M108" s="60" t="str">
        <f t="shared" si="15"/>
        <v>n.a.</v>
      </c>
      <c r="N108" s="60">
        <f t="shared" si="15"/>
        <v>6.8</v>
      </c>
      <c r="O108" s="60" t="str">
        <f t="shared" si="15"/>
        <v>n.a.</v>
      </c>
      <c r="P108" s="60" t="str">
        <f t="shared" si="10"/>
        <v>n.a.</v>
      </c>
      <c r="Q108" s="67"/>
    </row>
    <row r="109" spans="1:17" x14ac:dyDescent="0.25">
      <c r="A109" s="2">
        <f t="shared" si="16"/>
        <v>1982</v>
      </c>
      <c r="B109" s="65">
        <v>36.55525203734225</v>
      </c>
      <c r="C109" s="6">
        <v>-1.2830966318206349</v>
      </c>
      <c r="D109" s="6">
        <v>5.9</v>
      </c>
      <c r="E109" s="59">
        <f t="shared" si="17"/>
        <v>0</v>
      </c>
      <c r="F109" s="59">
        <f t="shared" si="11"/>
        <v>1</v>
      </c>
      <c r="G109" s="59">
        <f t="shared" si="12"/>
        <v>0</v>
      </c>
      <c r="H109" s="59">
        <f t="shared" si="13"/>
        <v>0</v>
      </c>
      <c r="I109" s="60" t="str">
        <f t="shared" si="14"/>
        <v>n.a.</v>
      </c>
      <c r="J109" s="60">
        <f t="shared" si="14"/>
        <v>-1.2830966318206349</v>
      </c>
      <c r="K109" s="60" t="str">
        <f t="shared" si="14"/>
        <v>n.a.</v>
      </c>
      <c r="L109" s="60" t="str">
        <f t="shared" si="9"/>
        <v>n.a.</v>
      </c>
      <c r="M109" s="60" t="str">
        <f t="shared" si="15"/>
        <v>n.a.</v>
      </c>
      <c r="N109" s="60">
        <f t="shared" si="15"/>
        <v>5.9</v>
      </c>
      <c r="O109" s="60" t="str">
        <f t="shared" si="15"/>
        <v>n.a.</v>
      </c>
      <c r="P109" s="60" t="str">
        <f t="shared" si="10"/>
        <v>n.a.</v>
      </c>
      <c r="Q109" s="67"/>
    </row>
    <row r="110" spans="1:17" x14ac:dyDescent="0.25">
      <c r="A110" s="2">
        <f t="shared" si="16"/>
        <v>1983</v>
      </c>
      <c r="B110" s="65">
        <v>42.705017016137887</v>
      </c>
      <c r="C110" s="6">
        <v>1.7579617834394767</v>
      </c>
      <c r="D110" s="6">
        <v>2.9</v>
      </c>
      <c r="E110" s="59">
        <f t="shared" si="17"/>
        <v>0</v>
      </c>
      <c r="F110" s="59">
        <f t="shared" si="11"/>
        <v>1</v>
      </c>
      <c r="G110" s="59">
        <f t="shared" si="12"/>
        <v>0</v>
      </c>
      <c r="H110" s="59">
        <f t="shared" si="13"/>
        <v>0</v>
      </c>
      <c r="I110" s="60" t="str">
        <f t="shared" si="14"/>
        <v>n.a.</v>
      </c>
      <c r="J110" s="60">
        <f t="shared" si="14"/>
        <v>1.7579617834394767</v>
      </c>
      <c r="K110" s="60" t="str">
        <f t="shared" si="14"/>
        <v>n.a.</v>
      </c>
      <c r="L110" s="60" t="str">
        <f t="shared" si="9"/>
        <v>n.a.</v>
      </c>
      <c r="M110" s="60" t="str">
        <f t="shared" si="15"/>
        <v>n.a.</v>
      </c>
      <c r="N110" s="60">
        <f t="shared" si="15"/>
        <v>2.9</v>
      </c>
      <c r="O110" s="60" t="str">
        <f t="shared" si="15"/>
        <v>n.a.</v>
      </c>
      <c r="P110" s="60" t="str">
        <f t="shared" si="10"/>
        <v>n.a.</v>
      </c>
      <c r="Q110" s="67"/>
    </row>
    <row r="111" spans="1:17" x14ac:dyDescent="0.25">
      <c r="A111" s="2">
        <f t="shared" si="16"/>
        <v>1984</v>
      </c>
      <c r="B111" s="65">
        <v>47.823279595575691</v>
      </c>
      <c r="C111" s="6">
        <v>3.1191949214143921</v>
      </c>
      <c r="D111" s="6">
        <v>3.4</v>
      </c>
      <c r="E111" s="59">
        <f t="shared" si="17"/>
        <v>0</v>
      </c>
      <c r="F111" s="59">
        <f t="shared" si="11"/>
        <v>1</v>
      </c>
      <c r="G111" s="59">
        <f t="shared" si="12"/>
        <v>0</v>
      </c>
      <c r="H111" s="59">
        <f t="shared" si="13"/>
        <v>0</v>
      </c>
      <c r="I111" s="60" t="str">
        <f t="shared" si="14"/>
        <v>n.a.</v>
      </c>
      <c r="J111" s="60">
        <f t="shared" si="14"/>
        <v>3.1191949214143921</v>
      </c>
      <c r="K111" s="60" t="str">
        <f t="shared" si="14"/>
        <v>n.a.</v>
      </c>
      <c r="L111" s="60" t="str">
        <f t="shared" si="9"/>
        <v>n.a.</v>
      </c>
      <c r="M111" s="60" t="str">
        <f t="shared" si="15"/>
        <v>n.a.</v>
      </c>
      <c r="N111" s="60">
        <f t="shared" si="15"/>
        <v>3.4</v>
      </c>
      <c r="O111" s="60" t="str">
        <f t="shared" si="15"/>
        <v>n.a.</v>
      </c>
      <c r="P111" s="60" t="str">
        <f t="shared" si="10"/>
        <v>n.a.</v>
      </c>
      <c r="Q111" s="67"/>
    </row>
    <row r="112" spans="1:17" x14ac:dyDescent="0.25">
      <c r="A112" s="2">
        <f t="shared" si="16"/>
        <v>1985</v>
      </c>
      <c r="B112" s="65">
        <v>51.438417063087407</v>
      </c>
      <c r="C112" s="6">
        <v>2.656333218459217</v>
      </c>
      <c r="D112" s="6">
        <v>2.2999999999999998</v>
      </c>
      <c r="E112" s="59">
        <f t="shared" si="17"/>
        <v>0</v>
      </c>
      <c r="F112" s="59">
        <f t="shared" si="11"/>
        <v>1</v>
      </c>
      <c r="G112" s="59">
        <f t="shared" si="12"/>
        <v>0</v>
      </c>
      <c r="H112" s="59">
        <f t="shared" si="13"/>
        <v>0</v>
      </c>
      <c r="I112" s="60" t="str">
        <f t="shared" si="14"/>
        <v>n.a.</v>
      </c>
      <c r="J112" s="60">
        <f t="shared" si="14"/>
        <v>2.656333218459217</v>
      </c>
      <c r="K112" s="60" t="str">
        <f t="shared" si="14"/>
        <v>n.a.</v>
      </c>
      <c r="L112" s="60" t="str">
        <f t="shared" si="9"/>
        <v>n.a.</v>
      </c>
      <c r="M112" s="60" t="str">
        <f t="shared" si="15"/>
        <v>n.a.</v>
      </c>
      <c r="N112" s="60">
        <f t="shared" si="15"/>
        <v>2.2999999999999998</v>
      </c>
      <c r="O112" s="60" t="str">
        <f t="shared" si="15"/>
        <v>n.a.</v>
      </c>
      <c r="P112" s="60" t="str">
        <f t="shared" si="10"/>
        <v>n.a.</v>
      </c>
      <c r="Q112" s="67"/>
    </row>
    <row r="113" spans="1:17" x14ac:dyDescent="0.25">
      <c r="A113" s="2">
        <f t="shared" si="16"/>
        <v>1986</v>
      </c>
      <c r="B113" s="65">
        <v>51.922393782938109</v>
      </c>
      <c r="C113" s="6">
        <v>3.1247258092204522</v>
      </c>
      <c r="D113" s="6">
        <v>0</v>
      </c>
      <c r="E113" s="59">
        <f t="shared" si="17"/>
        <v>0</v>
      </c>
      <c r="F113" s="59">
        <f t="shared" si="11"/>
        <v>1</v>
      </c>
      <c r="G113" s="59">
        <f t="shared" si="12"/>
        <v>0</v>
      </c>
      <c r="H113" s="59">
        <f t="shared" si="13"/>
        <v>0</v>
      </c>
      <c r="I113" s="60" t="str">
        <f t="shared" si="14"/>
        <v>n.a.</v>
      </c>
      <c r="J113" s="60">
        <f t="shared" si="14"/>
        <v>3.1247258092204522</v>
      </c>
      <c r="K113" s="60" t="str">
        <f t="shared" si="14"/>
        <v>n.a.</v>
      </c>
      <c r="L113" s="60" t="str">
        <f t="shared" si="9"/>
        <v>n.a.</v>
      </c>
      <c r="M113" s="60" t="str">
        <f t="shared" si="15"/>
        <v>n.a.</v>
      </c>
      <c r="N113" s="60">
        <f t="shared" si="15"/>
        <v>0</v>
      </c>
      <c r="O113" s="60" t="str">
        <f t="shared" si="15"/>
        <v>n.a.</v>
      </c>
      <c r="P113" s="60" t="str">
        <f t="shared" si="10"/>
        <v>n.a.</v>
      </c>
      <c r="Q113" s="67"/>
    </row>
    <row r="114" spans="1:17" x14ac:dyDescent="0.25">
      <c r="A114" s="2">
        <f t="shared" si="16"/>
        <v>1987</v>
      </c>
      <c r="B114" s="65">
        <v>54.128956826744037</v>
      </c>
      <c r="C114" s="6">
        <v>1.8507283798080865</v>
      </c>
      <c r="D114" s="6">
        <v>-1</v>
      </c>
      <c r="E114" s="59">
        <f t="shared" si="17"/>
        <v>0</v>
      </c>
      <c r="F114" s="59">
        <f t="shared" si="11"/>
        <v>1</v>
      </c>
      <c r="G114" s="59">
        <f t="shared" si="12"/>
        <v>0</v>
      </c>
      <c r="H114" s="59">
        <f t="shared" si="13"/>
        <v>0</v>
      </c>
      <c r="I114" s="60" t="str">
        <f t="shared" si="14"/>
        <v>n.a.</v>
      </c>
      <c r="J114" s="60">
        <f t="shared" si="14"/>
        <v>1.8507283798080865</v>
      </c>
      <c r="K114" s="60" t="str">
        <f t="shared" si="14"/>
        <v>n.a.</v>
      </c>
      <c r="L114" s="60" t="str">
        <f t="shared" si="9"/>
        <v>n.a.</v>
      </c>
      <c r="M114" s="60" t="str">
        <f t="shared" si="15"/>
        <v>n.a.</v>
      </c>
      <c r="N114" s="60">
        <f t="shared" si="15"/>
        <v>-1</v>
      </c>
      <c r="O114" s="60" t="str">
        <f t="shared" si="15"/>
        <v>n.a.</v>
      </c>
      <c r="P114" s="60" t="str">
        <f t="shared" si="10"/>
        <v>n.a.</v>
      </c>
      <c r="Q114" s="67"/>
    </row>
    <row r="115" spans="1:17" x14ac:dyDescent="0.25">
      <c r="A115" s="2">
        <f t="shared" si="16"/>
        <v>1988</v>
      </c>
      <c r="B115" s="65">
        <v>56.887086770165062</v>
      </c>
      <c r="C115" s="6">
        <v>2.98043431676287</v>
      </c>
      <c r="D115" s="6">
        <v>0.5</v>
      </c>
      <c r="E115" s="59">
        <f t="shared" si="17"/>
        <v>0</v>
      </c>
      <c r="F115" s="59">
        <f t="shared" si="11"/>
        <v>1</v>
      </c>
      <c r="G115" s="59">
        <f t="shared" si="12"/>
        <v>0</v>
      </c>
      <c r="H115" s="59">
        <f t="shared" si="13"/>
        <v>0</v>
      </c>
      <c r="I115" s="60" t="str">
        <f t="shared" si="14"/>
        <v>n.a.</v>
      </c>
      <c r="J115" s="60">
        <f t="shared" si="14"/>
        <v>2.98043431676287</v>
      </c>
      <c r="K115" s="60" t="str">
        <f t="shared" si="14"/>
        <v>n.a.</v>
      </c>
      <c r="L115" s="60" t="str">
        <f t="shared" si="9"/>
        <v>n.a.</v>
      </c>
      <c r="M115" s="60" t="str">
        <f t="shared" si="15"/>
        <v>n.a.</v>
      </c>
      <c r="N115" s="60">
        <f t="shared" si="15"/>
        <v>0.5</v>
      </c>
      <c r="O115" s="60" t="str">
        <f t="shared" si="15"/>
        <v>n.a.</v>
      </c>
      <c r="P115" s="60" t="str">
        <f t="shared" si="10"/>
        <v>n.a.</v>
      </c>
      <c r="Q115" s="67"/>
    </row>
    <row r="116" spans="1:17" x14ac:dyDescent="0.25">
      <c r="A116" s="2">
        <f t="shared" si="16"/>
        <v>1989</v>
      </c>
      <c r="B116" s="65">
        <v>57.520964360587008</v>
      </c>
      <c r="C116" s="6">
        <v>4.7845944945068331</v>
      </c>
      <c r="D116" s="6">
        <v>1.1000000000000001</v>
      </c>
      <c r="E116" s="59">
        <f t="shared" si="17"/>
        <v>0</v>
      </c>
      <c r="F116" s="59">
        <f t="shared" si="11"/>
        <v>1</v>
      </c>
      <c r="G116" s="59">
        <f t="shared" si="12"/>
        <v>0</v>
      </c>
      <c r="H116" s="59">
        <f t="shared" si="13"/>
        <v>0</v>
      </c>
      <c r="I116" s="60" t="str">
        <f t="shared" si="14"/>
        <v>n.a.</v>
      </c>
      <c r="J116" s="60">
        <f t="shared" si="14"/>
        <v>4.7845944945068331</v>
      </c>
      <c r="K116" s="60" t="str">
        <f t="shared" si="14"/>
        <v>n.a.</v>
      </c>
      <c r="L116" s="60" t="str">
        <f t="shared" si="9"/>
        <v>n.a.</v>
      </c>
      <c r="M116" s="60" t="str">
        <f t="shared" si="15"/>
        <v>n.a.</v>
      </c>
      <c r="N116" s="60">
        <f t="shared" si="15"/>
        <v>1.1000000000000001</v>
      </c>
      <c r="O116" s="60" t="str">
        <f t="shared" si="15"/>
        <v>n.a.</v>
      </c>
      <c r="P116" s="60" t="str">
        <f t="shared" si="10"/>
        <v>n.a.</v>
      </c>
      <c r="Q116" s="67"/>
    </row>
    <row r="117" spans="1:17" x14ac:dyDescent="0.25">
      <c r="A117" s="2">
        <f t="shared" si="16"/>
        <v>1990</v>
      </c>
      <c r="B117" s="65">
        <v>58.424788861927802</v>
      </c>
      <c r="C117" s="6">
        <v>4.0646110245337486</v>
      </c>
      <c r="D117" s="6">
        <v>2.5</v>
      </c>
      <c r="E117" s="59">
        <f t="shared" si="17"/>
        <v>0</v>
      </c>
      <c r="F117" s="59">
        <f t="shared" si="11"/>
        <v>1</v>
      </c>
      <c r="G117" s="59">
        <f t="shared" si="12"/>
        <v>0</v>
      </c>
      <c r="H117" s="59">
        <f t="shared" si="13"/>
        <v>0</v>
      </c>
      <c r="I117" s="60" t="str">
        <f t="shared" si="14"/>
        <v>n.a.</v>
      </c>
      <c r="J117" s="60">
        <f t="shared" si="14"/>
        <v>4.0646110245337486</v>
      </c>
      <c r="K117" s="60" t="str">
        <f t="shared" si="14"/>
        <v>n.a.</v>
      </c>
      <c r="L117" s="60" t="str">
        <f t="shared" si="9"/>
        <v>n.a.</v>
      </c>
      <c r="M117" s="60" t="str">
        <f t="shared" si="15"/>
        <v>n.a.</v>
      </c>
      <c r="N117" s="60">
        <f t="shared" si="15"/>
        <v>2.5</v>
      </c>
      <c r="O117" s="60" t="str">
        <f t="shared" si="15"/>
        <v>n.a.</v>
      </c>
      <c r="P117" s="60" t="str">
        <f t="shared" si="10"/>
        <v>n.a.</v>
      </c>
      <c r="Q117" s="67"/>
    </row>
    <row r="118" spans="1:17" x14ac:dyDescent="0.25">
      <c r="A118" s="2">
        <f t="shared" si="16"/>
        <v>1991</v>
      </c>
      <c r="B118" s="65">
        <v>59.248402826772477</v>
      </c>
      <c r="C118" s="6">
        <v>2.4050948162379404</v>
      </c>
      <c r="D118" s="6">
        <v>3.1</v>
      </c>
      <c r="E118" s="59">
        <f t="shared" si="17"/>
        <v>0</v>
      </c>
      <c r="F118" s="59">
        <f t="shared" si="11"/>
        <v>1</v>
      </c>
      <c r="G118" s="59">
        <f t="shared" si="12"/>
        <v>0</v>
      </c>
      <c r="H118" s="59">
        <f t="shared" si="13"/>
        <v>0</v>
      </c>
      <c r="I118" s="60" t="str">
        <f t="shared" si="14"/>
        <v>n.a.</v>
      </c>
      <c r="J118" s="60">
        <f t="shared" si="14"/>
        <v>2.4050948162379404</v>
      </c>
      <c r="K118" s="60" t="str">
        <f t="shared" si="14"/>
        <v>n.a.</v>
      </c>
      <c r="L118" s="60" t="str">
        <f t="shared" si="9"/>
        <v>n.a.</v>
      </c>
      <c r="M118" s="60" t="str">
        <f t="shared" si="15"/>
        <v>n.a.</v>
      </c>
      <c r="N118" s="60">
        <f t="shared" si="15"/>
        <v>3.1</v>
      </c>
      <c r="O118" s="60" t="str">
        <f t="shared" si="15"/>
        <v>n.a.</v>
      </c>
      <c r="P118" s="60" t="str">
        <f t="shared" si="10"/>
        <v>n.a.</v>
      </c>
      <c r="Q118" s="67"/>
    </row>
    <row r="119" spans="1:17" x14ac:dyDescent="0.25">
      <c r="A119" s="2">
        <f t="shared" si="16"/>
        <v>1992</v>
      </c>
      <c r="B119" s="65">
        <v>60.64427031733166</v>
      </c>
      <c r="C119" s="6">
        <v>1.4895155915897407</v>
      </c>
      <c r="D119" s="6">
        <v>3.2</v>
      </c>
      <c r="E119" s="59">
        <f t="shared" si="17"/>
        <v>0</v>
      </c>
      <c r="F119" s="59">
        <f t="shared" si="11"/>
        <v>0</v>
      </c>
      <c r="G119" s="59">
        <f t="shared" si="12"/>
        <v>1</v>
      </c>
      <c r="H119" s="59">
        <f t="shared" si="13"/>
        <v>0</v>
      </c>
      <c r="I119" s="60" t="str">
        <f t="shared" si="14"/>
        <v>n.a.</v>
      </c>
      <c r="J119" s="60" t="str">
        <f t="shared" si="14"/>
        <v>n.a.</v>
      </c>
      <c r="K119" s="60">
        <f t="shared" si="14"/>
        <v>1.4895155915897407</v>
      </c>
      <c r="L119" s="60" t="str">
        <f t="shared" si="9"/>
        <v>n.a.</v>
      </c>
      <c r="M119" s="60" t="str">
        <f t="shared" si="15"/>
        <v>n.a.</v>
      </c>
      <c r="N119" s="60" t="str">
        <f t="shared" si="15"/>
        <v>n.a.</v>
      </c>
      <c r="O119" s="60">
        <f t="shared" si="15"/>
        <v>3.2</v>
      </c>
      <c r="P119" s="60" t="str">
        <f t="shared" si="10"/>
        <v>n.a.</v>
      </c>
      <c r="Q119" s="67"/>
    </row>
    <row r="120" spans="1:17" x14ac:dyDescent="0.25">
      <c r="A120" s="2">
        <f t="shared" si="16"/>
        <v>1993</v>
      </c>
      <c r="B120" s="65">
        <v>61.227776110554011</v>
      </c>
      <c r="C120" s="6">
        <v>0.65135733158228071</v>
      </c>
      <c r="D120" s="6">
        <v>2.6</v>
      </c>
      <c r="E120" s="59">
        <f t="shared" si="17"/>
        <v>0</v>
      </c>
      <c r="F120" s="59">
        <f t="shared" si="11"/>
        <v>0</v>
      </c>
      <c r="G120" s="59">
        <f t="shared" si="12"/>
        <v>1</v>
      </c>
      <c r="H120" s="59">
        <f t="shared" si="13"/>
        <v>0</v>
      </c>
      <c r="I120" s="60" t="str">
        <f t="shared" si="14"/>
        <v>n.a.</v>
      </c>
      <c r="J120" s="60" t="str">
        <f t="shared" si="14"/>
        <v>n.a.</v>
      </c>
      <c r="K120" s="60">
        <f t="shared" si="14"/>
        <v>0.65135733158228071</v>
      </c>
      <c r="L120" s="60" t="str">
        <f t="shared" si="9"/>
        <v>n.a.</v>
      </c>
      <c r="M120" s="60" t="str">
        <f t="shared" si="15"/>
        <v>n.a.</v>
      </c>
      <c r="N120" s="60" t="str">
        <f t="shared" si="15"/>
        <v>n.a.</v>
      </c>
      <c r="O120" s="60">
        <f t="shared" si="15"/>
        <v>2.6</v>
      </c>
      <c r="P120" s="60" t="str">
        <f t="shared" si="10"/>
        <v>n.a.</v>
      </c>
      <c r="Q120" s="67"/>
    </row>
    <row r="121" spans="1:17" x14ac:dyDescent="0.25">
      <c r="A121" s="2">
        <f t="shared" si="16"/>
        <v>1994</v>
      </c>
      <c r="B121" s="65">
        <v>58.048741465722024</v>
      </c>
      <c r="C121" s="6">
        <v>2.8643691523767556</v>
      </c>
      <c r="D121" s="6">
        <v>2.7</v>
      </c>
      <c r="E121" s="59">
        <f t="shared" si="17"/>
        <v>0</v>
      </c>
      <c r="F121" s="59">
        <f t="shared" si="11"/>
        <v>1</v>
      </c>
      <c r="G121" s="59">
        <f t="shared" si="12"/>
        <v>0</v>
      </c>
      <c r="H121" s="59">
        <f t="shared" si="13"/>
        <v>0</v>
      </c>
      <c r="I121" s="60" t="str">
        <f t="shared" si="14"/>
        <v>n.a.</v>
      </c>
      <c r="J121" s="60">
        <f t="shared" si="14"/>
        <v>2.8643691523767556</v>
      </c>
      <c r="K121" s="60" t="str">
        <f t="shared" si="14"/>
        <v>n.a.</v>
      </c>
      <c r="L121" s="60" t="str">
        <f t="shared" si="9"/>
        <v>n.a.</v>
      </c>
      <c r="M121" s="60" t="str">
        <f t="shared" si="15"/>
        <v>n.a.</v>
      </c>
      <c r="N121" s="60">
        <f t="shared" si="15"/>
        <v>2.7</v>
      </c>
      <c r="O121" s="60" t="str">
        <f t="shared" si="15"/>
        <v>n.a.</v>
      </c>
      <c r="P121" s="60" t="str">
        <f t="shared" si="10"/>
        <v>n.a.</v>
      </c>
      <c r="Q121" s="67"/>
    </row>
    <row r="122" spans="1:17" x14ac:dyDescent="0.25">
      <c r="A122" s="2">
        <f t="shared" si="16"/>
        <v>1995</v>
      </c>
      <c r="B122" s="65">
        <v>58.933175217273075</v>
      </c>
      <c r="C122" s="6">
        <v>3.0331904558652978</v>
      </c>
      <c r="D122" s="6">
        <v>2</v>
      </c>
      <c r="E122" s="59">
        <f t="shared" si="17"/>
        <v>0</v>
      </c>
      <c r="F122" s="59">
        <f t="shared" si="11"/>
        <v>1</v>
      </c>
      <c r="G122" s="59">
        <f t="shared" si="12"/>
        <v>0</v>
      </c>
      <c r="H122" s="59">
        <f t="shared" si="13"/>
        <v>0</v>
      </c>
      <c r="I122" s="60" t="str">
        <f t="shared" si="14"/>
        <v>n.a.</v>
      </c>
      <c r="J122" s="60">
        <f t="shared" si="14"/>
        <v>3.0331904558652978</v>
      </c>
      <c r="K122" s="60" t="str">
        <f t="shared" si="14"/>
        <v>n.a.</v>
      </c>
      <c r="L122" s="60" t="str">
        <f t="shared" si="9"/>
        <v>n.a.</v>
      </c>
      <c r="M122" s="60" t="str">
        <f t="shared" si="15"/>
        <v>n.a.</v>
      </c>
      <c r="N122" s="60">
        <f t="shared" si="15"/>
        <v>2</v>
      </c>
      <c r="O122" s="60" t="str">
        <f t="shared" si="15"/>
        <v>n.a.</v>
      </c>
      <c r="P122" s="60" t="str">
        <f t="shared" si="10"/>
        <v>n.a.</v>
      </c>
      <c r="Q122" s="67"/>
    </row>
    <row r="123" spans="1:17" x14ac:dyDescent="0.25">
      <c r="A123" s="2">
        <f t="shared" si="16"/>
        <v>1996</v>
      </c>
      <c r="B123" s="65">
        <v>57.669152945223686</v>
      </c>
      <c r="C123" s="6">
        <v>3.4060044868821526</v>
      </c>
      <c r="D123" s="6">
        <v>1.429</v>
      </c>
      <c r="E123" s="59">
        <f t="shared" si="17"/>
        <v>0</v>
      </c>
      <c r="F123" s="59">
        <f t="shared" si="11"/>
        <v>1</v>
      </c>
      <c r="G123" s="59">
        <f t="shared" si="12"/>
        <v>0</v>
      </c>
      <c r="H123" s="59">
        <f t="shared" si="13"/>
        <v>0</v>
      </c>
      <c r="I123" s="60" t="str">
        <f t="shared" si="14"/>
        <v>n.a.</v>
      </c>
      <c r="J123" s="60">
        <f t="shared" si="14"/>
        <v>3.4060044868821526</v>
      </c>
      <c r="K123" s="60" t="str">
        <f t="shared" si="14"/>
        <v>n.a.</v>
      </c>
      <c r="L123" s="60" t="str">
        <f t="shared" si="9"/>
        <v>n.a.</v>
      </c>
      <c r="M123" s="60" t="str">
        <f t="shared" si="15"/>
        <v>n.a.</v>
      </c>
      <c r="N123" s="60">
        <f t="shared" si="15"/>
        <v>1.429</v>
      </c>
      <c r="O123" s="60" t="str">
        <f t="shared" si="15"/>
        <v>n.a.</v>
      </c>
      <c r="P123" s="60" t="str">
        <f t="shared" si="10"/>
        <v>n.a.</v>
      </c>
      <c r="Q123" s="67"/>
    </row>
    <row r="124" spans="1:17" x14ac:dyDescent="0.25">
      <c r="A124" s="2">
        <f t="shared" si="16"/>
        <v>1997</v>
      </c>
      <c r="B124" s="65">
        <v>53.910009730099311</v>
      </c>
      <c r="C124" s="6">
        <v>4.2784354440093431</v>
      </c>
      <c r="D124" s="6">
        <v>1.8580000000000001</v>
      </c>
      <c r="E124" s="59">
        <f t="shared" si="17"/>
        <v>0</v>
      </c>
      <c r="F124" s="59">
        <f t="shared" si="11"/>
        <v>1</v>
      </c>
      <c r="G124" s="59">
        <f t="shared" si="12"/>
        <v>0</v>
      </c>
      <c r="H124" s="59">
        <f t="shared" si="13"/>
        <v>0</v>
      </c>
      <c r="I124" s="60" t="str">
        <f t="shared" si="14"/>
        <v>n.a.</v>
      </c>
      <c r="J124" s="60">
        <f t="shared" si="14"/>
        <v>4.2784354440093431</v>
      </c>
      <c r="K124" s="60" t="str">
        <f t="shared" si="14"/>
        <v>n.a.</v>
      </c>
      <c r="L124" s="60" t="str">
        <f t="shared" si="9"/>
        <v>n.a.</v>
      </c>
      <c r="M124" s="60" t="str">
        <f t="shared" si="15"/>
        <v>n.a.</v>
      </c>
      <c r="N124" s="60">
        <f t="shared" si="15"/>
        <v>1.8580000000000001</v>
      </c>
      <c r="O124" s="60" t="str">
        <f t="shared" si="15"/>
        <v>n.a.</v>
      </c>
      <c r="P124" s="60" t="str">
        <f t="shared" si="10"/>
        <v>n.a.</v>
      </c>
      <c r="Q124" s="67"/>
    </row>
    <row r="125" spans="1:17" x14ac:dyDescent="0.25">
      <c r="A125" s="2">
        <f t="shared" si="16"/>
        <v>1998</v>
      </c>
      <c r="B125" s="65">
        <v>52.005164650834288</v>
      </c>
      <c r="C125" s="6">
        <v>3.9235208337278893</v>
      </c>
      <c r="D125" s="6">
        <v>1.7749999999999999</v>
      </c>
      <c r="E125" s="59">
        <f t="shared" si="17"/>
        <v>0</v>
      </c>
      <c r="F125" s="59">
        <f t="shared" si="11"/>
        <v>1</v>
      </c>
      <c r="G125" s="59">
        <f t="shared" si="12"/>
        <v>0</v>
      </c>
      <c r="H125" s="59">
        <f t="shared" si="13"/>
        <v>0</v>
      </c>
      <c r="I125" s="60" t="str">
        <f t="shared" si="14"/>
        <v>n.a.</v>
      </c>
      <c r="J125" s="60">
        <f t="shared" si="14"/>
        <v>3.9235208337278893</v>
      </c>
      <c r="K125" s="60" t="str">
        <f t="shared" si="14"/>
        <v>n.a.</v>
      </c>
      <c r="L125" s="60" t="str">
        <f t="shared" si="9"/>
        <v>n.a.</v>
      </c>
      <c r="M125" s="60" t="str">
        <f t="shared" si="15"/>
        <v>n.a.</v>
      </c>
      <c r="N125" s="60">
        <f t="shared" si="15"/>
        <v>1.7749999999999999</v>
      </c>
      <c r="O125" s="60" t="str">
        <f t="shared" si="15"/>
        <v>n.a.</v>
      </c>
      <c r="P125" s="60" t="str">
        <f t="shared" si="10"/>
        <v>n.a.</v>
      </c>
      <c r="Q125" s="67"/>
    </row>
    <row r="126" spans="1:17" x14ac:dyDescent="0.25">
      <c r="A126" s="2">
        <f t="shared" si="16"/>
        <v>1999</v>
      </c>
      <c r="B126" s="65">
        <v>49.120517461476517</v>
      </c>
      <c r="C126" s="6">
        <v>4.684485797370086</v>
      </c>
      <c r="D126" s="6">
        <v>2.0339999999999998</v>
      </c>
      <c r="E126" s="59">
        <f t="shared" si="17"/>
        <v>0</v>
      </c>
      <c r="F126" s="59">
        <f t="shared" si="11"/>
        <v>1</v>
      </c>
      <c r="G126" s="59">
        <f t="shared" si="12"/>
        <v>0</v>
      </c>
      <c r="H126" s="59">
        <f t="shared" si="13"/>
        <v>0</v>
      </c>
      <c r="I126" s="60" t="str">
        <f t="shared" si="14"/>
        <v>n.a.</v>
      </c>
      <c r="J126" s="60">
        <f t="shared" si="14"/>
        <v>4.684485797370086</v>
      </c>
      <c r="K126" s="60" t="str">
        <f t="shared" si="14"/>
        <v>n.a.</v>
      </c>
      <c r="L126" s="60" t="str">
        <f t="shared" si="9"/>
        <v>n.a.</v>
      </c>
      <c r="M126" s="60" t="str">
        <f t="shared" si="15"/>
        <v>n.a.</v>
      </c>
      <c r="N126" s="60">
        <f t="shared" si="15"/>
        <v>2.0339999999999998</v>
      </c>
      <c r="O126" s="60" t="str">
        <f t="shared" si="15"/>
        <v>n.a.</v>
      </c>
      <c r="P126" s="60" t="str">
        <f t="shared" si="10"/>
        <v>n.a.</v>
      </c>
      <c r="Q126" s="67"/>
    </row>
    <row r="127" spans="1:17" x14ac:dyDescent="0.25">
      <c r="A127" s="2">
        <f t="shared" si="16"/>
        <v>2000</v>
      </c>
      <c r="B127" s="65">
        <v>42.994544932529429</v>
      </c>
      <c r="C127" s="6">
        <v>3.9409320265696435</v>
      </c>
      <c r="D127" s="6">
        <v>2.3410000000000002</v>
      </c>
      <c r="E127" s="59">
        <f t="shared" si="17"/>
        <v>0</v>
      </c>
      <c r="F127" s="59">
        <f t="shared" si="11"/>
        <v>1</v>
      </c>
      <c r="G127" s="59">
        <f t="shared" si="12"/>
        <v>0</v>
      </c>
      <c r="H127" s="59">
        <f t="shared" si="13"/>
        <v>0</v>
      </c>
      <c r="I127" s="60" t="str">
        <f t="shared" si="14"/>
        <v>n.a.</v>
      </c>
      <c r="J127" s="60">
        <f t="shared" si="14"/>
        <v>3.9409320265696435</v>
      </c>
      <c r="K127" s="60" t="str">
        <f t="shared" si="14"/>
        <v>n.a.</v>
      </c>
      <c r="L127" s="60" t="str">
        <f t="shared" si="9"/>
        <v>n.a.</v>
      </c>
      <c r="M127" s="60" t="str">
        <f t="shared" si="15"/>
        <v>n.a.</v>
      </c>
      <c r="N127" s="60">
        <f t="shared" si="15"/>
        <v>2.3410000000000002</v>
      </c>
      <c r="O127" s="60" t="str">
        <f t="shared" si="15"/>
        <v>n.a.</v>
      </c>
      <c r="P127" s="60" t="str">
        <f t="shared" si="10"/>
        <v>n.a.</v>
      </c>
      <c r="Q127" s="67"/>
    </row>
    <row r="128" spans="1:17" x14ac:dyDescent="0.25">
      <c r="A128" s="2">
        <f t="shared" si="16"/>
        <v>2001</v>
      </c>
      <c r="B128" s="65">
        <v>40.247380681703973</v>
      </c>
      <c r="C128" s="6">
        <v>1.9257823715188138</v>
      </c>
      <c r="D128" s="6">
        <v>5.1059999999999999</v>
      </c>
      <c r="E128" s="59">
        <f t="shared" si="17"/>
        <v>0</v>
      </c>
      <c r="F128" s="59">
        <f t="shared" si="11"/>
        <v>1</v>
      </c>
      <c r="G128" s="59">
        <f t="shared" si="12"/>
        <v>0</v>
      </c>
      <c r="H128" s="59">
        <f t="shared" si="13"/>
        <v>0</v>
      </c>
      <c r="I128" s="60" t="str">
        <f t="shared" si="14"/>
        <v>n.a.</v>
      </c>
      <c r="J128" s="60">
        <f t="shared" si="14"/>
        <v>1.9257823715188138</v>
      </c>
      <c r="K128" s="60" t="str">
        <f t="shared" si="14"/>
        <v>n.a.</v>
      </c>
      <c r="L128" s="60" t="str">
        <f t="shared" si="9"/>
        <v>n.a.</v>
      </c>
      <c r="M128" s="60" t="str">
        <f t="shared" si="15"/>
        <v>n.a.</v>
      </c>
      <c r="N128" s="60">
        <f t="shared" si="15"/>
        <v>5.1059999999999999</v>
      </c>
      <c r="O128" s="60" t="str">
        <f t="shared" si="15"/>
        <v>n.a.</v>
      </c>
      <c r="P128" s="60" t="str">
        <f t="shared" si="10"/>
        <v>n.a.</v>
      </c>
      <c r="Q128" s="67"/>
    </row>
    <row r="129" spans="1:17" x14ac:dyDescent="0.25">
      <c r="A129" s="2">
        <f t="shared" si="16"/>
        <v>2002</v>
      </c>
      <c r="B129" s="65">
        <v>40.433005025644114</v>
      </c>
      <c r="C129" s="6">
        <v>7.6289468062884502E-2</v>
      </c>
      <c r="D129" s="6">
        <v>3.8250000000000002</v>
      </c>
      <c r="E129" s="59">
        <f t="shared" si="17"/>
        <v>0</v>
      </c>
      <c r="F129" s="59">
        <f t="shared" si="11"/>
        <v>1</v>
      </c>
      <c r="G129" s="59">
        <f t="shared" si="12"/>
        <v>0</v>
      </c>
      <c r="H129" s="59">
        <f t="shared" si="13"/>
        <v>0</v>
      </c>
      <c r="I129" s="60" t="str">
        <f t="shared" si="14"/>
        <v>n.a.</v>
      </c>
      <c r="J129" s="60">
        <f t="shared" si="14"/>
        <v>7.6289468062884502E-2</v>
      </c>
      <c r="K129" s="60" t="str">
        <f t="shared" si="14"/>
        <v>n.a.</v>
      </c>
      <c r="L129" s="60" t="str">
        <f t="shared" si="9"/>
        <v>n.a.</v>
      </c>
      <c r="M129" s="60" t="str">
        <f t="shared" si="15"/>
        <v>n.a.</v>
      </c>
      <c r="N129" s="60">
        <f t="shared" si="15"/>
        <v>3.8250000000000002</v>
      </c>
      <c r="O129" s="60" t="str">
        <f t="shared" si="15"/>
        <v>n.a.</v>
      </c>
      <c r="P129" s="60" t="str">
        <f t="shared" si="10"/>
        <v>n.a.</v>
      </c>
      <c r="Q129" s="67"/>
    </row>
    <row r="130" spans="1:17" x14ac:dyDescent="0.25">
      <c r="A130" s="2">
        <f t="shared" si="16"/>
        <v>2003</v>
      </c>
      <c r="B130" s="65">
        <v>42.520626067995259</v>
      </c>
      <c r="C130" s="6">
        <v>0.33565232892520669</v>
      </c>
      <c r="D130" s="6">
        <v>2.2360000000000002</v>
      </c>
      <c r="E130" s="59">
        <f t="shared" si="17"/>
        <v>0</v>
      </c>
      <c r="F130" s="59">
        <f t="shared" si="11"/>
        <v>1</v>
      </c>
      <c r="G130" s="59">
        <f t="shared" si="12"/>
        <v>0</v>
      </c>
      <c r="H130" s="59">
        <f t="shared" si="13"/>
        <v>0</v>
      </c>
      <c r="I130" s="60" t="str">
        <f t="shared" si="14"/>
        <v>n.a.</v>
      </c>
      <c r="J130" s="60">
        <f t="shared" si="14"/>
        <v>0.33565232892520669</v>
      </c>
      <c r="K130" s="60" t="str">
        <f t="shared" si="14"/>
        <v>n.a.</v>
      </c>
      <c r="L130" s="60" t="str">
        <f t="shared" si="9"/>
        <v>n.a.</v>
      </c>
      <c r="M130" s="60" t="str">
        <f t="shared" si="15"/>
        <v>n.a.</v>
      </c>
      <c r="N130" s="60">
        <f t="shared" si="15"/>
        <v>2.2360000000000002</v>
      </c>
      <c r="O130" s="60" t="str">
        <f t="shared" si="15"/>
        <v>n.a.</v>
      </c>
      <c r="P130" s="60" t="str">
        <f t="shared" si="10"/>
        <v>n.a.</v>
      </c>
      <c r="Q130" s="67"/>
    </row>
    <row r="131" spans="1:17" x14ac:dyDescent="0.25">
      <c r="A131" s="2">
        <f t="shared" si="16"/>
        <v>2004</v>
      </c>
      <c r="B131" s="65">
        <v>43.751425127854326</v>
      </c>
      <c r="C131" s="6">
        <v>2.2365083632368332</v>
      </c>
      <c r="D131" s="6">
        <v>1.38</v>
      </c>
      <c r="E131" s="59">
        <f t="shared" si="17"/>
        <v>0</v>
      </c>
      <c r="F131" s="59">
        <f t="shared" si="11"/>
        <v>1</v>
      </c>
      <c r="G131" s="59">
        <f t="shared" si="12"/>
        <v>0</v>
      </c>
      <c r="H131" s="59">
        <f t="shared" si="13"/>
        <v>0</v>
      </c>
      <c r="I131" s="60" t="str">
        <f t="shared" si="14"/>
        <v>n.a.</v>
      </c>
      <c r="J131" s="60">
        <f t="shared" si="14"/>
        <v>2.2365083632368332</v>
      </c>
      <c r="K131" s="60" t="str">
        <f t="shared" si="14"/>
        <v>n.a.</v>
      </c>
      <c r="L131" s="60" t="str">
        <f t="shared" si="9"/>
        <v>n.a.</v>
      </c>
      <c r="M131" s="60" t="str">
        <f t="shared" si="15"/>
        <v>n.a.</v>
      </c>
      <c r="N131" s="60">
        <f t="shared" si="15"/>
        <v>1.38</v>
      </c>
      <c r="O131" s="60" t="str">
        <f t="shared" si="15"/>
        <v>n.a.</v>
      </c>
      <c r="P131" s="60" t="str">
        <f t="shared" si="10"/>
        <v>n.a.</v>
      </c>
      <c r="Q131" s="67"/>
    </row>
    <row r="132" spans="1:17" x14ac:dyDescent="0.25">
      <c r="A132" s="2">
        <f t="shared" si="16"/>
        <v>2005</v>
      </c>
      <c r="B132" s="65">
        <v>42.948382082830967</v>
      </c>
      <c r="C132" s="6">
        <v>2.0465001417687256</v>
      </c>
      <c r="D132" s="6">
        <v>1.502</v>
      </c>
      <c r="E132" s="59">
        <f t="shared" si="17"/>
        <v>0</v>
      </c>
      <c r="F132" s="59">
        <f t="shared" si="11"/>
        <v>1</v>
      </c>
      <c r="G132" s="59">
        <f t="shared" si="12"/>
        <v>0</v>
      </c>
      <c r="H132" s="59">
        <f t="shared" si="13"/>
        <v>0</v>
      </c>
      <c r="I132" s="60" t="str">
        <f t="shared" si="14"/>
        <v>n.a.</v>
      </c>
      <c r="J132" s="60">
        <f t="shared" si="14"/>
        <v>2.0465001417687256</v>
      </c>
      <c r="K132" s="60" t="str">
        <f t="shared" si="14"/>
        <v>n.a.</v>
      </c>
      <c r="L132" s="60" t="str">
        <f t="shared" si="9"/>
        <v>n.a.</v>
      </c>
      <c r="M132" s="60" t="str">
        <f t="shared" si="15"/>
        <v>n.a.</v>
      </c>
      <c r="N132" s="60">
        <f t="shared" si="15"/>
        <v>1.502</v>
      </c>
      <c r="O132" s="60" t="str">
        <f t="shared" si="15"/>
        <v>n.a.</v>
      </c>
      <c r="P132" s="60" t="str">
        <f t="shared" si="10"/>
        <v>n.a.</v>
      </c>
      <c r="Q132" s="67"/>
    </row>
    <row r="133" spans="1:17" x14ac:dyDescent="0.25">
      <c r="A133" s="2">
        <f t="shared" si="16"/>
        <v>2006</v>
      </c>
      <c r="B133" s="65">
        <v>39.169517378233891</v>
      </c>
      <c r="C133" s="6">
        <v>3.3942664055462757</v>
      </c>
      <c r="D133" s="6">
        <v>1.651</v>
      </c>
      <c r="E133" s="59">
        <f t="shared" si="17"/>
        <v>0</v>
      </c>
      <c r="F133" s="59">
        <f t="shared" si="11"/>
        <v>1</v>
      </c>
      <c r="G133" s="59">
        <f t="shared" si="12"/>
        <v>0</v>
      </c>
      <c r="H133" s="59">
        <f t="shared" si="13"/>
        <v>0</v>
      </c>
      <c r="I133" s="60" t="str">
        <f t="shared" si="14"/>
        <v>n.a.</v>
      </c>
      <c r="J133" s="60">
        <f t="shared" si="14"/>
        <v>3.3942664055462757</v>
      </c>
      <c r="K133" s="60" t="str">
        <f t="shared" si="14"/>
        <v>n.a.</v>
      </c>
      <c r="L133" s="60" t="str">
        <f t="shared" si="9"/>
        <v>n.a.</v>
      </c>
      <c r="M133" s="60" t="str">
        <f t="shared" si="15"/>
        <v>n.a.</v>
      </c>
      <c r="N133" s="60">
        <f t="shared" si="15"/>
        <v>1.651</v>
      </c>
      <c r="O133" s="60" t="str">
        <f t="shared" si="15"/>
        <v>n.a.</v>
      </c>
      <c r="P133" s="60" t="str">
        <f t="shared" si="10"/>
        <v>n.a.</v>
      </c>
      <c r="Q133" s="67"/>
    </row>
    <row r="134" spans="1:17" x14ac:dyDescent="0.25">
      <c r="A134" s="2">
        <f t="shared" si="16"/>
        <v>2007</v>
      </c>
      <c r="B134" s="65">
        <v>37.983765457282331</v>
      </c>
      <c r="C134" s="6">
        <v>3.6131157488676457</v>
      </c>
      <c r="D134" s="6">
        <v>1.583</v>
      </c>
      <c r="E134" s="59">
        <f t="shared" si="17"/>
        <v>0</v>
      </c>
      <c r="F134" s="59">
        <f t="shared" si="11"/>
        <v>1</v>
      </c>
      <c r="G134" s="59">
        <f t="shared" si="12"/>
        <v>0</v>
      </c>
      <c r="H134" s="59">
        <f t="shared" si="13"/>
        <v>0</v>
      </c>
      <c r="I134" s="60" t="str">
        <f t="shared" si="14"/>
        <v>n.a.</v>
      </c>
      <c r="J134" s="60">
        <f t="shared" si="14"/>
        <v>3.6131157488676457</v>
      </c>
      <c r="K134" s="60" t="str">
        <f t="shared" si="14"/>
        <v>n.a.</v>
      </c>
      <c r="L134" s="60" t="str">
        <f t="shared" si="9"/>
        <v>n.a.</v>
      </c>
      <c r="M134" s="60" t="str">
        <f t="shared" si="15"/>
        <v>n.a.</v>
      </c>
      <c r="N134" s="60">
        <f t="shared" si="15"/>
        <v>1.583</v>
      </c>
      <c r="O134" s="60" t="str">
        <f t="shared" si="15"/>
        <v>n.a.</v>
      </c>
      <c r="P134" s="60" t="str">
        <f t="shared" si="10"/>
        <v>n.a.</v>
      </c>
      <c r="Q134" s="67"/>
    </row>
    <row r="135" spans="1:17" x14ac:dyDescent="0.25">
      <c r="A135" s="2">
        <f t="shared" si="16"/>
        <v>2008</v>
      </c>
      <c r="B135" s="65">
        <v>50.295108267898222</v>
      </c>
      <c r="C135" s="6">
        <v>1.9958084258170805</v>
      </c>
      <c r="D135" s="6">
        <v>2.21</v>
      </c>
      <c r="E135" s="59">
        <f t="shared" si="17"/>
        <v>0</v>
      </c>
      <c r="F135" s="59">
        <f t="shared" si="11"/>
        <v>1</v>
      </c>
      <c r="G135" s="59">
        <f t="shared" si="12"/>
        <v>0</v>
      </c>
      <c r="H135" s="59">
        <f t="shared" si="13"/>
        <v>0</v>
      </c>
      <c r="I135" s="60" t="str">
        <f t="shared" si="14"/>
        <v>n.a.</v>
      </c>
      <c r="J135" s="60">
        <f t="shared" si="14"/>
        <v>1.9958084258170805</v>
      </c>
      <c r="K135" s="60" t="str">
        <f t="shared" si="14"/>
        <v>n.a.</v>
      </c>
      <c r="L135" s="60" t="str">
        <f t="shared" si="14"/>
        <v>n.a.</v>
      </c>
      <c r="M135" s="60" t="str">
        <f t="shared" si="15"/>
        <v>n.a.</v>
      </c>
      <c r="N135" s="60">
        <f t="shared" si="15"/>
        <v>2.21</v>
      </c>
      <c r="O135" s="60" t="str">
        <f t="shared" si="15"/>
        <v>n.a.</v>
      </c>
      <c r="P135" s="60" t="str">
        <f t="shared" si="15"/>
        <v>n.a.</v>
      </c>
      <c r="Q135" s="67"/>
    </row>
    <row r="136" spans="1:17" x14ac:dyDescent="0.25">
      <c r="A136" s="2">
        <v>2009</v>
      </c>
      <c r="B136" s="65">
        <v>50.475484876311327</v>
      </c>
      <c r="C136" s="6">
        <v>-4.1727161617901576</v>
      </c>
      <c r="D136" s="6">
        <v>0.88100000000000001</v>
      </c>
      <c r="E136" s="59">
        <f t="shared" si="17"/>
        <v>0</v>
      </c>
      <c r="F136" s="59">
        <f>IF(AND($B136&gt;30,$B136&lt;60),1,0)</f>
        <v>1</v>
      </c>
      <c r="G136" s="59">
        <f>IF(AND($B136&gt;60,$B136&lt;90),1,0)</f>
        <v>0</v>
      </c>
      <c r="H136" s="59">
        <f>IF($B136&gt;90,1,0)</f>
        <v>0</v>
      </c>
      <c r="I136" s="60" t="str">
        <f>IF(E136=1,$C136,"n.a.")</f>
        <v>n.a.</v>
      </c>
      <c r="J136" s="60">
        <f>IF(F136=1,$C136,"n.a.")</f>
        <v>-4.1727161617901576</v>
      </c>
      <c r="K136" s="60" t="str">
        <f>IF(G136=1,$C136,"n.a.")</f>
        <v>n.a.</v>
      </c>
      <c r="L136" s="60" t="str">
        <f>IF(H136=1,$C136,"n.a.")</f>
        <v>n.a.</v>
      </c>
      <c r="M136" s="60" t="str">
        <f>IF(E136=1,$D136,"n.a.")</f>
        <v>n.a.</v>
      </c>
      <c r="N136" s="60">
        <f>IF(F136=1,$D136,"n.a.")</f>
        <v>0.88100000000000001</v>
      </c>
      <c r="O136" s="60" t="str">
        <f>IF(G136=1,$D136,"n.a.")</f>
        <v>n.a.</v>
      </c>
      <c r="P136" s="60" t="str">
        <f>IF(H136=1,$D136,"n.a.")</f>
        <v>n.a.</v>
      </c>
      <c r="Q136" s="67"/>
    </row>
    <row r="137" spans="1:17" x14ac:dyDescent="0.25">
      <c r="A137" s="58"/>
      <c r="B137" s="61"/>
      <c r="C137" s="6" t="s">
        <v>3</v>
      </c>
      <c r="D137" s="65" t="s">
        <v>3</v>
      </c>
      <c r="E137" s="61"/>
      <c r="F137" s="61"/>
      <c r="G137" s="61"/>
      <c r="H137" s="61"/>
      <c r="I137" s="61"/>
      <c r="J137" s="61"/>
      <c r="K137" s="61"/>
      <c r="L137" s="61"/>
      <c r="M137" s="61"/>
      <c r="N137" s="61"/>
      <c r="O137" s="61"/>
      <c r="P137" s="61"/>
      <c r="Q137" s="67"/>
    </row>
    <row r="138" spans="1:17" x14ac:dyDescent="0.25">
      <c r="A138" s="124" t="s">
        <v>116</v>
      </c>
      <c r="B138" s="125" t="s">
        <v>25</v>
      </c>
      <c r="C138" s="61" t="s">
        <v>3</v>
      </c>
      <c r="D138" s="65"/>
      <c r="E138" s="59">
        <f>SUM(E7:E136)</f>
        <v>17</v>
      </c>
      <c r="F138" s="59">
        <f>SUM(F7:F136)</f>
        <v>50</v>
      </c>
      <c r="G138" s="59">
        <f>SUM(G7:G136)</f>
        <v>32</v>
      </c>
      <c r="H138" s="59">
        <f>SUM(H7:H136)</f>
        <v>8</v>
      </c>
      <c r="I138" s="60">
        <f t="shared" ref="I138:P138" si="18">AVERAGE(I7:I136)</f>
        <v>4.0826135854501926</v>
      </c>
      <c r="J138" s="60">
        <f t="shared" si="18"/>
        <v>2.8319405911495017</v>
      </c>
      <c r="K138" s="60">
        <f t="shared" si="18"/>
        <v>2.3500935778361502</v>
      </c>
      <c r="L138" s="60">
        <f t="shared" si="18"/>
        <v>2.0094191725897517</v>
      </c>
      <c r="M138" s="60">
        <f t="shared" si="18"/>
        <v>6.4492938329563394</v>
      </c>
      <c r="N138" s="60">
        <f t="shared" si="18"/>
        <v>1.5177802098416162</v>
      </c>
      <c r="O138" s="60">
        <f t="shared" si="18"/>
        <v>-1.1056865245863509E-2</v>
      </c>
      <c r="P138" s="60">
        <f t="shared" si="18"/>
        <v>-2.1955156260921802</v>
      </c>
      <c r="Q138" s="67"/>
    </row>
    <row r="139" spans="1:17" x14ac:dyDescent="0.25">
      <c r="A139" s="124" t="s">
        <v>117</v>
      </c>
      <c r="B139" s="125" t="s">
        <v>25</v>
      </c>
      <c r="C139" s="61"/>
      <c r="D139" s="65"/>
      <c r="E139" s="4"/>
      <c r="F139" s="4"/>
      <c r="G139" s="4"/>
      <c r="H139" s="4"/>
      <c r="I139" s="60">
        <f t="shared" ref="I139:P139" si="19">MEDIAN(I7:I136)</f>
        <v>4.2217306274245692</v>
      </c>
      <c r="J139" s="60">
        <f t="shared" si="19"/>
        <v>3.1219603653174222</v>
      </c>
      <c r="K139" s="60">
        <f t="shared" si="19"/>
        <v>2.0405953456562154</v>
      </c>
      <c r="L139" s="60">
        <f t="shared" si="19"/>
        <v>1.8672263613335294</v>
      </c>
      <c r="M139" s="60">
        <f t="shared" si="19"/>
        <v>6.5375442508149861</v>
      </c>
      <c r="N139" s="60">
        <f t="shared" si="19"/>
        <v>1.8580000000000001</v>
      </c>
      <c r="O139" s="60">
        <f t="shared" si="19"/>
        <v>1.1513756191560365</v>
      </c>
      <c r="P139" s="60">
        <f t="shared" si="19"/>
        <v>-2.1264532908726261</v>
      </c>
      <c r="Q139" s="67"/>
    </row>
    <row r="140" spans="1:17" x14ac:dyDescent="0.25">
      <c r="A140" s="124" t="s">
        <v>114</v>
      </c>
      <c r="B140" s="125" t="s">
        <v>37</v>
      </c>
      <c r="C140" s="61"/>
      <c r="D140" s="65"/>
      <c r="E140" s="59">
        <f>SUM(E83:E136)</f>
        <v>17</v>
      </c>
      <c r="F140" s="59">
        <f t="shared" ref="F140:H140" si="20">SUM(F83:F136)</f>
        <v>35</v>
      </c>
      <c r="G140" s="59">
        <f t="shared" si="20"/>
        <v>2</v>
      </c>
      <c r="H140" s="59">
        <f t="shared" si="20"/>
        <v>0</v>
      </c>
      <c r="I140" s="60">
        <f>AVERAGE(I83:I136)</f>
        <v>4.0826135854501926</v>
      </c>
      <c r="J140" s="60">
        <f t="shared" ref="J140:K140" si="21">AVERAGE(J83:J136)</f>
        <v>2.6509146356522173</v>
      </c>
      <c r="K140" s="60">
        <f t="shared" si="21"/>
        <v>1.0704364615860107</v>
      </c>
      <c r="L140" s="60" t="s">
        <v>2</v>
      </c>
      <c r="M140" s="60">
        <f>AVERAGE(M83:M136)</f>
        <v>6.4492938329563394</v>
      </c>
      <c r="N140" s="60">
        <f t="shared" ref="N140:O140" si="22">AVERAGE(N83:N136)</f>
        <v>2.4508373930124301</v>
      </c>
      <c r="O140" s="60">
        <f t="shared" si="22"/>
        <v>2.9000000000000004</v>
      </c>
      <c r="P140" s="60" t="s">
        <v>2</v>
      </c>
      <c r="Q140" s="67"/>
    </row>
    <row r="141" spans="1:17" x14ac:dyDescent="0.25">
      <c r="A141" s="124" t="s">
        <v>115</v>
      </c>
      <c r="B141" s="125" t="s">
        <v>37</v>
      </c>
      <c r="C141" s="61"/>
      <c r="D141" s="65"/>
      <c r="E141" s="4"/>
      <c r="F141" s="4"/>
      <c r="G141" s="4"/>
      <c r="H141" s="4"/>
      <c r="I141" s="60">
        <f>MEDIAN(I83:I136)</f>
        <v>4.2217306274245692</v>
      </c>
      <c r="J141" s="60">
        <f t="shared" ref="J141:K141" si="23">MEDIAN(J83:J136)</f>
        <v>2.98043431676287</v>
      </c>
      <c r="K141" s="60">
        <f t="shared" si="23"/>
        <v>1.0704364615860107</v>
      </c>
      <c r="L141" s="60" t="s">
        <v>2</v>
      </c>
      <c r="M141" s="60">
        <f>MEDIAN(M83:M136)</f>
        <v>6.5375442508149861</v>
      </c>
      <c r="N141" s="60">
        <f t="shared" ref="N141:O141" si="24">MEDIAN(N83:N136)</f>
        <v>2.21</v>
      </c>
      <c r="O141" s="60">
        <f t="shared" si="24"/>
        <v>2.9000000000000004</v>
      </c>
      <c r="P141" s="60" t="s">
        <v>2</v>
      </c>
      <c r="Q141" s="67"/>
    </row>
    <row r="142" spans="1:17" x14ac:dyDescent="0.25">
      <c r="C142" s="61"/>
      <c r="D142" s="65"/>
      <c r="E142" s="61"/>
      <c r="F142" s="61"/>
      <c r="G142" s="61"/>
      <c r="H142" s="61"/>
      <c r="I142" s="61"/>
      <c r="J142" s="61"/>
      <c r="K142" s="61"/>
      <c r="L142" s="61"/>
      <c r="M142" s="61"/>
      <c r="N142" s="61"/>
      <c r="O142" s="61"/>
      <c r="P142" s="61"/>
      <c r="Q142" s="67"/>
    </row>
    <row r="143" spans="1:17" x14ac:dyDescent="0.25">
      <c r="A143" s="58"/>
      <c r="B143" s="61"/>
      <c r="C143" s="61"/>
      <c r="D143" s="65"/>
      <c r="E143" s="61"/>
      <c r="F143" s="61"/>
      <c r="G143" s="61"/>
      <c r="H143" s="61"/>
      <c r="I143" s="61"/>
      <c r="J143" s="61"/>
      <c r="K143" s="61"/>
      <c r="L143" s="61"/>
      <c r="M143" s="61"/>
      <c r="N143" s="61"/>
      <c r="O143" s="61"/>
      <c r="P143" s="61"/>
      <c r="Q143" s="67"/>
    </row>
    <row r="144" spans="1:17" x14ac:dyDescent="0.25">
      <c r="A144" s="58"/>
      <c r="B144" s="61"/>
      <c r="C144" s="61"/>
      <c r="D144" s="65"/>
      <c r="E144" s="61"/>
      <c r="F144" s="61"/>
      <c r="G144" s="61"/>
      <c r="H144" s="61"/>
      <c r="I144" s="61"/>
      <c r="J144" s="61"/>
      <c r="K144" s="61"/>
      <c r="L144" s="61"/>
      <c r="M144" s="61"/>
      <c r="N144" s="61"/>
      <c r="O144" s="61"/>
      <c r="P144" s="61"/>
      <c r="Q144" s="67"/>
    </row>
    <row r="145" spans="1:17" x14ac:dyDescent="0.25">
      <c r="A145" s="58"/>
      <c r="B145" s="61"/>
      <c r="C145" s="61"/>
      <c r="D145" s="65"/>
      <c r="E145" s="61"/>
      <c r="F145" s="61"/>
      <c r="G145" s="61"/>
      <c r="H145" s="61"/>
      <c r="I145" s="61"/>
      <c r="J145" s="61"/>
      <c r="K145" s="61"/>
      <c r="L145" s="61"/>
      <c r="M145" s="61"/>
      <c r="N145" s="61"/>
      <c r="O145" s="61"/>
      <c r="P145" s="61"/>
      <c r="Q145" s="67"/>
    </row>
    <row r="146" spans="1:17" x14ac:dyDescent="0.25">
      <c r="A146" s="58"/>
      <c r="B146" s="61"/>
      <c r="C146" s="61"/>
      <c r="D146" s="65"/>
      <c r="E146" s="61"/>
      <c r="F146" s="61"/>
      <c r="G146" s="61"/>
      <c r="H146" s="61"/>
      <c r="I146" s="61"/>
      <c r="J146" s="61"/>
      <c r="K146" s="61"/>
      <c r="L146" s="61"/>
      <c r="M146" s="61"/>
      <c r="N146" s="61"/>
      <c r="O146" s="61"/>
      <c r="P146" s="61"/>
      <c r="Q146" s="67"/>
    </row>
    <row r="147" spans="1:17" x14ac:dyDescent="0.25">
      <c r="A147" s="58"/>
      <c r="B147" s="61"/>
      <c r="C147" s="61"/>
      <c r="D147" s="65"/>
      <c r="E147" s="61"/>
      <c r="F147" s="61"/>
      <c r="G147" s="61"/>
      <c r="H147" s="61"/>
      <c r="I147" s="61"/>
      <c r="J147" s="61"/>
      <c r="K147" s="61"/>
      <c r="L147" s="61"/>
      <c r="M147" s="61"/>
      <c r="N147" s="61"/>
      <c r="O147" s="61"/>
      <c r="P147" s="61"/>
      <c r="Q147" s="67"/>
    </row>
    <row r="148" spans="1:17" x14ac:dyDescent="0.25">
      <c r="A148" s="58"/>
      <c r="B148" s="61"/>
      <c r="C148" s="61"/>
      <c r="D148" s="65"/>
      <c r="E148" s="61"/>
      <c r="F148" s="61"/>
      <c r="G148" s="61"/>
      <c r="H148" s="61"/>
      <c r="I148" s="61"/>
      <c r="J148" s="61"/>
      <c r="K148" s="61"/>
      <c r="L148" s="61"/>
      <c r="M148" s="61"/>
      <c r="N148" s="61"/>
      <c r="O148" s="61"/>
      <c r="P148" s="61"/>
      <c r="Q148" s="67"/>
    </row>
    <row r="149" spans="1:17" x14ac:dyDescent="0.25">
      <c r="A149" s="58"/>
      <c r="B149" s="61"/>
      <c r="C149" s="61"/>
      <c r="D149" s="65"/>
      <c r="E149" s="61"/>
      <c r="F149" s="61"/>
      <c r="G149" s="61"/>
      <c r="H149" s="61"/>
      <c r="I149" s="61"/>
      <c r="J149" s="61"/>
      <c r="K149" s="61"/>
      <c r="L149" s="61"/>
      <c r="M149" s="61"/>
      <c r="N149" s="61"/>
      <c r="O149" s="61"/>
      <c r="P149" s="61"/>
      <c r="Q149" s="67"/>
    </row>
    <row r="150" spans="1:17" x14ac:dyDescent="0.25">
      <c r="A150" s="58"/>
      <c r="B150" s="61"/>
      <c r="C150" s="61"/>
      <c r="D150" s="65"/>
      <c r="E150" s="61"/>
      <c r="F150" s="61"/>
      <c r="G150" s="61"/>
      <c r="H150" s="61"/>
      <c r="I150" s="61"/>
      <c r="J150" s="61"/>
      <c r="K150" s="61"/>
      <c r="L150" s="61"/>
      <c r="M150" s="61"/>
      <c r="N150" s="61"/>
      <c r="O150" s="61"/>
      <c r="P150" s="61"/>
      <c r="Q150" s="67"/>
    </row>
    <row r="151" spans="1:17" x14ac:dyDescent="0.25">
      <c r="A151" s="58"/>
      <c r="B151" s="61"/>
      <c r="C151" s="61"/>
      <c r="D151" s="65"/>
      <c r="E151" s="61"/>
      <c r="F151" s="61"/>
      <c r="G151" s="61"/>
      <c r="H151" s="61"/>
      <c r="I151" s="61"/>
      <c r="J151" s="61"/>
      <c r="K151" s="61"/>
      <c r="L151" s="61"/>
      <c r="M151" s="61"/>
      <c r="N151" s="61"/>
      <c r="O151" s="61"/>
      <c r="P151" s="61"/>
      <c r="Q151" s="67"/>
    </row>
    <row r="152" spans="1:17" x14ac:dyDescent="0.25">
      <c r="A152" s="58"/>
      <c r="B152" s="61"/>
      <c r="C152" s="61"/>
      <c r="D152" s="65"/>
      <c r="E152" s="61"/>
      <c r="F152" s="61"/>
      <c r="G152" s="61"/>
      <c r="H152" s="61"/>
      <c r="I152" s="61"/>
      <c r="J152" s="61"/>
      <c r="K152" s="61"/>
      <c r="L152" s="61"/>
      <c r="M152" s="61"/>
      <c r="N152" s="61"/>
      <c r="O152" s="61"/>
      <c r="P152" s="61"/>
      <c r="Q152" s="67"/>
    </row>
    <row r="153" spans="1:17" x14ac:dyDescent="0.25">
      <c r="A153" s="58"/>
      <c r="B153" s="61"/>
      <c r="C153" s="61"/>
      <c r="D153" s="65"/>
      <c r="E153" s="61"/>
      <c r="F153" s="61"/>
      <c r="G153" s="61"/>
      <c r="H153" s="61"/>
      <c r="I153" s="61"/>
      <c r="J153" s="61"/>
      <c r="K153" s="61"/>
      <c r="L153" s="61"/>
      <c r="M153" s="61"/>
      <c r="N153" s="61"/>
      <c r="O153" s="61"/>
      <c r="P153" s="61"/>
      <c r="Q153" s="67"/>
    </row>
    <row r="154" spans="1:17" x14ac:dyDescent="0.25">
      <c r="A154" s="58"/>
      <c r="B154" s="61"/>
      <c r="C154" s="61"/>
      <c r="D154" s="65"/>
      <c r="E154" s="61"/>
      <c r="F154" s="61"/>
      <c r="G154" s="61"/>
      <c r="H154" s="61"/>
      <c r="I154" s="61"/>
      <c r="J154" s="61"/>
      <c r="K154" s="61"/>
      <c r="L154" s="61"/>
      <c r="M154" s="61"/>
      <c r="N154" s="61"/>
      <c r="O154" s="61"/>
      <c r="P154" s="61"/>
      <c r="Q154" s="67"/>
    </row>
    <row r="155" spans="1:17" x14ac:dyDescent="0.25">
      <c r="A155" s="58"/>
      <c r="B155" s="61"/>
      <c r="C155" s="61"/>
      <c r="D155" s="65"/>
      <c r="E155" s="61"/>
      <c r="F155" s="61"/>
      <c r="G155" s="61"/>
      <c r="H155" s="61"/>
      <c r="I155" s="61"/>
      <c r="J155" s="61"/>
      <c r="K155" s="61"/>
      <c r="L155" s="61"/>
      <c r="M155" s="61"/>
      <c r="N155" s="61"/>
      <c r="O155" s="61"/>
      <c r="P155" s="61"/>
      <c r="Q155" s="67"/>
    </row>
    <row r="156" spans="1:17" x14ac:dyDescent="0.25">
      <c r="A156" s="58"/>
      <c r="B156" s="61"/>
      <c r="C156" s="61"/>
      <c r="D156" s="65"/>
      <c r="E156" s="61"/>
      <c r="F156" s="61"/>
      <c r="G156" s="61"/>
      <c r="H156" s="61"/>
      <c r="I156" s="61"/>
      <c r="J156" s="61"/>
      <c r="K156" s="61"/>
      <c r="L156" s="61"/>
      <c r="M156" s="61"/>
      <c r="N156" s="61"/>
      <c r="O156" s="61"/>
      <c r="P156" s="61"/>
      <c r="Q156" s="67"/>
    </row>
    <row r="157" spans="1:17" x14ac:dyDescent="0.25">
      <c r="A157" s="58"/>
      <c r="B157" s="61"/>
      <c r="C157" s="61"/>
      <c r="D157" s="65"/>
      <c r="E157" s="61"/>
      <c r="F157" s="61"/>
      <c r="G157" s="61"/>
      <c r="H157" s="61"/>
      <c r="I157" s="61"/>
      <c r="J157" s="61"/>
      <c r="K157" s="61"/>
      <c r="L157" s="61"/>
      <c r="M157" s="61"/>
      <c r="N157" s="61"/>
      <c r="O157" s="61"/>
      <c r="P157" s="61"/>
      <c r="Q157" s="67"/>
    </row>
    <row r="158" spans="1:17" x14ac:dyDescent="0.25">
      <c r="A158" s="58"/>
      <c r="B158" s="61"/>
      <c r="C158" s="61"/>
      <c r="D158" s="65"/>
      <c r="E158" s="61"/>
      <c r="F158" s="61"/>
      <c r="G158" s="61"/>
      <c r="H158" s="61"/>
      <c r="I158" s="61"/>
      <c r="J158" s="61"/>
      <c r="K158" s="61"/>
      <c r="L158" s="61"/>
      <c r="M158" s="61"/>
      <c r="N158" s="61"/>
      <c r="O158" s="61"/>
      <c r="P158" s="61"/>
      <c r="Q158" s="67"/>
    </row>
    <row r="159" spans="1:17" x14ac:dyDescent="0.25">
      <c r="A159" s="58"/>
      <c r="B159" s="61"/>
      <c r="C159" s="61"/>
      <c r="D159" s="65"/>
      <c r="E159" s="61"/>
      <c r="F159" s="61"/>
      <c r="G159" s="61"/>
      <c r="H159" s="61"/>
      <c r="I159" s="61"/>
      <c r="J159" s="61"/>
      <c r="K159" s="61"/>
      <c r="L159" s="61"/>
      <c r="M159" s="61"/>
      <c r="N159" s="61"/>
      <c r="O159" s="61"/>
      <c r="P159" s="61"/>
      <c r="Q159" s="67"/>
    </row>
    <row r="160" spans="1:17" x14ac:dyDescent="0.25">
      <c r="A160" s="58"/>
      <c r="B160" s="61"/>
      <c r="C160" s="61"/>
      <c r="D160" s="65"/>
      <c r="E160" s="61"/>
      <c r="F160" s="61"/>
      <c r="G160" s="61"/>
      <c r="H160" s="61"/>
      <c r="I160" s="61"/>
      <c r="J160" s="61"/>
      <c r="K160" s="61"/>
      <c r="L160" s="61"/>
      <c r="M160" s="61"/>
      <c r="N160" s="61"/>
      <c r="O160" s="61"/>
      <c r="P160" s="61"/>
      <c r="Q160" s="67"/>
    </row>
    <row r="161" spans="1:17" x14ac:dyDescent="0.25">
      <c r="A161" s="58"/>
      <c r="B161" s="61"/>
      <c r="C161" s="61"/>
      <c r="D161" s="65"/>
      <c r="E161" s="61"/>
      <c r="F161" s="61"/>
      <c r="G161" s="61"/>
      <c r="H161" s="61"/>
      <c r="I161" s="61"/>
      <c r="J161" s="61"/>
      <c r="K161" s="61"/>
      <c r="L161" s="61"/>
      <c r="M161" s="61"/>
      <c r="N161" s="61"/>
      <c r="O161" s="61"/>
      <c r="P161" s="61"/>
      <c r="Q161" s="67"/>
    </row>
    <row r="162" spans="1:17" x14ac:dyDescent="0.25">
      <c r="A162" s="58"/>
      <c r="B162" s="61"/>
      <c r="C162" s="61"/>
      <c r="D162" s="65"/>
      <c r="E162" s="61"/>
      <c r="F162" s="61"/>
      <c r="G162" s="61"/>
      <c r="H162" s="61"/>
      <c r="I162" s="61"/>
      <c r="J162" s="61"/>
      <c r="K162" s="61"/>
      <c r="L162" s="61"/>
      <c r="M162" s="61"/>
      <c r="N162" s="61"/>
      <c r="O162" s="61"/>
      <c r="P162" s="61"/>
      <c r="Q162" s="67"/>
    </row>
    <row r="163" spans="1:17" x14ac:dyDescent="0.25">
      <c r="A163" s="58"/>
      <c r="B163" s="61"/>
      <c r="C163" s="61"/>
      <c r="D163" s="65"/>
      <c r="E163" s="61"/>
      <c r="F163" s="61"/>
      <c r="G163" s="61"/>
      <c r="H163" s="61"/>
      <c r="I163" s="61"/>
      <c r="J163" s="61"/>
      <c r="K163" s="61"/>
      <c r="L163" s="61"/>
      <c r="M163" s="61"/>
      <c r="N163" s="61"/>
      <c r="O163" s="61"/>
      <c r="P163" s="61"/>
      <c r="Q163" s="67"/>
    </row>
    <row r="164" spans="1:17" x14ac:dyDescent="0.25">
      <c r="A164" s="58"/>
      <c r="B164" s="61"/>
      <c r="C164" s="61"/>
      <c r="D164" s="65"/>
      <c r="E164" s="61"/>
      <c r="F164" s="61"/>
      <c r="G164" s="61"/>
      <c r="H164" s="61"/>
      <c r="I164" s="61"/>
      <c r="J164" s="61"/>
      <c r="K164" s="61"/>
      <c r="L164" s="61"/>
      <c r="M164" s="61"/>
      <c r="N164" s="61"/>
      <c r="O164" s="61"/>
      <c r="P164" s="61"/>
      <c r="Q164" s="67"/>
    </row>
    <row r="165" spans="1:17" x14ac:dyDescent="0.25">
      <c r="A165" s="58"/>
      <c r="B165" s="61"/>
      <c r="C165" s="61"/>
      <c r="D165" s="65"/>
      <c r="E165" s="61"/>
      <c r="F165" s="61"/>
      <c r="G165" s="61"/>
      <c r="H165" s="61"/>
      <c r="I165" s="61"/>
      <c r="J165" s="61"/>
      <c r="K165" s="61"/>
      <c r="L165" s="61"/>
      <c r="M165" s="61"/>
      <c r="N165" s="61"/>
      <c r="O165" s="61"/>
      <c r="P165" s="61"/>
      <c r="Q165" s="67"/>
    </row>
    <row r="166" spans="1:17" x14ac:dyDescent="0.25">
      <c r="A166" s="58"/>
      <c r="B166" s="61"/>
      <c r="C166" s="61"/>
      <c r="D166" s="65"/>
      <c r="E166" s="61"/>
      <c r="F166" s="61"/>
      <c r="G166" s="61"/>
      <c r="H166" s="61"/>
      <c r="I166" s="61"/>
      <c r="J166" s="61"/>
      <c r="K166" s="61"/>
      <c r="L166" s="61"/>
      <c r="M166" s="61"/>
      <c r="N166" s="61"/>
      <c r="O166" s="61"/>
      <c r="P166" s="61"/>
      <c r="Q166" s="67"/>
    </row>
    <row r="167" spans="1:17" x14ac:dyDescent="0.25">
      <c r="A167" s="58"/>
      <c r="B167" s="61"/>
      <c r="C167" s="61"/>
      <c r="D167" s="65"/>
      <c r="E167" s="61"/>
      <c r="F167" s="61"/>
      <c r="G167" s="61"/>
      <c r="H167" s="61"/>
      <c r="I167" s="61"/>
      <c r="J167" s="61"/>
      <c r="K167" s="61"/>
      <c r="L167" s="61"/>
      <c r="M167" s="61"/>
      <c r="N167" s="61"/>
      <c r="O167" s="61"/>
      <c r="P167" s="61"/>
      <c r="Q167" s="67"/>
    </row>
    <row r="168" spans="1:17" x14ac:dyDescent="0.25">
      <c r="A168" s="58"/>
      <c r="B168" s="61"/>
      <c r="C168" s="61"/>
      <c r="D168" s="65"/>
      <c r="E168" s="61"/>
      <c r="F168" s="61"/>
      <c r="G168" s="61"/>
      <c r="H168" s="61"/>
      <c r="I168" s="61"/>
      <c r="J168" s="61"/>
      <c r="K168" s="61"/>
      <c r="L168" s="61"/>
      <c r="M168" s="61"/>
      <c r="N168" s="61"/>
      <c r="O168" s="61"/>
      <c r="P168" s="61"/>
      <c r="Q168" s="67"/>
    </row>
    <row r="169" spans="1:17" x14ac:dyDescent="0.25">
      <c r="A169" s="58"/>
      <c r="B169" s="61"/>
      <c r="C169" s="61"/>
      <c r="D169" s="65"/>
      <c r="E169" s="61"/>
      <c r="F169" s="61"/>
      <c r="G169" s="61"/>
      <c r="H169" s="61"/>
      <c r="I169" s="61"/>
      <c r="J169" s="61"/>
      <c r="K169" s="61"/>
      <c r="L169" s="61"/>
      <c r="M169" s="61"/>
      <c r="N169" s="61"/>
      <c r="O169" s="61"/>
      <c r="P169" s="61"/>
      <c r="Q169" s="67"/>
    </row>
    <row r="170" spans="1:17" x14ac:dyDescent="0.25">
      <c r="A170" s="58"/>
      <c r="B170" s="61"/>
      <c r="C170" s="61"/>
      <c r="D170" s="65"/>
      <c r="E170" s="61"/>
      <c r="F170" s="61"/>
      <c r="G170" s="61"/>
      <c r="H170" s="61"/>
      <c r="I170" s="61"/>
      <c r="J170" s="61"/>
      <c r="K170" s="61"/>
      <c r="L170" s="61"/>
      <c r="M170" s="61"/>
      <c r="N170" s="61"/>
      <c r="O170" s="61"/>
      <c r="P170" s="61"/>
      <c r="Q170" s="67"/>
    </row>
    <row r="171" spans="1:17" x14ac:dyDescent="0.25">
      <c r="A171" s="58"/>
      <c r="B171" s="61"/>
      <c r="C171" s="61"/>
      <c r="D171" s="65"/>
      <c r="E171" s="61"/>
      <c r="F171" s="61"/>
      <c r="G171" s="61"/>
      <c r="H171" s="61"/>
      <c r="I171" s="61"/>
      <c r="J171" s="61"/>
      <c r="K171" s="61"/>
      <c r="L171" s="61"/>
      <c r="M171" s="61"/>
      <c r="N171" s="61"/>
      <c r="O171" s="61"/>
      <c r="P171" s="61"/>
      <c r="Q171" s="67"/>
    </row>
    <row r="172" spans="1:17" x14ac:dyDescent="0.25">
      <c r="A172" s="58"/>
      <c r="B172" s="61"/>
      <c r="C172" s="61"/>
      <c r="D172" s="65"/>
      <c r="E172" s="61"/>
      <c r="F172" s="61"/>
      <c r="G172" s="61"/>
      <c r="H172" s="61"/>
      <c r="I172" s="61"/>
      <c r="J172" s="61"/>
      <c r="K172" s="61"/>
      <c r="L172" s="61"/>
      <c r="M172" s="61"/>
      <c r="N172" s="61"/>
      <c r="O172" s="61"/>
      <c r="P172" s="61"/>
      <c r="Q172" s="67"/>
    </row>
    <row r="173" spans="1:17" x14ac:dyDescent="0.25">
      <c r="A173" s="58"/>
      <c r="B173" s="61"/>
      <c r="C173" s="61"/>
      <c r="D173" s="65"/>
      <c r="E173" s="61"/>
      <c r="F173" s="61"/>
      <c r="G173" s="61"/>
      <c r="H173" s="61"/>
      <c r="I173" s="61"/>
      <c r="J173" s="61"/>
      <c r="K173" s="61"/>
      <c r="L173" s="61"/>
      <c r="M173" s="61"/>
      <c r="N173" s="61"/>
      <c r="O173" s="61"/>
      <c r="P173" s="61"/>
      <c r="Q173" s="67"/>
    </row>
    <row r="174" spans="1:17" x14ac:dyDescent="0.25">
      <c r="B174" s="67"/>
      <c r="C174" s="67"/>
      <c r="D174" s="77"/>
      <c r="E174" s="67"/>
      <c r="F174" s="67"/>
      <c r="G174" s="67"/>
      <c r="H174" s="67"/>
      <c r="I174" s="67"/>
      <c r="J174" s="67"/>
      <c r="K174" s="67"/>
      <c r="L174" s="67"/>
      <c r="M174" s="67"/>
      <c r="N174" s="67"/>
      <c r="O174" s="67"/>
      <c r="P174" s="67"/>
      <c r="Q174" s="67"/>
    </row>
    <row r="175" spans="1:17" x14ac:dyDescent="0.25">
      <c r="B175" s="67"/>
      <c r="C175" s="67"/>
      <c r="D175" s="77"/>
      <c r="E175" s="67"/>
      <c r="F175" s="67"/>
      <c r="G175" s="67"/>
      <c r="H175" s="67"/>
      <c r="I175" s="67"/>
      <c r="J175" s="67"/>
      <c r="K175" s="67"/>
      <c r="L175" s="67"/>
      <c r="M175" s="67"/>
      <c r="N175" s="67"/>
      <c r="O175" s="67"/>
      <c r="P175" s="67"/>
      <c r="Q175" s="67"/>
    </row>
    <row r="176" spans="1:17" x14ac:dyDescent="0.25">
      <c r="B176" s="67"/>
      <c r="C176" s="67"/>
      <c r="D176" s="77"/>
      <c r="E176" s="67"/>
      <c r="F176" s="67"/>
      <c r="G176" s="67"/>
      <c r="H176" s="67"/>
      <c r="I176" s="67"/>
      <c r="J176" s="67"/>
      <c r="K176" s="67"/>
      <c r="L176" s="67"/>
      <c r="M176" s="67"/>
      <c r="N176" s="67"/>
      <c r="O176" s="67"/>
      <c r="P176" s="67"/>
      <c r="Q176" s="67"/>
    </row>
    <row r="177" spans="2:17" x14ac:dyDescent="0.25">
      <c r="B177" s="67"/>
      <c r="C177" s="67"/>
      <c r="D177" s="77"/>
      <c r="E177" s="67"/>
      <c r="F177" s="67"/>
      <c r="G177" s="67"/>
      <c r="H177" s="67"/>
      <c r="I177" s="67"/>
      <c r="J177" s="67"/>
      <c r="K177" s="67"/>
      <c r="L177" s="67"/>
      <c r="M177" s="67"/>
      <c r="N177" s="67"/>
      <c r="O177" s="67"/>
      <c r="P177" s="67"/>
      <c r="Q177" s="67"/>
    </row>
    <row r="178" spans="2:17" x14ac:dyDescent="0.25">
      <c r="B178" s="67"/>
      <c r="C178" s="67"/>
      <c r="D178" s="77"/>
      <c r="E178" s="67"/>
      <c r="F178" s="67"/>
      <c r="G178" s="67"/>
      <c r="H178" s="67"/>
      <c r="I178" s="67"/>
      <c r="J178" s="67"/>
      <c r="K178" s="67"/>
      <c r="L178" s="67"/>
      <c r="M178" s="67"/>
      <c r="N178" s="67"/>
      <c r="O178" s="67"/>
      <c r="P178" s="67"/>
      <c r="Q178" s="67"/>
    </row>
    <row r="179" spans="2:17" x14ac:dyDescent="0.25">
      <c r="B179" s="67"/>
      <c r="C179" s="67"/>
      <c r="D179" s="77"/>
      <c r="E179" s="67"/>
      <c r="F179" s="67"/>
      <c r="G179" s="67"/>
      <c r="H179" s="67"/>
      <c r="I179" s="67"/>
      <c r="J179" s="67"/>
      <c r="K179" s="67"/>
      <c r="L179" s="67"/>
      <c r="M179" s="67"/>
      <c r="N179" s="67"/>
      <c r="O179" s="67"/>
      <c r="P179" s="67"/>
      <c r="Q179" s="67"/>
    </row>
    <row r="180" spans="2:17" x14ac:dyDescent="0.25">
      <c r="B180" s="67"/>
      <c r="C180" s="67"/>
      <c r="D180" s="77"/>
      <c r="E180" s="67"/>
      <c r="F180" s="67"/>
      <c r="G180" s="67"/>
      <c r="H180" s="67"/>
      <c r="I180" s="67"/>
      <c r="J180" s="67"/>
      <c r="K180" s="67"/>
      <c r="L180" s="67"/>
      <c r="M180" s="67"/>
      <c r="N180" s="67"/>
      <c r="O180" s="67"/>
      <c r="P180" s="67"/>
      <c r="Q180" s="67"/>
    </row>
    <row r="181" spans="2:17" x14ac:dyDescent="0.25">
      <c r="B181" s="67"/>
      <c r="C181" s="67"/>
      <c r="D181" s="77"/>
      <c r="E181" s="67"/>
      <c r="F181" s="67"/>
      <c r="G181" s="67"/>
      <c r="H181" s="67"/>
      <c r="I181" s="67"/>
      <c r="J181" s="67"/>
      <c r="K181" s="67"/>
      <c r="L181" s="67"/>
      <c r="M181" s="67"/>
      <c r="N181" s="67"/>
      <c r="O181" s="67"/>
      <c r="P181" s="67"/>
      <c r="Q181" s="67"/>
    </row>
    <row r="182" spans="2:17" x14ac:dyDescent="0.25">
      <c r="B182" s="67"/>
      <c r="C182" s="67"/>
      <c r="D182" s="77"/>
      <c r="E182" s="67"/>
      <c r="F182" s="67"/>
      <c r="G182" s="67"/>
      <c r="H182" s="67"/>
      <c r="I182" s="67"/>
      <c r="J182" s="67"/>
      <c r="K182" s="67"/>
      <c r="L182" s="67"/>
      <c r="M182" s="67"/>
      <c r="N182" s="67"/>
      <c r="O182" s="67"/>
      <c r="P182" s="67"/>
      <c r="Q182" s="67"/>
    </row>
    <row r="183" spans="2:17" x14ac:dyDescent="0.25">
      <c r="B183" s="67"/>
      <c r="C183" s="67"/>
      <c r="D183" s="77"/>
      <c r="E183" s="67"/>
      <c r="F183" s="67"/>
      <c r="G183" s="67"/>
      <c r="H183" s="67"/>
      <c r="I183" s="67"/>
      <c r="J183" s="67"/>
      <c r="K183" s="67"/>
      <c r="L183" s="67"/>
      <c r="M183" s="67"/>
      <c r="N183" s="67"/>
      <c r="O183" s="67"/>
      <c r="P183" s="67"/>
      <c r="Q183" s="67"/>
    </row>
    <row r="184" spans="2:17" x14ac:dyDescent="0.25">
      <c r="B184" s="67"/>
      <c r="C184" s="67"/>
      <c r="D184" s="77"/>
      <c r="E184" s="67"/>
      <c r="F184" s="67"/>
      <c r="G184" s="67"/>
      <c r="H184" s="67"/>
      <c r="I184" s="67"/>
      <c r="J184" s="67"/>
      <c r="K184" s="67"/>
      <c r="L184" s="67"/>
      <c r="M184" s="67"/>
      <c r="N184" s="67"/>
      <c r="O184" s="67"/>
      <c r="P184" s="67"/>
      <c r="Q184" s="67"/>
    </row>
    <row r="185" spans="2:17" x14ac:dyDescent="0.25">
      <c r="B185" s="67"/>
      <c r="C185" s="67"/>
      <c r="D185" s="77"/>
      <c r="E185" s="67"/>
      <c r="F185" s="67"/>
      <c r="G185" s="67"/>
      <c r="H185" s="67"/>
      <c r="I185" s="67"/>
      <c r="J185" s="67"/>
      <c r="K185" s="67"/>
      <c r="L185" s="67"/>
      <c r="M185" s="67"/>
      <c r="N185" s="67"/>
      <c r="O185" s="67"/>
      <c r="P185" s="67"/>
      <c r="Q185" s="67"/>
    </row>
    <row r="186" spans="2:17" x14ac:dyDescent="0.25">
      <c r="B186" s="67"/>
      <c r="C186" s="67"/>
      <c r="D186" s="77"/>
      <c r="E186" s="67"/>
      <c r="F186" s="67"/>
      <c r="G186" s="67"/>
      <c r="H186" s="67"/>
      <c r="I186" s="67"/>
      <c r="J186" s="67"/>
      <c r="K186" s="67"/>
      <c r="L186" s="67"/>
      <c r="M186" s="67"/>
      <c r="N186" s="67"/>
      <c r="O186" s="67"/>
      <c r="P186" s="67"/>
      <c r="Q186" s="67"/>
    </row>
    <row r="187" spans="2:17" x14ac:dyDescent="0.25">
      <c r="B187" s="67"/>
      <c r="C187" s="67"/>
      <c r="D187" s="77"/>
      <c r="E187" s="67"/>
      <c r="F187" s="67"/>
      <c r="G187" s="67"/>
      <c r="H187" s="67"/>
      <c r="I187" s="67"/>
      <c r="J187" s="67"/>
      <c r="K187" s="67"/>
      <c r="L187" s="67"/>
      <c r="M187" s="67"/>
      <c r="N187" s="67"/>
      <c r="O187" s="67"/>
      <c r="P187" s="67"/>
      <c r="Q187" s="67"/>
    </row>
    <row r="188" spans="2:17" x14ac:dyDescent="0.25">
      <c r="B188" s="67"/>
      <c r="C188" s="67"/>
      <c r="D188" s="77"/>
      <c r="E188" s="67"/>
      <c r="F188" s="67"/>
      <c r="G188" s="67"/>
      <c r="H188" s="67"/>
      <c r="I188" s="67"/>
      <c r="J188" s="67"/>
      <c r="K188" s="67"/>
      <c r="L188" s="67"/>
      <c r="M188" s="67"/>
      <c r="N188" s="67"/>
      <c r="O188" s="67"/>
      <c r="P188" s="67"/>
      <c r="Q188" s="67"/>
    </row>
    <row r="189" spans="2:17" x14ac:dyDescent="0.25">
      <c r="B189" s="67"/>
      <c r="C189" s="67"/>
      <c r="D189" s="77"/>
      <c r="E189" s="67"/>
      <c r="F189" s="67"/>
      <c r="G189" s="67"/>
      <c r="H189" s="67"/>
      <c r="I189" s="67"/>
      <c r="J189" s="67"/>
      <c r="K189" s="67"/>
      <c r="L189" s="67"/>
      <c r="M189" s="67"/>
      <c r="N189" s="67"/>
      <c r="O189" s="67"/>
      <c r="P189" s="67"/>
      <c r="Q189" s="67"/>
    </row>
    <row r="190" spans="2:17" x14ac:dyDescent="0.25">
      <c r="B190" s="67"/>
      <c r="C190" s="67"/>
      <c r="D190" s="77"/>
      <c r="E190" s="67"/>
      <c r="F190" s="67"/>
      <c r="G190" s="67"/>
      <c r="H190" s="67"/>
      <c r="I190" s="67"/>
      <c r="J190" s="67"/>
      <c r="K190" s="67"/>
      <c r="L190" s="67"/>
      <c r="M190" s="67"/>
      <c r="N190" s="67"/>
      <c r="O190" s="67"/>
      <c r="P190" s="67"/>
      <c r="Q190" s="67"/>
    </row>
    <row r="191" spans="2:17" x14ac:dyDescent="0.25">
      <c r="D191" s="9"/>
    </row>
    <row r="192" spans="2:17" x14ac:dyDescent="0.25">
      <c r="D192" s="9"/>
    </row>
    <row r="193" spans="4:4" x14ac:dyDescent="0.25">
      <c r="D193" s="9"/>
    </row>
    <row r="194" spans="4:4" x14ac:dyDescent="0.25">
      <c r="D194" s="9"/>
    </row>
    <row r="195" spans="4:4" x14ac:dyDescent="0.25">
      <c r="D195" s="9"/>
    </row>
    <row r="196" spans="4:4" x14ac:dyDescent="0.25">
      <c r="D196" s="9"/>
    </row>
  </sheetData>
  <mergeCells count="5">
    <mergeCell ref="I1:L1"/>
    <mergeCell ref="M1:P1"/>
    <mergeCell ref="E2:H2"/>
    <mergeCell ref="I2:L2"/>
    <mergeCell ref="M2:P2"/>
  </mergeCells>
  <phoneticPr fontId="11" type="noConversion"/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6"/>
  <sheetViews>
    <sheetView workbookViewId="0">
      <pane xSplit="1" ySplit="6" topLeftCell="B73" activePane="bottomRight" state="frozen"/>
      <selection activeCell="B7" sqref="B7"/>
      <selection pane="topRight" activeCell="B7" sqref="B7"/>
      <selection pane="bottomLeft" activeCell="B7" sqref="B7"/>
      <selection pane="bottomRight" activeCell="I86" sqref="I86"/>
    </sheetView>
  </sheetViews>
  <sheetFormatPr defaultRowHeight="15" x14ac:dyDescent="0.25"/>
  <cols>
    <col min="1" max="1" width="13" customWidth="1"/>
  </cols>
  <sheetData>
    <row r="1" spans="1:18" x14ac:dyDescent="0.25">
      <c r="A1" s="70" t="s">
        <v>33</v>
      </c>
      <c r="B1" s="4"/>
      <c r="C1" s="4"/>
      <c r="D1" s="4"/>
      <c r="E1" s="59"/>
      <c r="F1" s="59"/>
      <c r="G1" s="59"/>
      <c r="H1" s="59"/>
      <c r="I1" s="140" t="s">
        <v>9</v>
      </c>
      <c r="J1" s="146"/>
      <c r="K1" s="146"/>
      <c r="L1" s="146"/>
      <c r="M1" s="140" t="s">
        <v>7</v>
      </c>
      <c r="N1" s="146"/>
      <c r="O1" s="146"/>
      <c r="P1" s="146"/>
      <c r="Q1" s="61"/>
      <c r="R1" s="61"/>
    </row>
    <row r="2" spans="1:18" x14ac:dyDescent="0.25">
      <c r="A2" s="61" t="s">
        <v>104</v>
      </c>
      <c r="B2" s="4"/>
      <c r="C2" s="4"/>
      <c r="D2" s="4"/>
      <c r="E2" s="140" t="s">
        <v>4</v>
      </c>
      <c r="F2" s="146"/>
      <c r="G2" s="146"/>
      <c r="H2" s="146"/>
      <c r="I2" s="140" t="s">
        <v>4</v>
      </c>
      <c r="J2" s="146"/>
      <c r="K2" s="146"/>
      <c r="L2" s="146"/>
      <c r="M2" s="140" t="s">
        <v>4</v>
      </c>
      <c r="N2" s="146"/>
      <c r="O2" s="146"/>
      <c r="P2" s="146"/>
      <c r="Q2" s="61"/>
      <c r="R2" s="61"/>
    </row>
    <row r="3" spans="1:18" x14ac:dyDescent="0.25">
      <c r="A3" s="61"/>
      <c r="B3" s="4" t="s">
        <v>4</v>
      </c>
      <c r="C3" s="4" t="s">
        <v>1</v>
      </c>
      <c r="D3" s="4" t="s">
        <v>7</v>
      </c>
      <c r="E3" s="8" t="s">
        <v>10</v>
      </c>
      <c r="F3" s="8" t="s">
        <v>11</v>
      </c>
      <c r="G3" s="8" t="s">
        <v>12</v>
      </c>
      <c r="H3" s="8" t="s">
        <v>13</v>
      </c>
      <c r="I3" s="8" t="s">
        <v>10</v>
      </c>
      <c r="J3" s="8" t="s">
        <v>11</v>
      </c>
      <c r="K3" s="8" t="s">
        <v>12</v>
      </c>
      <c r="L3" s="8" t="s">
        <v>13</v>
      </c>
      <c r="M3" s="8" t="s">
        <v>10</v>
      </c>
      <c r="N3" s="8" t="s">
        <v>11</v>
      </c>
      <c r="O3" s="8" t="s">
        <v>12</v>
      </c>
      <c r="P3" s="8" t="s">
        <v>13</v>
      </c>
      <c r="Q3" s="61"/>
      <c r="R3" s="61"/>
    </row>
    <row r="4" spans="1:18" x14ac:dyDescent="0.25">
      <c r="A4" s="61"/>
      <c r="B4" s="61"/>
      <c r="C4" s="4" t="s">
        <v>0</v>
      </c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61"/>
      <c r="R4" s="61"/>
    </row>
    <row r="5" spans="1:18" x14ac:dyDescent="0.25">
      <c r="A5" s="61"/>
      <c r="B5" s="61"/>
      <c r="C5" s="4" t="s">
        <v>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61"/>
      <c r="R5" s="61"/>
    </row>
    <row r="6" spans="1:18" x14ac:dyDescent="0.25">
      <c r="A6" s="61"/>
      <c r="B6" s="61"/>
      <c r="C6" s="4" t="s">
        <v>3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61"/>
      <c r="R6" s="61"/>
    </row>
    <row r="7" spans="1:18" x14ac:dyDescent="0.25">
      <c r="A7" s="2">
        <v>1932</v>
      </c>
      <c r="B7" s="65">
        <v>226.77440633245379</v>
      </c>
      <c r="C7" s="6">
        <v>-6.9792737522798802</v>
      </c>
      <c r="D7" s="6">
        <v>-9.9385498135948982</v>
      </c>
      <c r="E7" s="59">
        <f t="shared" ref="E7:E70" si="0">IF(AND(B7&gt;0,B7&lt;30),1,0)</f>
        <v>0</v>
      </c>
      <c r="F7" s="59">
        <f t="shared" ref="F7:F70" si="1">IF(AND($B7&gt;30,$B7&lt;60),1,0)</f>
        <v>0</v>
      </c>
      <c r="G7" s="59">
        <f t="shared" ref="G7:G70" si="2">IF(AND($B7&gt;60,$B7&lt;90),1,0)</f>
        <v>0</v>
      </c>
      <c r="H7" s="59">
        <f t="shared" ref="H7:H70" si="3">IF($B7&gt;90,1,0)</f>
        <v>1</v>
      </c>
      <c r="I7" s="60" t="str">
        <f t="shared" ref="I7:L22" si="4">IF(E7=1,$C7,"n.a.")</f>
        <v>n.a.</v>
      </c>
      <c r="J7" s="60" t="str">
        <f t="shared" si="4"/>
        <v>n.a.</v>
      </c>
      <c r="K7" s="60" t="str">
        <f t="shared" si="4"/>
        <v>n.a.</v>
      </c>
      <c r="L7" s="60">
        <f t="shared" si="4"/>
        <v>-6.9792737522798802</v>
      </c>
      <c r="M7" s="60" t="str">
        <f t="shared" ref="M7:P22" si="5">IF(E7=1,$D7,"n.a.")</f>
        <v>n.a.</v>
      </c>
      <c r="N7" s="60" t="str">
        <f t="shared" si="5"/>
        <v>n.a.</v>
      </c>
      <c r="O7" s="60" t="str">
        <f t="shared" si="5"/>
        <v>n.a.</v>
      </c>
      <c r="P7" s="60">
        <f t="shared" si="5"/>
        <v>-9.9385498135948982</v>
      </c>
      <c r="Q7" s="61"/>
      <c r="R7" s="61"/>
    </row>
    <row r="8" spans="1:18" x14ac:dyDescent="0.25">
      <c r="A8" s="2">
        <v>1933</v>
      </c>
      <c r="B8" s="65">
        <v>203.56102362204726</v>
      </c>
      <c r="C8" s="6">
        <v>-1.1570839156185619</v>
      </c>
      <c r="D8" s="6">
        <v>-2.3736027497804</v>
      </c>
      <c r="E8" s="59">
        <f t="shared" si="0"/>
        <v>0</v>
      </c>
      <c r="F8" s="59">
        <f t="shared" si="1"/>
        <v>0</v>
      </c>
      <c r="G8" s="59">
        <f t="shared" si="2"/>
        <v>0</v>
      </c>
      <c r="H8" s="59">
        <f t="shared" si="3"/>
        <v>1</v>
      </c>
      <c r="I8" s="60" t="str">
        <f t="shared" si="4"/>
        <v>n.a.</v>
      </c>
      <c r="J8" s="60" t="str">
        <f t="shared" si="4"/>
        <v>n.a.</v>
      </c>
      <c r="K8" s="60" t="str">
        <f t="shared" si="4"/>
        <v>n.a.</v>
      </c>
      <c r="L8" s="60">
        <f t="shared" si="4"/>
        <v>-1.1570839156185619</v>
      </c>
      <c r="M8" s="60" t="str">
        <f t="shared" si="5"/>
        <v>n.a.</v>
      </c>
      <c r="N8" s="60" t="str">
        <f t="shared" si="5"/>
        <v>n.a.</v>
      </c>
      <c r="O8" s="60" t="str">
        <f t="shared" si="5"/>
        <v>n.a.</v>
      </c>
      <c r="P8" s="60">
        <f t="shared" si="5"/>
        <v>-2.3736027497804</v>
      </c>
      <c r="Q8" s="61"/>
      <c r="R8" s="61"/>
    </row>
    <row r="9" spans="1:18" x14ac:dyDescent="0.25">
      <c r="A9" s="2">
        <v>1934</v>
      </c>
      <c r="B9" s="65">
        <v>205.52470501474929</v>
      </c>
      <c r="C9" s="6">
        <v>7.4185022026431735</v>
      </c>
      <c r="D9" s="6">
        <v>2.9616358072085238</v>
      </c>
      <c r="E9" s="59">
        <f t="shared" si="0"/>
        <v>0</v>
      </c>
      <c r="F9" s="59">
        <f t="shared" si="1"/>
        <v>0</v>
      </c>
      <c r="G9" s="59">
        <f t="shared" si="2"/>
        <v>0</v>
      </c>
      <c r="H9" s="59">
        <f t="shared" si="3"/>
        <v>1</v>
      </c>
      <c r="I9" s="60" t="str">
        <f t="shared" si="4"/>
        <v>n.a.</v>
      </c>
      <c r="J9" s="60" t="str">
        <f t="shared" si="4"/>
        <v>n.a.</v>
      </c>
      <c r="K9" s="60" t="str">
        <f t="shared" si="4"/>
        <v>n.a.</v>
      </c>
      <c r="L9" s="60">
        <f t="shared" si="4"/>
        <v>7.4185022026431735</v>
      </c>
      <c r="M9" s="60" t="str">
        <f t="shared" si="5"/>
        <v>n.a.</v>
      </c>
      <c r="N9" s="60" t="str">
        <f t="shared" si="5"/>
        <v>n.a.</v>
      </c>
      <c r="O9" s="60" t="str">
        <f t="shared" si="5"/>
        <v>n.a.</v>
      </c>
      <c r="P9" s="60">
        <f t="shared" si="5"/>
        <v>2.9616358072085238</v>
      </c>
      <c r="Q9" s="61"/>
      <c r="R9" s="61"/>
    </row>
    <row r="10" spans="1:18" x14ac:dyDescent="0.25">
      <c r="A10" s="2">
        <v>1935</v>
      </c>
      <c r="B10" s="65">
        <v>165.04568854568853</v>
      </c>
      <c r="C10" s="6">
        <v>2.5893397940641938</v>
      </c>
      <c r="D10" s="6">
        <v>3.9111404097485138</v>
      </c>
      <c r="E10" s="59">
        <f t="shared" si="0"/>
        <v>0</v>
      </c>
      <c r="F10" s="59">
        <f t="shared" si="1"/>
        <v>0</v>
      </c>
      <c r="G10" s="59">
        <f t="shared" si="2"/>
        <v>0</v>
      </c>
      <c r="H10" s="59">
        <f t="shared" si="3"/>
        <v>1</v>
      </c>
      <c r="I10" s="60" t="str">
        <f t="shared" si="4"/>
        <v>n.a.</v>
      </c>
      <c r="J10" s="60" t="str">
        <f t="shared" si="4"/>
        <v>n.a.</v>
      </c>
      <c r="K10" s="60" t="str">
        <f t="shared" si="4"/>
        <v>n.a.</v>
      </c>
      <c r="L10" s="60">
        <f t="shared" si="4"/>
        <v>2.5893397940641938</v>
      </c>
      <c r="M10" s="60" t="str">
        <f t="shared" si="5"/>
        <v>n.a.</v>
      </c>
      <c r="N10" s="60" t="str">
        <f t="shared" si="5"/>
        <v>n.a.</v>
      </c>
      <c r="O10" s="60" t="str">
        <f t="shared" si="5"/>
        <v>n.a.</v>
      </c>
      <c r="P10" s="60">
        <f t="shared" si="5"/>
        <v>3.9111404097485138</v>
      </c>
      <c r="Q10" s="61"/>
      <c r="R10" s="61"/>
    </row>
    <row r="11" spans="1:18" x14ac:dyDescent="0.25">
      <c r="A11" s="2">
        <v>1936</v>
      </c>
      <c r="B11" s="65">
        <v>134.40509620384816</v>
      </c>
      <c r="C11" s="6">
        <v>14.760147601476014</v>
      </c>
      <c r="D11" s="6">
        <v>2.4348028978189848</v>
      </c>
      <c r="E11" s="59">
        <f t="shared" si="0"/>
        <v>0</v>
      </c>
      <c r="F11" s="59">
        <f t="shared" si="1"/>
        <v>0</v>
      </c>
      <c r="G11" s="59">
        <f t="shared" si="2"/>
        <v>0</v>
      </c>
      <c r="H11" s="59">
        <f t="shared" si="3"/>
        <v>1</v>
      </c>
      <c r="I11" s="60" t="str">
        <f t="shared" si="4"/>
        <v>n.a.</v>
      </c>
      <c r="J11" s="60" t="str">
        <f t="shared" si="4"/>
        <v>n.a.</v>
      </c>
      <c r="K11" s="60" t="str">
        <f t="shared" si="4"/>
        <v>n.a.</v>
      </c>
      <c r="L11" s="60">
        <f t="shared" si="4"/>
        <v>14.760147601476014</v>
      </c>
      <c r="M11" s="60" t="str">
        <f t="shared" si="5"/>
        <v>n.a.</v>
      </c>
      <c r="N11" s="60" t="str">
        <f t="shared" si="5"/>
        <v>n.a.</v>
      </c>
      <c r="O11" s="60" t="str">
        <f t="shared" si="5"/>
        <v>n.a.</v>
      </c>
      <c r="P11" s="60">
        <f t="shared" si="5"/>
        <v>2.4348028978189848</v>
      </c>
      <c r="Q11" s="61"/>
      <c r="R11" s="61"/>
    </row>
    <row r="12" spans="1:18" x14ac:dyDescent="0.25">
      <c r="A12" s="2">
        <v>1937</v>
      </c>
      <c r="B12" s="65">
        <v>124.38414346389808</v>
      </c>
      <c r="C12" s="6">
        <v>14.951768488745977</v>
      </c>
      <c r="D12" s="6">
        <v>7.3569446357762924</v>
      </c>
      <c r="E12" s="59">
        <f t="shared" si="0"/>
        <v>0</v>
      </c>
      <c r="F12" s="59">
        <f t="shared" si="1"/>
        <v>0</v>
      </c>
      <c r="G12" s="59">
        <f t="shared" si="2"/>
        <v>0</v>
      </c>
      <c r="H12" s="59">
        <f t="shared" si="3"/>
        <v>1</v>
      </c>
      <c r="I12" s="60" t="str">
        <f t="shared" si="4"/>
        <v>n.a.</v>
      </c>
      <c r="J12" s="60" t="str">
        <f t="shared" si="4"/>
        <v>n.a.</v>
      </c>
      <c r="K12" s="60" t="str">
        <f t="shared" si="4"/>
        <v>n.a.</v>
      </c>
      <c r="L12" s="60">
        <f t="shared" si="4"/>
        <v>14.951768488745977</v>
      </c>
      <c r="M12" s="60" t="str">
        <f t="shared" si="5"/>
        <v>n.a.</v>
      </c>
      <c r="N12" s="60" t="str">
        <f t="shared" si="5"/>
        <v>n.a.</v>
      </c>
      <c r="O12" s="60" t="str">
        <f t="shared" si="5"/>
        <v>n.a.</v>
      </c>
      <c r="P12" s="60">
        <f t="shared" si="5"/>
        <v>7.3569446357762924</v>
      </c>
      <c r="Q12" s="61"/>
      <c r="R12" s="61"/>
    </row>
    <row r="13" spans="1:18" x14ac:dyDescent="0.25">
      <c r="A13" s="2">
        <v>1938</v>
      </c>
      <c r="B13" s="65">
        <v>114.69870689655171</v>
      </c>
      <c r="C13" s="6">
        <v>6.3322884012539049</v>
      </c>
      <c r="D13" s="6">
        <v>2.7379329483821522</v>
      </c>
      <c r="E13" s="59">
        <f t="shared" si="0"/>
        <v>0</v>
      </c>
      <c r="F13" s="59">
        <f t="shared" si="1"/>
        <v>0</v>
      </c>
      <c r="G13" s="59">
        <f t="shared" si="2"/>
        <v>0</v>
      </c>
      <c r="H13" s="59">
        <f t="shared" si="3"/>
        <v>1</v>
      </c>
      <c r="I13" s="60" t="str">
        <f t="shared" si="4"/>
        <v>n.a.</v>
      </c>
      <c r="J13" s="60" t="str">
        <f t="shared" si="4"/>
        <v>n.a.</v>
      </c>
      <c r="K13" s="60" t="str">
        <f t="shared" si="4"/>
        <v>n.a.</v>
      </c>
      <c r="L13" s="60">
        <f t="shared" si="4"/>
        <v>6.3322884012539049</v>
      </c>
      <c r="M13" s="60" t="str">
        <f t="shared" si="5"/>
        <v>n.a.</v>
      </c>
      <c r="N13" s="60" t="str">
        <f t="shared" si="5"/>
        <v>n.a.</v>
      </c>
      <c r="O13" s="60" t="str">
        <f t="shared" si="5"/>
        <v>n.a.</v>
      </c>
      <c r="P13" s="60">
        <f t="shared" si="5"/>
        <v>2.7379329483821522</v>
      </c>
      <c r="Q13" s="61"/>
      <c r="R13" s="61"/>
    </row>
    <row r="14" spans="1:18" x14ac:dyDescent="0.25">
      <c r="A14" s="2">
        <v>1939</v>
      </c>
      <c r="B14" s="65">
        <v>112.17234468937876</v>
      </c>
      <c r="C14" s="6">
        <v>5.7861635220125773</v>
      </c>
      <c r="D14" s="6">
        <v>4.320222316736527</v>
      </c>
      <c r="E14" s="59">
        <f t="shared" si="0"/>
        <v>0</v>
      </c>
      <c r="F14" s="59">
        <f t="shared" si="1"/>
        <v>0</v>
      </c>
      <c r="G14" s="59">
        <f t="shared" si="2"/>
        <v>0</v>
      </c>
      <c r="H14" s="59">
        <f t="shared" si="3"/>
        <v>1</v>
      </c>
      <c r="I14" s="60" t="str">
        <f t="shared" si="4"/>
        <v>n.a.</v>
      </c>
      <c r="J14" s="60" t="str">
        <f t="shared" si="4"/>
        <v>n.a.</v>
      </c>
      <c r="K14" s="60" t="str">
        <f t="shared" si="4"/>
        <v>n.a.</v>
      </c>
      <c r="L14" s="60">
        <f t="shared" si="4"/>
        <v>5.7861635220125773</v>
      </c>
      <c r="M14" s="60" t="str">
        <f t="shared" si="5"/>
        <v>n.a.</v>
      </c>
      <c r="N14" s="60" t="str">
        <f t="shared" si="5"/>
        <v>n.a.</v>
      </c>
      <c r="O14" s="60" t="str">
        <f t="shared" si="5"/>
        <v>n.a.</v>
      </c>
      <c r="P14" s="60">
        <f t="shared" si="5"/>
        <v>4.320222316736527</v>
      </c>
      <c r="Q14" s="61"/>
      <c r="R14" s="61"/>
    </row>
    <row r="15" spans="1:18" x14ac:dyDescent="0.25">
      <c r="A15" s="2">
        <v>1940</v>
      </c>
      <c r="B15" s="65">
        <v>111.08066914498141</v>
      </c>
      <c r="C15" s="6">
        <v>0.82165948275862988</v>
      </c>
      <c r="D15" s="65">
        <v>5.1102534021337487</v>
      </c>
      <c r="E15" s="59">
        <f t="shared" si="0"/>
        <v>0</v>
      </c>
      <c r="F15" s="59">
        <f t="shared" si="1"/>
        <v>0</v>
      </c>
      <c r="G15" s="59">
        <f t="shared" si="2"/>
        <v>0</v>
      </c>
      <c r="H15" s="59">
        <f t="shared" si="3"/>
        <v>1</v>
      </c>
      <c r="I15" s="60" t="str">
        <f t="shared" si="4"/>
        <v>n.a.</v>
      </c>
      <c r="J15" s="60" t="str">
        <f t="shared" si="4"/>
        <v>n.a.</v>
      </c>
      <c r="K15" s="60" t="str">
        <f t="shared" si="4"/>
        <v>n.a.</v>
      </c>
      <c r="L15" s="60">
        <f t="shared" si="4"/>
        <v>0.82165948275862988</v>
      </c>
      <c r="M15" s="60" t="str">
        <f t="shared" si="5"/>
        <v>n.a.</v>
      </c>
      <c r="N15" s="60" t="str">
        <f t="shared" si="5"/>
        <v>n.a.</v>
      </c>
      <c r="O15" s="60" t="str">
        <f t="shared" si="5"/>
        <v>n.a.</v>
      </c>
      <c r="P15" s="60">
        <f t="shared" si="5"/>
        <v>5.1102534021337487</v>
      </c>
      <c r="Q15" s="61"/>
      <c r="R15" s="61"/>
    </row>
    <row r="16" spans="1:18" x14ac:dyDescent="0.25">
      <c r="A16" s="2">
        <v>1941</v>
      </c>
      <c r="B16" s="65">
        <v>111.79639175257732</v>
      </c>
      <c r="C16" s="6">
        <v>4.5484909212363922</v>
      </c>
      <c r="D16" s="65">
        <v>3.8028296173601897</v>
      </c>
      <c r="E16" s="59">
        <f t="shared" si="0"/>
        <v>0</v>
      </c>
      <c r="F16" s="59">
        <f t="shared" si="1"/>
        <v>0</v>
      </c>
      <c r="G16" s="59">
        <f t="shared" si="2"/>
        <v>0</v>
      </c>
      <c r="H16" s="59">
        <f t="shared" si="3"/>
        <v>1</v>
      </c>
      <c r="I16" s="60" t="str">
        <f t="shared" si="4"/>
        <v>n.a.</v>
      </c>
      <c r="J16" s="60" t="str">
        <f t="shared" si="4"/>
        <v>n.a.</v>
      </c>
      <c r="K16" s="60" t="str">
        <f t="shared" si="4"/>
        <v>n.a.</v>
      </c>
      <c r="L16" s="60">
        <f t="shared" si="4"/>
        <v>4.5484909212363922</v>
      </c>
      <c r="M16" s="60" t="str">
        <f t="shared" si="5"/>
        <v>n.a.</v>
      </c>
      <c r="N16" s="60" t="str">
        <f t="shared" si="5"/>
        <v>n.a.</v>
      </c>
      <c r="O16" s="60" t="str">
        <f t="shared" si="5"/>
        <v>n.a.</v>
      </c>
      <c r="P16" s="60">
        <f t="shared" si="5"/>
        <v>3.8028296173601897</v>
      </c>
      <c r="Q16" s="61"/>
      <c r="R16" s="61"/>
    </row>
    <row r="17" spans="1:18" x14ac:dyDescent="0.25">
      <c r="A17" s="2">
        <v>1942</v>
      </c>
      <c r="B17" s="65">
        <v>107.85</v>
      </c>
      <c r="C17" s="6">
        <v>4.9967198775421107</v>
      </c>
      <c r="D17" s="65">
        <v>2.7923881117339846</v>
      </c>
      <c r="E17" s="59">
        <f t="shared" si="0"/>
        <v>0</v>
      </c>
      <c r="F17" s="59">
        <f t="shared" si="1"/>
        <v>0</v>
      </c>
      <c r="G17" s="59">
        <f t="shared" si="2"/>
        <v>0</v>
      </c>
      <c r="H17" s="59">
        <f t="shared" si="3"/>
        <v>1</v>
      </c>
      <c r="I17" s="60" t="str">
        <f t="shared" si="4"/>
        <v>n.a.</v>
      </c>
      <c r="J17" s="60" t="str">
        <f t="shared" si="4"/>
        <v>n.a.</v>
      </c>
      <c r="K17" s="60" t="str">
        <f t="shared" si="4"/>
        <v>n.a.</v>
      </c>
      <c r="L17" s="60">
        <f t="shared" si="4"/>
        <v>4.9967198775421107</v>
      </c>
      <c r="M17" s="60" t="str">
        <f t="shared" si="5"/>
        <v>n.a.</v>
      </c>
      <c r="N17" s="60" t="str">
        <f t="shared" si="5"/>
        <v>n.a.</v>
      </c>
      <c r="O17" s="60" t="str">
        <f t="shared" si="5"/>
        <v>n.a.</v>
      </c>
      <c r="P17" s="60">
        <f t="shared" si="5"/>
        <v>2.7923881117339846</v>
      </c>
      <c r="Q17" s="61"/>
      <c r="R17" s="61"/>
    </row>
    <row r="18" spans="1:18" x14ac:dyDescent="0.25">
      <c r="A18" s="2">
        <v>1943</v>
      </c>
      <c r="B18" s="65">
        <v>117.41668891855808</v>
      </c>
      <c r="C18" s="6">
        <v>11.831124202258225</v>
      </c>
      <c r="D18" s="65">
        <v>1.3452293507159905</v>
      </c>
      <c r="E18" s="59">
        <f t="shared" si="0"/>
        <v>0</v>
      </c>
      <c r="F18" s="59">
        <f t="shared" si="1"/>
        <v>0</v>
      </c>
      <c r="G18" s="59">
        <f t="shared" si="2"/>
        <v>0</v>
      </c>
      <c r="H18" s="59">
        <f t="shared" si="3"/>
        <v>1</v>
      </c>
      <c r="I18" s="60" t="str">
        <f t="shared" si="4"/>
        <v>n.a.</v>
      </c>
      <c r="J18" s="60" t="str">
        <f t="shared" si="4"/>
        <v>n.a.</v>
      </c>
      <c r="K18" s="60" t="str">
        <f t="shared" si="4"/>
        <v>n.a.</v>
      </c>
      <c r="L18" s="60">
        <f t="shared" si="4"/>
        <v>11.831124202258225</v>
      </c>
      <c r="M18" s="60" t="str">
        <f t="shared" si="5"/>
        <v>n.a.</v>
      </c>
      <c r="N18" s="60" t="str">
        <f t="shared" si="5"/>
        <v>n.a.</v>
      </c>
      <c r="O18" s="60" t="str">
        <f t="shared" si="5"/>
        <v>n.a.</v>
      </c>
      <c r="P18" s="60">
        <f t="shared" si="5"/>
        <v>1.3452293507159905</v>
      </c>
      <c r="Q18" s="61"/>
      <c r="R18" s="61"/>
    </row>
    <row r="19" spans="1:18" x14ac:dyDescent="0.25">
      <c r="A19" s="2">
        <v>1944</v>
      </c>
      <c r="B19" s="65">
        <v>132.44189723320159</v>
      </c>
      <c r="C19" s="6">
        <v>11.791044776119408</v>
      </c>
      <c r="D19" s="65">
        <v>0</v>
      </c>
      <c r="E19" s="59">
        <f t="shared" si="0"/>
        <v>0</v>
      </c>
      <c r="F19" s="59">
        <f t="shared" si="1"/>
        <v>0</v>
      </c>
      <c r="G19" s="59">
        <f t="shared" si="2"/>
        <v>0</v>
      </c>
      <c r="H19" s="59">
        <f t="shared" si="3"/>
        <v>1</v>
      </c>
      <c r="I19" s="60" t="str">
        <f>IF(E19=1,$C19,"n.a.")</f>
        <v>n.a.</v>
      </c>
      <c r="J19" s="60" t="str">
        <f>IF(F19=1,$C19,"n.a.")</f>
        <v>n.a.</v>
      </c>
      <c r="K19" s="60" t="str">
        <f>IF(G19=1,$C19,"n.a.")</f>
        <v>n.a.</v>
      </c>
      <c r="L19" s="60">
        <f t="shared" si="4"/>
        <v>11.791044776119408</v>
      </c>
      <c r="M19" s="60" t="str">
        <f>IF(E19=1,$D19,"n.a.")</f>
        <v>n.a.</v>
      </c>
      <c r="N19" s="60" t="str">
        <f>IF(F19=1,$D19,"n.a.")</f>
        <v>n.a.</v>
      </c>
      <c r="O19" s="60" t="str">
        <f>IF(G19=1,$D19,"n.a.")</f>
        <v>n.a.</v>
      </c>
      <c r="P19" s="60">
        <f t="shared" si="5"/>
        <v>0</v>
      </c>
      <c r="Q19" s="61"/>
      <c r="R19" s="61"/>
    </row>
    <row r="20" spans="1:18" x14ac:dyDescent="0.25">
      <c r="A20" s="2">
        <v>1945</v>
      </c>
      <c r="B20" s="65">
        <v>134.99812265331664</v>
      </c>
      <c r="C20" s="6">
        <v>-1.4797507788162245</v>
      </c>
      <c r="D20" s="65">
        <v>1.4285714285714346</v>
      </c>
      <c r="E20" s="59">
        <f t="shared" si="0"/>
        <v>0</v>
      </c>
      <c r="F20" s="59">
        <f t="shared" si="1"/>
        <v>0</v>
      </c>
      <c r="G20" s="59">
        <f t="shared" si="2"/>
        <v>0</v>
      </c>
      <c r="H20" s="59">
        <f t="shared" si="3"/>
        <v>1</v>
      </c>
      <c r="I20" s="60" t="str">
        <f t="shared" ref="I20:L83" si="6">IF(E20=1,$C20,"n.a.")</f>
        <v>n.a.</v>
      </c>
      <c r="J20" s="60" t="str">
        <f t="shared" si="6"/>
        <v>n.a.</v>
      </c>
      <c r="K20" s="60" t="str">
        <f t="shared" si="6"/>
        <v>n.a.</v>
      </c>
      <c r="L20" s="60">
        <f t="shared" si="4"/>
        <v>-1.4797507788162245</v>
      </c>
      <c r="M20" s="60" t="str">
        <f t="shared" ref="M20:P83" si="7">IF(E20=1,$D20,"n.a.")</f>
        <v>n.a.</v>
      </c>
      <c r="N20" s="60" t="str">
        <f t="shared" si="7"/>
        <v>n.a.</v>
      </c>
      <c r="O20" s="60" t="str">
        <f t="shared" si="7"/>
        <v>n.a.</v>
      </c>
      <c r="P20" s="60">
        <f t="shared" si="5"/>
        <v>1.4285714285714346</v>
      </c>
      <c r="Q20" s="61"/>
      <c r="R20" s="61"/>
    </row>
    <row r="21" spans="1:18" x14ac:dyDescent="0.25">
      <c r="A21" s="2">
        <v>1946</v>
      </c>
      <c r="B21" s="65">
        <v>134.01445358401881</v>
      </c>
      <c r="C21" s="6">
        <v>5.2700922266139649</v>
      </c>
      <c r="D21" s="65">
        <v>0.40976896097069054</v>
      </c>
      <c r="E21" s="59">
        <f t="shared" si="0"/>
        <v>0</v>
      </c>
      <c r="F21" s="59">
        <f t="shared" si="1"/>
        <v>0</v>
      </c>
      <c r="G21" s="59">
        <f t="shared" si="2"/>
        <v>0</v>
      </c>
      <c r="H21" s="59">
        <f t="shared" si="3"/>
        <v>1</v>
      </c>
      <c r="I21" s="60" t="str">
        <f t="shared" si="6"/>
        <v>n.a.</v>
      </c>
      <c r="J21" s="60" t="str">
        <f t="shared" si="6"/>
        <v>n.a.</v>
      </c>
      <c r="K21" s="60" t="str">
        <f t="shared" si="6"/>
        <v>n.a.</v>
      </c>
      <c r="L21" s="60">
        <f t="shared" si="4"/>
        <v>5.2700922266139649</v>
      </c>
      <c r="M21" s="60" t="str">
        <f t="shared" si="7"/>
        <v>n.a.</v>
      </c>
      <c r="N21" s="60" t="str">
        <f t="shared" si="7"/>
        <v>n.a.</v>
      </c>
      <c r="O21" s="60" t="str">
        <f t="shared" si="7"/>
        <v>n.a.</v>
      </c>
      <c r="P21" s="60">
        <f t="shared" si="5"/>
        <v>0.40976896097069054</v>
      </c>
      <c r="Q21" s="61"/>
      <c r="R21" s="61"/>
    </row>
    <row r="22" spans="1:18" x14ac:dyDescent="0.25">
      <c r="A22" s="2">
        <v>1947</v>
      </c>
      <c r="B22" s="65">
        <v>120.42977178423237</v>
      </c>
      <c r="C22" s="6">
        <v>3.6295369211514661</v>
      </c>
      <c r="D22" s="6">
        <v>5.4539816587648708</v>
      </c>
      <c r="E22" s="59">
        <f t="shared" si="0"/>
        <v>0</v>
      </c>
      <c r="F22" s="59">
        <f t="shared" si="1"/>
        <v>0</v>
      </c>
      <c r="G22" s="59">
        <f t="shared" si="2"/>
        <v>0</v>
      </c>
      <c r="H22" s="59">
        <f t="shared" si="3"/>
        <v>1</v>
      </c>
      <c r="I22" s="60" t="str">
        <f t="shared" si="6"/>
        <v>n.a.</v>
      </c>
      <c r="J22" s="60" t="str">
        <f t="shared" si="6"/>
        <v>n.a.</v>
      </c>
      <c r="K22" s="60" t="str">
        <f t="shared" si="6"/>
        <v>n.a.</v>
      </c>
      <c r="L22" s="60">
        <f t="shared" si="4"/>
        <v>3.6295369211514661</v>
      </c>
      <c r="M22" s="60" t="str">
        <f t="shared" si="7"/>
        <v>n.a.</v>
      </c>
      <c r="N22" s="60" t="str">
        <f t="shared" si="7"/>
        <v>n.a.</v>
      </c>
      <c r="O22" s="60" t="str">
        <f t="shared" si="7"/>
        <v>n.a.</v>
      </c>
      <c r="P22" s="60">
        <f t="shared" si="5"/>
        <v>5.4539816587648708</v>
      </c>
      <c r="Q22" s="61"/>
      <c r="R22" s="61"/>
    </row>
    <row r="23" spans="1:18" x14ac:dyDescent="0.25">
      <c r="A23" s="2">
        <f t="shared" ref="A23:A83" si="8">A22+1</f>
        <v>1948</v>
      </c>
      <c r="B23" s="65">
        <v>117.20595959595958</v>
      </c>
      <c r="C23" s="6">
        <v>4.8548199767711742</v>
      </c>
      <c r="D23" s="6">
        <v>8.1893755598865674</v>
      </c>
      <c r="E23" s="59">
        <f t="shared" si="0"/>
        <v>0</v>
      </c>
      <c r="F23" s="59">
        <f t="shared" si="1"/>
        <v>0</v>
      </c>
      <c r="G23" s="59">
        <f t="shared" si="2"/>
        <v>0</v>
      </c>
      <c r="H23" s="59">
        <f t="shared" si="3"/>
        <v>1</v>
      </c>
      <c r="I23" s="60" t="str">
        <f t="shared" si="6"/>
        <v>n.a.</v>
      </c>
      <c r="J23" s="60" t="str">
        <f t="shared" si="6"/>
        <v>n.a.</v>
      </c>
      <c r="K23" s="60" t="str">
        <f t="shared" si="6"/>
        <v>n.a.</v>
      </c>
      <c r="L23" s="60">
        <f t="shared" si="6"/>
        <v>4.8548199767711742</v>
      </c>
      <c r="M23" s="60" t="str">
        <f t="shared" si="7"/>
        <v>n.a.</v>
      </c>
      <c r="N23" s="60" t="str">
        <f t="shared" si="7"/>
        <v>n.a.</v>
      </c>
      <c r="O23" s="60" t="str">
        <f t="shared" si="7"/>
        <v>n.a.</v>
      </c>
      <c r="P23" s="60">
        <f t="shared" si="7"/>
        <v>8.1893755598865674</v>
      </c>
      <c r="Q23" s="61"/>
      <c r="R23" s="61"/>
    </row>
    <row r="24" spans="1:18" x14ac:dyDescent="0.25">
      <c r="A24" s="2">
        <f t="shared" si="8"/>
        <v>1949</v>
      </c>
      <c r="B24" s="65">
        <v>111.48626919602529</v>
      </c>
      <c r="C24" s="6">
        <v>-0.64075567990965476</v>
      </c>
      <c r="D24" s="6">
        <v>1.9444528947503006</v>
      </c>
      <c r="E24" s="59">
        <f t="shared" si="0"/>
        <v>0</v>
      </c>
      <c r="F24" s="59">
        <f t="shared" si="1"/>
        <v>0</v>
      </c>
      <c r="G24" s="59">
        <f t="shared" si="2"/>
        <v>0</v>
      </c>
      <c r="H24" s="59">
        <f t="shared" si="3"/>
        <v>1</v>
      </c>
      <c r="I24" s="60" t="str">
        <f t="shared" si="6"/>
        <v>n.a.</v>
      </c>
      <c r="J24" s="60" t="str">
        <f t="shared" si="6"/>
        <v>n.a.</v>
      </c>
      <c r="K24" s="60" t="str">
        <f t="shared" si="6"/>
        <v>n.a.</v>
      </c>
      <c r="L24" s="60">
        <f t="shared" si="6"/>
        <v>-0.64075567990965476</v>
      </c>
      <c r="M24" s="60" t="str">
        <f t="shared" si="7"/>
        <v>n.a.</v>
      </c>
      <c r="N24" s="60" t="str">
        <f t="shared" si="7"/>
        <v>n.a.</v>
      </c>
      <c r="O24" s="60" t="str">
        <f t="shared" si="7"/>
        <v>n.a.</v>
      </c>
      <c r="P24" s="60">
        <f t="shared" si="7"/>
        <v>1.9444528947503006</v>
      </c>
      <c r="Q24" s="61"/>
      <c r="R24" s="61"/>
    </row>
    <row r="25" spans="1:18" x14ac:dyDescent="0.25">
      <c r="A25" s="2">
        <f t="shared" si="8"/>
        <v>1950</v>
      </c>
      <c r="B25" s="65">
        <v>87.652911931818181</v>
      </c>
      <c r="C25" s="6">
        <v>6.6173361522198881</v>
      </c>
      <c r="D25" s="6">
        <v>6.8910726084644756</v>
      </c>
      <c r="E25" s="59">
        <f t="shared" si="0"/>
        <v>0</v>
      </c>
      <c r="F25" s="59">
        <f t="shared" si="1"/>
        <v>0</v>
      </c>
      <c r="G25" s="59">
        <f t="shared" si="2"/>
        <v>1</v>
      </c>
      <c r="H25" s="59">
        <f t="shared" si="3"/>
        <v>0</v>
      </c>
      <c r="I25" s="60" t="str">
        <f t="shared" si="6"/>
        <v>n.a.</v>
      </c>
      <c r="J25" s="60" t="str">
        <f t="shared" si="6"/>
        <v>n.a.</v>
      </c>
      <c r="K25" s="60">
        <f t="shared" si="6"/>
        <v>6.6173361522198881</v>
      </c>
      <c r="L25" s="60" t="str">
        <f t="shared" si="6"/>
        <v>n.a.</v>
      </c>
      <c r="M25" s="60" t="str">
        <f t="shared" si="7"/>
        <v>n.a.</v>
      </c>
      <c r="N25" s="60" t="str">
        <f t="shared" si="7"/>
        <v>n.a.</v>
      </c>
      <c r="O25" s="60">
        <f t="shared" si="7"/>
        <v>6.8910726084644756</v>
      </c>
      <c r="P25" s="60" t="str">
        <f t="shared" si="7"/>
        <v>n.a.</v>
      </c>
      <c r="Q25" s="61"/>
      <c r="R25" s="61"/>
    </row>
    <row r="26" spans="1:18" x14ac:dyDescent="0.25">
      <c r="A26" s="2">
        <f t="shared" si="8"/>
        <v>1951</v>
      </c>
      <c r="B26" s="65">
        <v>91.751130911583289</v>
      </c>
      <c r="C26" s="28">
        <v>13.941583860283036</v>
      </c>
      <c r="D26" s="6">
        <v>11.413115296415569</v>
      </c>
      <c r="E26" s="59">
        <f t="shared" si="0"/>
        <v>0</v>
      </c>
      <c r="F26" s="59">
        <f t="shared" si="1"/>
        <v>0</v>
      </c>
      <c r="G26" s="59">
        <f t="shared" si="2"/>
        <v>0</v>
      </c>
      <c r="H26" s="59">
        <f t="shared" si="3"/>
        <v>1</v>
      </c>
      <c r="I26" s="60" t="str">
        <f t="shared" si="6"/>
        <v>n.a.</v>
      </c>
      <c r="J26" s="60" t="str">
        <f t="shared" si="6"/>
        <v>n.a.</v>
      </c>
      <c r="K26" s="60" t="str">
        <f t="shared" si="6"/>
        <v>n.a.</v>
      </c>
      <c r="L26" s="60">
        <f t="shared" si="6"/>
        <v>13.941583860283036</v>
      </c>
      <c r="M26" s="60" t="str">
        <f t="shared" si="7"/>
        <v>n.a.</v>
      </c>
      <c r="N26" s="60" t="str">
        <f t="shared" si="7"/>
        <v>n.a.</v>
      </c>
      <c r="O26" s="60" t="str">
        <f t="shared" si="7"/>
        <v>n.a.</v>
      </c>
      <c r="P26" s="60">
        <f t="shared" si="7"/>
        <v>11.413115296415569</v>
      </c>
      <c r="Q26" s="61"/>
      <c r="R26" s="61"/>
    </row>
    <row r="27" spans="1:18" x14ac:dyDescent="0.25">
      <c r="A27" s="2">
        <f t="shared" si="8"/>
        <v>1952</v>
      </c>
      <c r="B27" s="65">
        <v>85.831609947643983</v>
      </c>
      <c r="C27" s="6">
        <v>-4.3487762237762295</v>
      </c>
      <c r="D27" s="6">
        <v>6.7215127244019781</v>
      </c>
      <c r="E27" s="59">
        <f t="shared" si="0"/>
        <v>0</v>
      </c>
      <c r="F27" s="59">
        <f t="shared" si="1"/>
        <v>0</v>
      </c>
      <c r="G27" s="59">
        <f t="shared" si="2"/>
        <v>1</v>
      </c>
      <c r="H27" s="59">
        <f t="shared" si="3"/>
        <v>0</v>
      </c>
      <c r="I27" s="60" t="str">
        <f t="shared" si="6"/>
        <v>n.a.</v>
      </c>
      <c r="J27" s="60" t="str">
        <f t="shared" si="6"/>
        <v>n.a.</v>
      </c>
      <c r="K27" s="60">
        <f t="shared" si="6"/>
        <v>-4.3487762237762295</v>
      </c>
      <c r="L27" s="60" t="str">
        <f t="shared" si="6"/>
        <v>n.a.</v>
      </c>
      <c r="M27" s="60" t="str">
        <f t="shared" si="7"/>
        <v>n.a.</v>
      </c>
      <c r="N27" s="60" t="str">
        <f t="shared" si="7"/>
        <v>n.a.</v>
      </c>
      <c r="O27" s="60">
        <f t="shared" si="7"/>
        <v>6.7215127244019781</v>
      </c>
      <c r="P27" s="60" t="str">
        <f t="shared" si="7"/>
        <v>n.a.</v>
      </c>
      <c r="Q27" s="61"/>
      <c r="R27" s="61"/>
    </row>
    <row r="28" spans="1:18" x14ac:dyDescent="0.25">
      <c r="A28" s="2">
        <f t="shared" si="8"/>
        <v>1953</v>
      </c>
      <c r="B28" s="65">
        <v>79.263846153846146</v>
      </c>
      <c r="C28" s="6">
        <v>0.8504048942705511</v>
      </c>
      <c r="D28" s="6">
        <v>4.9162305789362462</v>
      </c>
      <c r="E28" s="59">
        <f t="shared" si="0"/>
        <v>0</v>
      </c>
      <c r="F28" s="59">
        <f t="shared" si="1"/>
        <v>0</v>
      </c>
      <c r="G28" s="59">
        <f t="shared" si="2"/>
        <v>1</v>
      </c>
      <c r="H28" s="59">
        <f t="shared" si="3"/>
        <v>0</v>
      </c>
      <c r="I28" s="60" t="str">
        <f t="shared" si="6"/>
        <v>n.a.</v>
      </c>
      <c r="J28" s="60" t="str">
        <f t="shared" si="6"/>
        <v>n.a.</v>
      </c>
      <c r="K28" s="60">
        <f t="shared" si="6"/>
        <v>0.8504048942705511</v>
      </c>
      <c r="L28" s="60" t="str">
        <f t="shared" si="6"/>
        <v>n.a.</v>
      </c>
      <c r="M28" s="60" t="str">
        <f t="shared" si="7"/>
        <v>n.a.</v>
      </c>
      <c r="N28" s="60" t="str">
        <f t="shared" si="7"/>
        <v>n.a.</v>
      </c>
      <c r="O28" s="60">
        <f t="shared" si="7"/>
        <v>4.9162305789362462</v>
      </c>
      <c r="P28" s="60" t="str">
        <f t="shared" si="7"/>
        <v>n.a.</v>
      </c>
      <c r="Q28" s="61"/>
      <c r="R28" s="61"/>
    </row>
    <row r="29" spans="1:18" x14ac:dyDescent="0.25">
      <c r="A29" s="2">
        <f t="shared" si="8"/>
        <v>1954</v>
      </c>
      <c r="B29" s="65">
        <v>75.275599360681937</v>
      </c>
      <c r="C29" s="6">
        <v>6.652019446522095</v>
      </c>
      <c r="D29" s="6">
        <v>3.4703163394959997</v>
      </c>
      <c r="E29" s="59">
        <f t="shared" si="0"/>
        <v>0</v>
      </c>
      <c r="F29" s="59">
        <f t="shared" si="1"/>
        <v>0</v>
      </c>
      <c r="G29" s="59">
        <f t="shared" si="2"/>
        <v>1</v>
      </c>
      <c r="H29" s="59">
        <f t="shared" si="3"/>
        <v>0</v>
      </c>
      <c r="I29" s="60" t="str">
        <f t="shared" si="6"/>
        <v>n.a.</v>
      </c>
      <c r="J29" s="60" t="str">
        <f t="shared" si="6"/>
        <v>n.a.</v>
      </c>
      <c r="K29" s="60">
        <f t="shared" si="6"/>
        <v>6.652019446522095</v>
      </c>
      <c r="L29" s="60" t="str">
        <f t="shared" si="6"/>
        <v>n.a.</v>
      </c>
      <c r="M29" s="60" t="str">
        <f t="shared" si="7"/>
        <v>n.a.</v>
      </c>
      <c r="N29" s="60" t="str">
        <f t="shared" si="7"/>
        <v>n.a.</v>
      </c>
      <c r="O29" s="60">
        <f t="shared" si="7"/>
        <v>3.4703163394959997</v>
      </c>
      <c r="P29" s="60" t="str">
        <f t="shared" si="7"/>
        <v>n.a.</v>
      </c>
      <c r="Q29" s="61"/>
      <c r="R29" s="61"/>
    </row>
    <row r="30" spans="1:18" x14ac:dyDescent="0.25">
      <c r="A30" s="2">
        <f t="shared" si="8"/>
        <v>1955</v>
      </c>
      <c r="B30" s="65">
        <v>73.843759474482056</v>
      </c>
      <c r="C30" s="6">
        <v>7.2352581105896485</v>
      </c>
      <c r="D30" s="6">
        <v>2.7499814642258769</v>
      </c>
      <c r="E30" s="59">
        <f t="shared" si="0"/>
        <v>0</v>
      </c>
      <c r="F30" s="59">
        <f t="shared" si="1"/>
        <v>0</v>
      </c>
      <c r="G30" s="59">
        <f t="shared" si="2"/>
        <v>1</v>
      </c>
      <c r="H30" s="59">
        <f t="shared" si="3"/>
        <v>0</v>
      </c>
      <c r="I30" s="60" t="str">
        <f t="shared" si="6"/>
        <v>n.a.</v>
      </c>
      <c r="J30" s="60" t="str">
        <f t="shared" si="6"/>
        <v>n.a.</v>
      </c>
      <c r="K30" s="60">
        <f t="shared" si="6"/>
        <v>7.2352581105896485</v>
      </c>
      <c r="L30" s="60" t="str">
        <f t="shared" si="6"/>
        <v>n.a.</v>
      </c>
      <c r="M30" s="60" t="str">
        <f t="shared" si="7"/>
        <v>n.a.</v>
      </c>
      <c r="N30" s="60" t="str">
        <f t="shared" si="7"/>
        <v>n.a.</v>
      </c>
      <c r="O30" s="60">
        <f t="shared" si="7"/>
        <v>2.7499814642258769</v>
      </c>
      <c r="P30" s="60" t="str">
        <f t="shared" si="7"/>
        <v>n.a.</v>
      </c>
      <c r="Q30" s="61"/>
      <c r="R30" s="61"/>
    </row>
    <row r="31" spans="1:18" x14ac:dyDescent="0.25">
      <c r="A31" s="2">
        <f t="shared" si="8"/>
        <v>1956</v>
      </c>
      <c r="B31" s="65">
        <v>70.760442733397497</v>
      </c>
      <c r="C31" s="6">
        <v>1.9197300657076921</v>
      </c>
      <c r="D31" s="6">
        <v>3.544890612894235</v>
      </c>
      <c r="E31" s="59">
        <f t="shared" si="0"/>
        <v>0</v>
      </c>
      <c r="F31" s="59">
        <f t="shared" si="1"/>
        <v>0</v>
      </c>
      <c r="G31" s="59">
        <f t="shared" si="2"/>
        <v>1</v>
      </c>
      <c r="H31" s="59">
        <f t="shared" si="3"/>
        <v>0</v>
      </c>
      <c r="I31" s="60" t="str">
        <f t="shared" si="6"/>
        <v>n.a.</v>
      </c>
      <c r="J31" s="60" t="str">
        <f t="shared" si="6"/>
        <v>n.a.</v>
      </c>
      <c r="K31" s="60">
        <f t="shared" si="6"/>
        <v>1.9197300657076921</v>
      </c>
      <c r="L31" s="60" t="str">
        <f t="shared" si="6"/>
        <v>n.a.</v>
      </c>
      <c r="M31" s="60" t="str">
        <f t="shared" si="7"/>
        <v>n.a.</v>
      </c>
      <c r="N31" s="60" t="str">
        <f t="shared" si="7"/>
        <v>n.a.</v>
      </c>
      <c r="O31" s="60">
        <f t="shared" si="7"/>
        <v>3.544890612894235</v>
      </c>
      <c r="P31" s="60" t="str">
        <f t="shared" si="7"/>
        <v>n.a.</v>
      </c>
      <c r="Q31" s="61"/>
      <c r="R31" s="61"/>
    </row>
    <row r="32" spans="1:18" x14ac:dyDescent="0.25">
      <c r="A32" s="2">
        <f t="shared" si="8"/>
        <v>1957</v>
      </c>
      <c r="B32" s="65">
        <v>68.055640449438215</v>
      </c>
      <c r="C32" s="6">
        <v>3.2811736346391118</v>
      </c>
      <c r="D32" s="6">
        <v>1.8318875197916071</v>
      </c>
      <c r="E32" s="59">
        <f t="shared" si="0"/>
        <v>0</v>
      </c>
      <c r="F32" s="59">
        <f t="shared" si="1"/>
        <v>0</v>
      </c>
      <c r="G32" s="59">
        <f t="shared" si="2"/>
        <v>1</v>
      </c>
      <c r="H32" s="59">
        <f t="shared" si="3"/>
        <v>0</v>
      </c>
      <c r="I32" s="60" t="str">
        <f t="shared" si="6"/>
        <v>n.a.</v>
      </c>
      <c r="J32" s="60" t="str">
        <f t="shared" si="6"/>
        <v>n.a.</v>
      </c>
      <c r="K32" s="60">
        <f t="shared" si="6"/>
        <v>3.2811736346391118</v>
      </c>
      <c r="L32" s="60" t="str">
        <f t="shared" si="6"/>
        <v>n.a.</v>
      </c>
      <c r="M32" s="60" t="str">
        <f t="shared" si="7"/>
        <v>n.a.</v>
      </c>
      <c r="N32" s="60" t="str">
        <f t="shared" si="7"/>
        <v>n.a.</v>
      </c>
      <c r="O32" s="60">
        <f t="shared" si="7"/>
        <v>1.8318875197916071</v>
      </c>
      <c r="P32" s="60" t="str">
        <f t="shared" si="7"/>
        <v>n.a.</v>
      </c>
      <c r="Q32" s="61"/>
      <c r="R32" s="61"/>
    </row>
    <row r="33" spans="1:18" x14ac:dyDescent="0.25">
      <c r="A33" s="2">
        <f t="shared" si="8"/>
        <v>1958</v>
      </c>
      <c r="B33" s="65">
        <v>67.394312796208538</v>
      </c>
      <c r="C33" s="6">
        <v>2.0550108277189505</v>
      </c>
      <c r="D33" s="6">
        <v>5.4317598622361869</v>
      </c>
      <c r="E33" s="59">
        <f t="shared" si="0"/>
        <v>0</v>
      </c>
      <c r="F33" s="59">
        <f t="shared" si="1"/>
        <v>0</v>
      </c>
      <c r="G33" s="59">
        <f t="shared" si="2"/>
        <v>1</v>
      </c>
      <c r="H33" s="59">
        <f t="shared" si="3"/>
        <v>0</v>
      </c>
      <c r="I33" s="60" t="str">
        <f t="shared" si="6"/>
        <v>n.a.</v>
      </c>
      <c r="J33" s="60" t="str">
        <f t="shared" si="6"/>
        <v>n.a.</v>
      </c>
      <c r="K33" s="60">
        <f t="shared" si="6"/>
        <v>2.0550108277189505</v>
      </c>
      <c r="L33" s="60" t="str">
        <f t="shared" si="6"/>
        <v>n.a.</v>
      </c>
      <c r="M33" s="60" t="str">
        <f t="shared" si="7"/>
        <v>n.a.</v>
      </c>
      <c r="N33" s="60" t="str">
        <f t="shared" si="7"/>
        <v>n.a.</v>
      </c>
      <c r="O33" s="60">
        <f t="shared" si="7"/>
        <v>5.4317598622361869</v>
      </c>
      <c r="P33" s="60" t="str">
        <f t="shared" si="7"/>
        <v>n.a.</v>
      </c>
      <c r="Q33" s="61"/>
      <c r="R33" s="61"/>
    </row>
    <row r="34" spans="1:18" x14ac:dyDescent="0.25">
      <c r="A34" s="2">
        <f t="shared" si="8"/>
        <v>1959</v>
      </c>
      <c r="B34" s="65">
        <v>65.797904915390816</v>
      </c>
      <c r="C34" s="6">
        <v>1.1535580524344446</v>
      </c>
      <c r="D34" s="6">
        <v>2.5623573089717682</v>
      </c>
      <c r="E34" s="59">
        <f t="shared" si="0"/>
        <v>0</v>
      </c>
      <c r="F34" s="59">
        <f t="shared" si="1"/>
        <v>0</v>
      </c>
      <c r="G34" s="59">
        <f t="shared" si="2"/>
        <v>1</v>
      </c>
      <c r="H34" s="59">
        <f t="shared" si="3"/>
        <v>0</v>
      </c>
      <c r="I34" s="60" t="str">
        <f t="shared" si="6"/>
        <v>n.a.</v>
      </c>
      <c r="J34" s="60" t="str">
        <f t="shared" si="6"/>
        <v>n.a.</v>
      </c>
      <c r="K34" s="60">
        <f t="shared" si="6"/>
        <v>1.1535580524344446</v>
      </c>
      <c r="L34" s="60" t="str">
        <f t="shared" si="6"/>
        <v>n.a.</v>
      </c>
      <c r="M34" s="60" t="str">
        <f t="shared" si="7"/>
        <v>n.a.</v>
      </c>
      <c r="N34" s="60" t="str">
        <f t="shared" si="7"/>
        <v>n.a.</v>
      </c>
      <c r="O34" s="60">
        <f t="shared" si="7"/>
        <v>2.5623573089717682</v>
      </c>
      <c r="P34" s="60" t="str">
        <f t="shared" si="7"/>
        <v>n.a.</v>
      </c>
      <c r="Q34" s="61"/>
      <c r="R34" s="61"/>
    </row>
    <row r="35" spans="1:18" x14ac:dyDescent="0.25">
      <c r="A35" s="2">
        <f t="shared" si="8"/>
        <v>1960</v>
      </c>
      <c r="B35" s="65">
        <v>62.859397097134355</v>
      </c>
      <c r="C35" s="6">
        <v>5.3405956001980837</v>
      </c>
      <c r="D35" s="6">
        <v>1.3266932788612842</v>
      </c>
      <c r="E35" s="59">
        <f t="shared" si="0"/>
        <v>0</v>
      </c>
      <c r="F35" s="59">
        <f t="shared" si="1"/>
        <v>0</v>
      </c>
      <c r="G35" s="59">
        <f t="shared" si="2"/>
        <v>1</v>
      </c>
      <c r="H35" s="59">
        <f t="shared" si="3"/>
        <v>0</v>
      </c>
      <c r="I35" s="60" t="str">
        <f t="shared" si="6"/>
        <v>n.a.</v>
      </c>
      <c r="J35" s="60" t="str">
        <f t="shared" si="6"/>
        <v>n.a.</v>
      </c>
      <c r="K35" s="60">
        <f t="shared" si="6"/>
        <v>5.3405956001980837</v>
      </c>
      <c r="L35" s="60" t="str">
        <f t="shared" si="6"/>
        <v>n.a.</v>
      </c>
      <c r="M35" s="60" t="str">
        <f t="shared" si="7"/>
        <v>n.a.</v>
      </c>
      <c r="N35" s="60" t="str">
        <f t="shared" si="7"/>
        <v>n.a.</v>
      </c>
      <c r="O35" s="60">
        <f t="shared" si="7"/>
        <v>1.3266932788612842</v>
      </c>
      <c r="P35" s="60" t="str">
        <f t="shared" si="7"/>
        <v>n.a.</v>
      </c>
      <c r="Q35" s="61"/>
      <c r="R35" s="61"/>
    </row>
    <row r="36" spans="1:18" x14ac:dyDescent="0.25">
      <c r="A36" s="2">
        <f t="shared" si="8"/>
        <v>1961</v>
      </c>
      <c r="B36" s="65">
        <v>62.391160618038093</v>
      </c>
      <c r="C36" s="6">
        <v>6.6674171683177574</v>
      </c>
      <c r="D36" s="6">
        <v>1.9075873132834122</v>
      </c>
      <c r="E36" s="59">
        <f t="shared" si="0"/>
        <v>0</v>
      </c>
      <c r="F36" s="59">
        <f t="shared" si="1"/>
        <v>0</v>
      </c>
      <c r="G36" s="59">
        <f t="shared" si="2"/>
        <v>1</v>
      </c>
      <c r="H36" s="59">
        <f t="shared" si="3"/>
        <v>0</v>
      </c>
      <c r="I36" s="60" t="str">
        <f t="shared" si="6"/>
        <v>n.a.</v>
      </c>
      <c r="J36" s="60" t="str">
        <f t="shared" si="6"/>
        <v>n.a.</v>
      </c>
      <c r="K36" s="60">
        <f t="shared" si="6"/>
        <v>6.6674171683177574</v>
      </c>
      <c r="L36" s="60" t="str">
        <f t="shared" si="6"/>
        <v>n.a.</v>
      </c>
      <c r="M36" s="60" t="str">
        <f t="shared" si="7"/>
        <v>n.a.</v>
      </c>
      <c r="N36" s="60" t="str">
        <f t="shared" si="7"/>
        <v>n.a.</v>
      </c>
      <c r="O36" s="60">
        <f t="shared" si="7"/>
        <v>1.9075873132834122</v>
      </c>
      <c r="P36" s="60" t="str">
        <f t="shared" si="7"/>
        <v>n.a.</v>
      </c>
      <c r="Q36" s="61"/>
      <c r="R36" s="61"/>
    </row>
    <row r="37" spans="1:18" x14ac:dyDescent="0.25">
      <c r="A37" s="2">
        <f t="shared" si="8"/>
        <v>1962</v>
      </c>
      <c r="B37" s="65">
        <v>60.276358786262094</v>
      </c>
      <c r="C37" s="6">
        <v>0.61353607315646208</v>
      </c>
      <c r="D37" s="6">
        <v>2.4124015879896814</v>
      </c>
      <c r="E37" s="59">
        <f t="shared" si="0"/>
        <v>0</v>
      </c>
      <c r="F37" s="59">
        <f t="shared" si="1"/>
        <v>0</v>
      </c>
      <c r="G37" s="59">
        <f t="shared" si="2"/>
        <v>1</v>
      </c>
      <c r="H37" s="59">
        <f t="shared" si="3"/>
        <v>0</v>
      </c>
      <c r="I37" s="60" t="str">
        <f t="shared" si="6"/>
        <v>n.a.</v>
      </c>
      <c r="J37" s="60" t="str">
        <f t="shared" si="6"/>
        <v>n.a.</v>
      </c>
      <c r="K37" s="60">
        <f t="shared" si="6"/>
        <v>0.61353607315646208</v>
      </c>
      <c r="L37" s="60" t="str">
        <f t="shared" si="6"/>
        <v>n.a.</v>
      </c>
      <c r="M37" s="60" t="str">
        <f t="shared" si="7"/>
        <v>n.a.</v>
      </c>
      <c r="N37" s="60" t="str">
        <f t="shared" si="7"/>
        <v>n.a.</v>
      </c>
      <c r="O37" s="60">
        <f t="shared" si="7"/>
        <v>2.4124015879896814</v>
      </c>
      <c r="P37" s="60" t="str">
        <f t="shared" si="7"/>
        <v>n.a.</v>
      </c>
      <c r="Q37" s="61"/>
      <c r="R37" s="61"/>
    </row>
    <row r="38" spans="1:18" x14ac:dyDescent="0.25">
      <c r="A38" s="2">
        <f t="shared" si="8"/>
        <v>1963</v>
      </c>
      <c r="B38" s="65">
        <v>59.098258478460131</v>
      </c>
      <c r="C38" s="6">
        <v>6.2436422342896591</v>
      </c>
      <c r="D38" s="6">
        <v>1.9000655036200207</v>
      </c>
      <c r="E38" s="59">
        <f t="shared" si="0"/>
        <v>0</v>
      </c>
      <c r="F38" s="59">
        <f t="shared" si="1"/>
        <v>1</v>
      </c>
      <c r="G38" s="59">
        <f t="shared" si="2"/>
        <v>0</v>
      </c>
      <c r="H38" s="59">
        <f t="shared" si="3"/>
        <v>0</v>
      </c>
      <c r="I38" s="60" t="str">
        <f t="shared" si="6"/>
        <v>n.a.</v>
      </c>
      <c r="J38" s="60">
        <f t="shared" si="6"/>
        <v>6.2436422342896591</v>
      </c>
      <c r="K38" s="60" t="str">
        <f t="shared" si="6"/>
        <v>n.a.</v>
      </c>
      <c r="L38" s="60" t="str">
        <f t="shared" si="6"/>
        <v>n.a.</v>
      </c>
      <c r="M38" s="60" t="str">
        <f t="shared" si="7"/>
        <v>n.a.</v>
      </c>
      <c r="N38" s="60">
        <f t="shared" si="7"/>
        <v>1.9000655036200207</v>
      </c>
      <c r="O38" s="60" t="str">
        <f t="shared" si="7"/>
        <v>n.a.</v>
      </c>
      <c r="P38" s="60" t="str">
        <f t="shared" si="7"/>
        <v>n.a.</v>
      </c>
      <c r="Q38" s="61"/>
      <c r="R38" s="61"/>
    </row>
    <row r="39" spans="1:18" x14ac:dyDescent="0.25">
      <c r="A39" s="2">
        <f t="shared" si="8"/>
        <v>1964</v>
      </c>
      <c r="B39" s="65">
        <v>56.331680133741997</v>
      </c>
      <c r="C39" s="6">
        <v>4.7119310040284024</v>
      </c>
      <c r="D39" s="6">
        <v>4.091819661422142</v>
      </c>
      <c r="E39" s="59">
        <f t="shared" si="0"/>
        <v>0</v>
      </c>
      <c r="F39" s="59">
        <f t="shared" si="1"/>
        <v>1</v>
      </c>
      <c r="G39" s="59">
        <f t="shared" si="2"/>
        <v>0</v>
      </c>
      <c r="H39" s="59">
        <f t="shared" si="3"/>
        <v>0</v>
      </c>
      <c r="I39" s="60" t="str">
        <f t="shared" si="6"/>
        <v>n.a.</v>
      </c>
      <c r="J39" s="60">
        <f t="shared" si="6"/>
        <v>4.7119310040284024</v>
      </c>
      <c r="K39" s="60" t="str">
        <f t="shared" si="6"/>
        <v>n.a.</v>
      </c>
      <c r="L39" s="60" t="str">
        <f t="shared" si="6"/>
        <v>n.a.</v>
      </c>
      <c r="M39" s="60" t="str">
        <f t="shared" si="7"/>
        <v>n.a.</v>
      </c>
      <c r="N39" s="60">
        <f t="shared" si="7"/>
        <v>4.091819661422142</v>
      </c>
      <c r="O39" s="60" t="str">
        <f t="shared" si="7"/>
        <v>n.a.</v>
      </c>
      <c r="P39" s="60" t="str">
        <f t="shared" si="7"/>
        <v>n.a.</v>
      </c>
      <c r="Q39" s="61"/>
      <c r="R39" s="61"/>
    </row>
    <row r="40" spans="1:18" x14ac:dyDescent="0.25">
      <c r="A40" s="2">
        <f t="shared" si="8"/>
        <v>1965</v>
      </c>
      <c r="B40" s="65">
        <v>55.186535981428932</v>
      </c>
      <c r="C40" s="6">
        <v>6.7690996510524348</v>
      </c>
      <c r="D40" s="6">
        <v>2.7682889492626575</v>
      </c>
      <c r="E40" s="59">
        <f t="shared" si="0"/>
        <v>0</v>
      </c>
      <c r="F40" s="59">
        <f t="shared" si="1"/>
        <v>1</v>
      </c>
      <c r="G40" s="59">
        <f t="shared" si="2"/>
        <v>0</v>
      </c>
      <c r="H40" s="59">
        <f t="shared" si="3"/>
        <v>0</v>
      </c>
      <c r="I40" s="60" t="str">
        <f t="shared" si="6"/>
        <v>n.a.</v>
      </c>
      <c r="J40" s="60">
        <f t="shared" si="6"/>
        <v>6.7690996510524348</v>
      </c>
      <c r="K40" s="60" t="str">
        <f t="shared" si="6"/>
        <v>n.a.</v>
      </c>
      <c r="L40" s="60" t="str">
        <f t="shared" si="6"/>
        <v>n.a.</v>
      </c>
      <c r="M40" s="60" t="str">
        <f t="shared" si="7"/>
        <v>n.a.</v>
      </c>
      <c r="N40" s="60">
        <f t="shared" si="7"/>
        <v>2.7682889492626575</v>
      </c>
      <c r="O40" s="60" t="str">
        <f t="shared" si="7"/>
        <v>n.a.</v>
      </c>
      <c r="P40" s="60" t="str">
        <f t="shared" si="7"/>
        <v>n.a.</v>
      </c>
      <c r="Q40" s="61"/>
      <c r="R40" s="61"/>
    </row>
    <row r="41" spans="1:18" x14ac:dyDescent="0.25">
      <c r="A41" s="2">
        <f t="shared" si="8"/>
        <v>1966</v>
      </c>
      <c r="B41" s="65">
        <v>55.854567962366914</v>
      </c>
      <c r="C41" s="6">
        <v>5.2546598938351563</v>
      </c>
      <c r="D41" s="6">
        <v>2.76100321085387</v>
      </c>
      <c r="E41" s="59">
        <f t="shared" si="0"/>
        <v>0</v>
      </c>
      <c r="F41" s="59">
        <f t="shared" si="1"/>
        <v>1</v>
      </c>
      <c r="G41" s="59">
        <f t="shared" si="2"/>
        <v>0</v>
      </c>
      <c r="H41" s="59">
        <f t="shared" si="3"/>
        <v>0</v>
      </c>
      <c r="I41" s="60" t="str">
        <f t="shared" si="6"/>
        <v>n.a.</v>
      </c>
      <c r="J41" s="60">
        <f t="shared" si="6"/>
        <v>5.2546598938351563</v>
      </c>
      <c r="K41" s="60" t="str">
        <f t="shared" si="6"/>
        <v>n.a.</v>
      </c>
      <c r="L41" s="60" t="str">
        <f t="shared" si="6"/>
        <v>n.a.</v>
      </c>
      <c r="M41" s="60" t="str">
        <f t="shared" si="7"/>
        <v>n.a.</v>
      </c>
      <c r="N41" s="60">
        <f t="shared" si="7"/>
        <v>2.76100321085387</v>
      </c>
      <c r="O41" s="60" t="str">
        <f t="shared" si="7"/>
        <v>n.a.</v>
      </c>
      <c r="P41" s="60" t="str">
        <f t="shared" si="7"/>
        <v>n.a.</v>
      </c>
      <c r="Q41" s="61"/>
      <c r="R41" s="61"/>
    </row>
    <row r="42" spans="1:18" x14ac:dyDescent="0.25">
      <c r="A42" s="2">
        <f t="shared" si="8"/>
        <v>1967</v>
      </c>
      <c r="B42" s="65">
        <v>57.660865407602202</v>
      </c>
      <c r="C42" s="6">
        <v>-2.0973240395163129</v>
      </c>
      <c r="D42" s="6">
        <v>6.270609748964282</v>
      </c>
      <c r="E42" s="59">
        <f t="shared" si="0"/>
        <v>0</v>
      </c>
      <c r="F42" s="59">
        <f t="shared" si="1"/>
        <v>1</v>
      </c>
      <c r="G42" s="59">
        <f t="shared" si="2"/>
        <v>0</v>
      </c>
      <c r="H42" s="59">
        <f t="shared" si="3"/>
        <v>0</v>
      </c>
      <c r="I42" s="60" t="str">
        <f t="shared" si="6"/>
        <v>n.a.</v>
      </c>
      <c r="J42" s="60">
        <f t="shared" si="6"/>
        <v>-2.0973240395163129</v>
      </c>
      <c r="K42" s="60" t="str">
        <f t="shared" si="6"/>
        <v>n.a.</v>
      </c>
      <c r="L42" s="60" t="str">
        <f t="shared" si="6"/>
        <v>n.a.</v>
      </c>
      <c r="M42" s="60" t="str">
        <f t="shared" si="7"/>
        <v>n.a.</v>
      </c>
      <c r="N42" s="60">
        <f t="shared" si="7"/>
        <v>6.270609748964282</v>
      </c>
      <c r="O42" s="60" t="str">
        <f t="shared" si="7"/>
        <v>n.a.</v>
      </c>
      <c r="P42" s="60" t="str">
        <f t="shared" si="7"/>
        <v>n.a.</v>
      </c>
      <c r="Q42" s="61"/>
      <c r="R42" s="61"/>
    </row>
    <row r="43" spans="1:18" x14ac:dyDescent="0.25">
      <c r="A43" s="2">
        <f t="shared" si="8"/>
        <v>1968</v>
      </c>
      <c r="B43" s="65">
        <v>58.984873760144275</v>
      </c>
      <c r="C43" s="6">
        <v>-4.7501972051577912E-2</v>
      </c>
      <c r="D43" s="6">
        <v>4.3871705835702999</v>
      </c>
      <c r="E43" s="59">
        <f t="shared" si="0"/>
        <v>0</v>
      </c>
      <c r="F43" s="59">
        <f t="shared" si="1"/>
        <v>1</v>
      </c>
      <c r="G43" s="59">
        <f t="shared" si="2"/>
        <v>0</v>
      </c>
      <c r="H43" s="59">
        <f t="shared" si="3"/>
        <v>0</v>
      </c>
      <c r="I43" s="60" t="str">
        <f t="shared" si="6"/>
        <v>n.a.</v>
      </c>
      <c r="J43" s="60">
        <f t="shared" si="6"/>
        <v>-4.7501972051577912E-2</v>
      </c>
      <c r="K43" s="60" t="str">
        <f t="shared" si="6"/>
        <v>n.a.</v>
      </c>
      <c r="L43" s="60" t="str">
        <f t="shared" si="6"/>
        <v>n.a.</v>
      </c>
      <c r="M43" s="60" t="str">
        <f t="shared" si="7"/>
        <v>n.a.</v>
      </c>
      <c r="N43" s="60">
        <f t="shared" si="7"/>
        <v>4.3871705835702999</v>
      </c>
      <c r="O43" s="60" t="str">
        <f t="shared" si="7"/>
        <v>n.a.</v>
      </c>
      <c r="P43" s="60" t="str">
        <f t="shared" si="7"/>
        <v>n.a.</v>
      </c>
      <c r="Q43" s="61"/>
      <c r="R43" s="61"/>
    </row>
    <row r="44" spans="1:18" x14ac:dyDescent="0.25">
      <c r="A44" s="2">
        <f t="shared" si="8"/>
        <v>1969</v>
      </c>
      <c r="B44" s="65">
        <v>54.080249318270354</v>
      </c>
      <c r="C44" s="6">
        <v>0.22146154108859673</v>
      </c>
      <c r="D44" s="6">
        <v>4.9503470312745215</v>
      </c>
      <c r="E44" s="59">
        <f t="shared" si="0"/>
        <v>0</v>
      </c>
      <c r="F44" s="59">
        <f t="shared" si="1"/>
        <v>1</v>
      </c>
      <c r="G44" s="59">
        <f t="shared" si="2"/>
        <v>0</v>
      </c>
      <c r="H44" s="59">
        <f t="shared" si="3"/>
        <v>0</v>
      </c>
      <c r="I44" s="60" t="str">
        <f t="shared" si="6"/>
        <v>n.a.</v>
      </c>
      <c r="J44" s="60">
        <f t="shared" si="6"/>
        <v>0.22146154108859673</v>
      </c>
      <c r="K44" s="60" t="str">
        <f t="shared" si="6"/>
        <v>n.a.</v>
      </c>
      <c r="L44" s="60" t="str">
        <f t="shared" si="6"/>
        <v>n.a.</v>
      </c>
      <c r="M44" s="60" t="str">
        <f t="shared" si="7"/>
        <v>n.a.</v>
      </c>
      <c r="N44" s="60">
        <f t="shared" si="7"/>
        <v>4.9503470312745215</v>
      </c>
      <c r="O44" s="60" t="str">
        <f t="shared" si="7"/>
        <v>n.a.</v>
      </c>
      <c r="P44" s="60" t="str">
        <f t="shared" si="7"/>
        <v>n.a.</v>
      </c>
      <c r="Q44" s="61"/>
      <c r="R44" s="61"/>
    </row>
    <row r="45" spans="1:18" x14ac:dyDescent="0.25">
      <c r="A45" s="2">
        <f t="shared" si="8"/>
        <v>1970</v>
      </c>
      <c r="B45" s="65">
        <v>49.333213305898497</v>
      </c>
      <c r="C45" s="6">
        <v>8.5760367378431503</v>
      </c>
      <c r="D45" s="6">
        <v>7.3508826936757616</v>
      </c>
      <c r="E45" s="59">
        <f t="shared" si="0"/>
        <v>0</v>
      </c>
      <c r="F45" s="59">
        <f t="shared" si="1"/>
        <v>1</v>
      </c>
      <c r="G45" s="59">
        <f t="shared" si="2"/>
        <v>0</v>
      </c>
      <c r="H45" s="59">
        <f t="shared" si="3"/>
        <v>0</v>
      </c>
      <c r="I45" s="60" t="str">
        <f t="shared" si="6"/>
        <v>n.a.</v>
      </c>
      <c r="J45" s="60">
        <f t="shared" si="6"/>
        <v>8.5760367378431503</v>
      </c>
      <c r="K45" s="60" t="str">
        <f t="shared" si="6"/>
        <v>n.a.</v>
      </c>
      <c r="L45" s="60" t="str">
        <f t="shared" si="6"/>
        <v>n.a.</v>
      </c>
      <c r="M45" s="60" t="str">
        <f t="shared" si="7"/>
        <v>n.a.</v>
      </c>
      <c r="N45" s="60">
        <f t="shared" si="7"/>
        <v>7.3508826936757616</v>
      </c>
      <c r="O45" s="60" t="str">
        <f t="shared" si="7"/>
        <v>n.a.</v>
      </c>
      <c r="P45" s="60" t="str">
        <f t="shared" si="7"/>
        <v>n.a.</v>
      </c>
      <c r="Q45" s="61"/>
      <c r="R45" s="61"/>
    </row>
    <row r="46" spans="1:18" x14ac:dyDescent="0.25">
      <c r="A46" s="2">
        <f t="shared" si="8"/>
        <v>1971</v>
      </c>
      <c r="B46" s="65">
        <v>43.743991853360484</v>
      </c>
      <c r="C46" s="6">
        <v>2.9792222638885368</v>
      </c>
      <c r="D46" s="6">
        <v>10.254332792611018</v>
      </c>
      <c r="E46" s="59">
        <f t="shared" si="0"/>
        <v>0</v>
      </c>
      <c r="F46" s="59">
        <f t="shared" si="1"/>
        <v>1</v>
      </c>
      <c r="G46" s="59">
        <f t="shared" si="2"/>
        <v>0</v>
      </c>
      <c r="H46" s="59">
        <f t="shared" si="3"/>
        <v>0</v>
      </c>
      <c r="I46" s="60" t="str">
        <f t="shared" si="6"/>
        <v>n.a.</v>
      </c>
      <c r="J46" s="60">
        <f t="shared" si="6"/>
        <v>2.9792222638885368</v>
      </c>
      <c r="K46" s="60" t="str">
        <f t="shared" si="6"/>
        <v>n.a.</v>
      </c>
      <c r="L46" s="60" t="str">
        <f t="shared" si="6"/>
        <v>n.a.</v>
      </c>
      <c r="M46" s="60" t="str">
        <f t="shared" si="7"/>
        <v>n.a.</v>
      </c>
      <c r="N46" s="60">
        <f t="shared" si="7"/>
        <v>10.254332792611018</v>
      </c>
      <c r="O46" s="60" t="str">
        <f t="shared" si="7"/>
        <v>n.a.</v>
      </c>
      <c r="P46" s="60" t="str">
        <f t="shared" si="7"/>
        <v>n.a.</v>
      </c>
      <c r="Q46" s="61"/>
      <c r="R46" s="61"/>
    </row>
    <row r="47" spans="1:18" x14ac:dyDescent="0.25">
      <c r="A47" s="2">
        <f t="shared" si="8"/>
        <v>1972</v>
      </c>
      <c r="B47" s="65">
        <v>39.982280723958993</v>
      </c>
      <c r="C47" s="6">
        <v>10.62949726854856</v>
      </c>
      <c r="D47" s="6">
        <v>6.1390121499046373</v>
      </c>
      <c r="E47" s="59">
        <f t="shared" si="0"/>
        <v>0</v>
      </c>
      <c r="F47" s="59">
        <f t="shared" si="1"/>
        <v>1</v>
      </c>
      <c r="G47" s="59">
        <f t="shared" si="2"/>
        <v>0</v>
      </c>
      <c r="H47" s="59">
        <f t="shared" si="3"/>
        <v>0</v>
      </c>
      <c r="I47" s="60" t="str">
        <f t="shared" si="6"/>
        <v>n.a.</v>
      </c>
      <c r="J47" s="60">
        <f t="shared" si="6"/>
        <v>10.62949726854856</v>
      </c>
      <c r="K47" s="60" t="str">
        <f t="shared" si="6"/>
        <v>n.a.</v>
      </c>
      <c r="L47" s="60" t="str">
        <f t="shared" si="6"/>
        <v>n.a.</v>
      </c>
      <c r="M47" s="60" t="str">
        <f t="shared" si="7"/>
        <v>n.a.</v>
      </c>
      <c r="N47" s="60">
        <f t="shared" si="7"/>
        <v>6.1390121499046373</v>
      </c>
      <c r="O47" s="60" t="str">
        <f t="shared" si="7"/>
        <v>n.a.</v>
      </c>
      <c r="P47" s="60" t="str">
        <f t="shared" si="7"/>
        <v>n.a.</v>
      </c>
      <c r="Q47" s="61"/>
      <c r="R47" s="61"/>
    </row>
    <row r="48" spans="1:18" x14ac:dyDescent="0.25">
      <c r="A48" s="2">
        <f t="shared" si="8"/>
        <v>1973</v>
      </c>
      <c r="B48" s="65">
        <v>37.775845200565279</v>
      </c>
      <c r="C48" s="6">
        <v>6.530085085546844</v>
      </c>
      <c r="D48" s="6">
        <v>8.7511739782644664</v>
      </c>
      <c r="E48" s="59">
        <f t="shared" si="0"/>
        <v>0</v>
      </c>
      <c r="F48" s="59">
        <f t="shared" si="1"/>
        <v>1</v>
      </c>
      <c r="G48" s="59">
        <f t="shared" si="2"/>
        <v>0</v>
      </c>
      <c r="H48" s="59">
        <f t="shared" si="3"/>
        <v>0</v>
      </c>
      <c r="I48" s="60" t="str">
        <f t="shared" si="6"/>
        <v>n.a.</v>
      </c>
      <c r="J48" s="60">
        <f t="shared" si="6"/>
        <v>6.530085085546844</v>
      </c>
      <c r="K48" s="60" t="str">
        <f t="shared" si="6"/>
        <v>n.a.</v>
      </c>
      <c r="L48" s="60" t="str">
        <f t="shared" si="6"/>
        <v>n.a.</v>
      </c>
      <c r="M48" s="60" t="str">
        <f t="shared" si="7"/>
        <v>n.a.</v>
      </c>
      <c r="N48" s="60">
        <f t="shared" si="7"/>
        <v>8.7511739782644664</v>
      </c>
      <c r="O48" s="60" t="str">
        <f t="shared" si="7"/>
        <v>n.a.</v>
      </c>
      <c r="P48" s="60" t="str">
        <f t="shared" si="7"/>
        <v>n.a.</v>
      </c>
      <c r="Q48" s="61"/>
      <c r="R48" s="61"/>
    </row>
    <row r="49" spans="1:18" x14ac:dyDescent="0.25">
      <c r="A49" s="2">
        <f t="shared" si="8"/>
        <v>1974</v>
      </c>
      <c r="B49" s="65">
        <v>36.047548291233284</v>
      </c>
      <c r="C49" s="6">
        <v>4.5305177114233874</v>
      </c>
      <c r="D49" s="6">
        <v>11.830412329904561</v>
      </c>
      <c r="E49" s="59">
        <f t="shared" si="0"/>
        <v>0</v>
      </c>
      <c r="F49" s="59">
        <f t="shared" si="1"/>
        <v>1</v>
      </c>
      <c r="G49" s="59">
        <f t="shared" si="2"/>
        <v>0</v>
      </c>
      <c r="H49" s="59">
        <f t="shared" si="3"/>
        <v>0</v>
      </c>
      <c r="I49" s="60" t="str">
        <f t="shared" si="6"/>
        <v>n.a.</v>
      </c>
      <c r="J49" s="60">
        <f t="shared" si="6"/>
        <v>4.5305177114233874</v>
      </c>
      <c r="K49" s="60" t="str">
        <f t="shared" si="6"/>
        <v>n.a.</v>
      </c>
      <c r="L49" s="60" t="str">
        <f t="shared" si="6"/>
        <v>n.a.</v>
      </c>
      <c r="M49" s="60" t="str">
        <f t="shared" si="7"/>
        <v>n.a.</v>
      </c>
      <c r="N49" s="60">
        <f t="shared" si="7"/>
        <v>11.830412329904561</v>
      </c>
      <c r="O49" s="60" t="str">
        <f t="shared" si="7"/>
        <v>n.a.</v>
      </c>
      <c r="P49" s="60" t="str">
        <f t="shared" si="7"/>
        <v>n.a.</v>
      </c>
      <c r="Q49" s="61"/>
      <c r="R49" s="61"/>
    </row>
    <row r="50" spans="1:18" x14ac:dyDescent="0.25">
      <c r="A50" s="2">
        <f t="shared" si="8"/>
        <v>1975</v>
      </c>
      <c r="B50" s="65">
        <v>35.815906753513886</v>
      </c>
      <c r="C50" s="6">
        <v>-4.2394527790683423</v>
      </c>
      <c r="D50" s="6">
        <v>14.772780460310409</v>
      </c>
      <c r="E50" s="59">
        <f t="shared" si="0"/>
        <v>0</v>
      </c>
      <c r="F50" s="59">
        <f t="shared" si="1"/>
        <v>1</v>
      </c>
      <c r="G50" s="59">
        <f t="shared" si="2"/>
        <v>0</v>
      </c>
      <c r="H50" s="59">
        <f t="shared" si="3"/>
        <v>0</v>
      </c>
      <c r="I50" s="60" t="str">
        <f t="shared" si="6"/>
        <v>n.a.</v>
      </c>
      <c r="J50" s="60">
        <f t="shared" si="6"/>
        <v>-4.2394527790683423</v>
      </c>
      <c r="K50" s="60" t="str">
        <f t="shared" si="6"/>
        <v>n.a.</v>
      </c>
      <c r="L50" s="60" t="str">
        <f t="shared" si="6"/>
        <v>n.a.</v>
      </c>
      <c r="M50" s="60" t="str">
        <f t="shared" si="7"/>
        <v>n.a.</v>
      </c>
      <c r="N50" s="60">
        <f t="shared" si="7"/>
        <v>14.772780460310409</v>
      </c>
      <c r="O50" s="60" t="str">
        <f t="shared" si="7"/>
        <v>n.a.</v>
      </c>
      <c r="P50" s="60" t="str">
        <f t="shared" si="7"/>
        <v>n.a.</v>
      </c>
      <c r="Q50" s="61"/>
      <c r="R50" s="61"/>
    </row>
    <row r="51" spans="1:18" x14ac:dyDescent="0.25">
      <c r="A51" s="2">
        <f t="shared" si="8"/>
        <v>1976</v>
      </c>
      <c r="B51" s="65">
        <v>39.373094106800934</v>
      </c>
      <c r="C51" s="6">
        <v>-1.3784266856170846</v>
      </c>
      <c r="D51" s="6">
        <v>16.640842289048368</v>
      </c>
      <c r="E51" s="59">
        <f t="shared" si="0"/>
        <v>0</v>
      </c>
      <c r="F51" s="59">
        <f t="shared" si="1"/>
        <v>1</v>
      </c>
      <c r="G51" s="59">
        <f t="shared" si="2"/>
        <v>0</v>
      </c>
      <c r="H51" s="59">
        <f t="shared" si="3"/>
        <v>0</v>
      </c>
      <c r="I51" s="60" t="str">
        <f t="shared" si="6"/>
        <v>n.a.</v>
      </c>
      <c r="J51" s="60">
        <f t="shared" si="6"/>
        <v>-1.3784266856170846</v>
      </c>
      <c r="K51" s="60" t="str">
        <f t="shared" si="6"/>
        <v>n.a.</v>
      </c>
      <c r="L51" s="60" t="str">
        <f t="shared" si="6"/>
        <v>n.a.</v>
      </c>
      <c r="M51" s="60" t="str">
        <f t="shared" si="7"/>
        <v>n.a.</v>
      </c>
      <c r="N51" s="60">
        <f t="shared" si="7"/>
        <v>16.640842289048368</v>
      </c>
      <c r="O51" s="60" t="str">
        <f t="shared" si="7"/>
        <v>n.a.</v>
      </c>
      <c r="P51" s="60" t="str">
        <f t="shared" si="7"/>
        <v>n.a.</v>
      </c>
      <c r="Q51" s="61"/>
      <c r="R51" s="61"/>
    </row>
    <row r="52" spans="1:18" x14ac:dyDescent="0.25">
      <c r="A52" s="2">
        <f t="shared" si="8"/>
        <v>1977</v>
      </c>
      <c r="B52" s="65">
        <v>41.97060788243153</v>
      </c>
      <c r="C52" s="6">
        <v>5.8892861224023374</v>
      </c>
      <c r="D52" s="6">
        <v>14.786734930601627</v>
      </c>
      <c r="E52" s="59">
        <f t="shared" si="0"/>
        <v>0</v>
      </c>
      <c r="F52" s="59">
        <f t="shared" si="1"/>
        <v>1</v>
      </c>
      <c r="G52" s="59">
        <f t="shared" si="2"/>
        <v>0</v>
      </c>
      <c r="H52" s="59">
        <f t="shared" si="3"/>
        <v>0</v>
      </c>
      <c r="I52" s="60" t="str">
        <f t="shared" si="6"/>
        <v>n.a.</v>
      </c>
      <c r="J52" s="60">
        <f t="shared" si="6"/>
        <v>5.8892861224023374</v>
      </c>
      <c r="K52" s="60" t="str">
        <f t="shared" si="6"/>
        <v>n.a.</v>
      </c>
      <c r="L52" s="60" t="str">
        <f t="shared" si="6"/>
        <v>n.a.</v>
      </c>
      <c r="M52" s="60" t="str">
        <f t="shared" si="7"/>
        <v>n.a.</v>
      </c>
      <c r="N52" s="60">
        <f t="shared" si="7"/>
        <v>14.786734930601627</v>
      </c>
      <c r="O52" s="60" t="str">
        <f t="shared" si="7"/>
        <v>n.a.</v>
      </c>
      <c r="P52" s="60" t="str">
        <f t="shared" si="7"/>
        <v>n.a.</v>
      </c>
      <c r="Q52" s="61"/>
      <c r="R52" s="61"/>
    </row>
    <row r="53" spans="1:18" x14ac:dyDescent="0.25">
      <c r="A53" s="2">
        <f t="shared" si="8"/>
        <v>1978</v>
      </c>
      <c r="B53" s="65">
        <v>44.097181271376343</v>
      </c>
      <c r="C53" s="6">
        <v>-5.1312190021229886</v>
      </c>
      <c r="D53" s="6">
        <v>11.212224450587698</v>
      </c>
      <c r="E53" s="59">
        <f t="shared" si="0"/>
        <v>0</v>
      </c>
      <c r="F53" s="59">
        <f t="shared" si="1"/>
        <v>1</v>
      </c>
      <c r="G53" s="59">
        <f t="shared" si="2"/>
        <v>0</v>
      </c>
      <c r="H53" s="59">
        <f t="shared" si="3"/>
        <v>0</v>
      </c>
      <c r="I53" s="60" t="str">
        <f t="shared" si="6"/>
        <v>n.a.</v>
      </c>
      <c r="J53" s="60">
        <f t="shared" si="6"/>
        <v>-5.1312190021229886</v>
      </c>
      <c r="K53" s="60" t="str">
        <f t="shared" si="6"/>
        <v>n.a.</v>
      </c>
      <c r="L53" s="60" t="str">
        <f t="shared" si="6"/>
        <v>n.a.</v>
      </c>
      <c r="M53" s="60" t="str">
        <f t="shared" si="7"/>
        <v>n.a.</v>
      </c>
      <c r="N53" s="60">
        <f t="shared" si="7"/>
        <v>11.212224450587698</v>
      </c>
      <c r="O53" s="60" t="str">
        <f t="shared" si="7"/>
        <v>n.a.</v>
      </c>
      <c r="P53" s="60" t="str">
        <f t="shared" si="7"/>
        <v>n.a.</v>
      </c>
      <c r="Q53" s="61"/>
      <c r="R53" s="61"/>
    </row>
    <row r="54" spans="1:18" x14ac:dyDescent="0.25">
      <c r="A54" s="2">
        <f t="shared" si="8"/>
        <v>1979</v>
      </c>
      <c r="B54" s="65">
        <v>44.526395554432938</v>
      </c>
      <c r="C54" s="6">
        <v>-0.29672328427140515</v>
      </c>
      <c r="D54" s="6">
        <v>14.579767376129583</v>
      </c>
      <c r="E54" s="59">
        <f t="shared" si="0"/>
        <v>0</v>
      </c>
      <c r="F54" s="59">
        <f t="shared" si="1"/>
        <v>1</v>
      </c>
      <c r="G54" s="59">
        <f t="shared" si="2"/>
        <v>0</v>
      </c>
      <c r="H54" s="59">
        <f t="shared" si="3"/>
        <v>0</v>
      </c>
      <c r="I54" s="60" t="str">
        <f t="shared" si="6"/>
        <v>n.a.</v>
      </c>
      <c r="J54" s="60">
        <f t="shared" si="6"/>
        <v>-0.29672328427140515</v>
      </c>
      <c r="K54" s="60" t="str">
        <f t="shared" si="6"/>
        <v>n.a.</v>
      </c>
      <c r="L54" s="60" t="str">
        <f t="shared" si="6"/>
        <v>n.a.</v>
      </c>
      <c r="M54" s="60" t="str">
        <f t="shared" si="7"/>
        <v>n.a.</v>
      </c>
      <c r="N54" s="60">
        <f t="shared" si="7"/>
        <v>14.579767376129583</v>
      </c>
      <c r="O54" s="60" t="str">
        <f t="shared" si="7"/>
        <v>n.a.</v>
      </c>
      <c r="P54" s="60" t="str">
        <f t="shared" si="7"/>
        <v>n.a.</v>
      </c>
      <c r="Q54" s="61"/>
      <c r="R54" s="61"/>
    </row>
    <row r="55" spans="1:18" x14ac:dyDescent="0.25">
      <c r="A55" s="2">
        <f t="shared" si="8"/>
        <v>1980</v>
      </c>
      <c r="B55" s="65">
        <v>44.976513569937367</v>
      </c>
      <c r="C55" s="78">
        <v>1.0089999999999999</v>
      </c>
      <c r="D55" s="6">
        <v>17.079000000000001</v>
      </c>
      <c r="E55" s="59">
        <f t="shared" si="0"/>
        <v>0</v>
      </c>
      <c r="F55" s="59">
        <f t="shared" si="1"/>
        <v>1</v>
      </c>
      <c r="G55" s="59">
        <f t="shared" si="2"/>
        <v>0</v>
      </c>
      <c r="H55" s="59">
        <f t="shared" si="3"/>
        <v>0</v>
      </c>
      <c r="I55" s="60" t="str">
        <f t="shared" si="6"/>
        <v>n.a.</v>
      </c>
      <c r="J55" s="60">
        <f t="shared" si="6"/>
        <v>1.0089999999999999</v>
      </c>
      <c r="K55" s="60" t="str">
        <f t="shared" si="6"/>
        <v>n.a.</v>
      </c>
      <c r="L55" s="60" t="str">
        <f t="shared" si="6"/>
        <v>n.a.</v>
      </c>
      <c r="M55" s="60" t="str">
        <f t="shared" si="7"/>
        <v>n.a.</v>
      </c>
      <c r="N55" s="60">
        <f t="shared" si="7"/>
        <v>17.079000000000001</v>
      </c>
      <c r="O55" s="60" t="str">
        <f t="shared" si="7"/>
        <v>n.a.</v>
      </c>
      <c r="P55" s="60" t="str">
        <f t="shared" si="7"/>
        <v>n.a.</v>
      </c>
      <c r="Q55" s="61"/>
      <c r="R55" s="61"/>
    </row>
    <row r="56" spans="1:18" x14ac:dyDescent="0.25">
      <c r="A56" s="2">
        <f t="shared" si="8"/>
        <v>1981</v>
      </c>
      <c r="B56" s="65">
        <v>41.629916460506976</v>
      </c>
      <c r="C56" s="65">
        <v>2.9609999999999999</v>
      </c>
      <c r="D56" s="6">
        <v>15.451000000000001</v>
      </c>
      <c r="E56" s="59">
        <f t="shared" si="0"/>
        <v>0</v>
      </c>
      <c r="F56" s="59">
        <f t="shared" si="1"/>
        <v>1</v>
      </c>
      <c r="G56" s="59">
        <f t="shared" si="2"/>
        <v>0</v>
      </c>
      <c r="H56" s="59">
        <f t="shared" si="3"/>
        <v>0</v>
      </c>
      <c r="I56" s="60" t="str">
        <f t="shared" si="6"/>
        <v>n.a.</v>
      </c>
      <c r="J56" s="60">
        <f t="shared" si="6"/>
        <v>2.9609999999999999</v>
      </c>
      <c r="K56" s="60" t="str">
        <f t="shared" si="6"/>
        <v>n.a.</v>
      </c>
      <c r="L56" s="60" t="str">
        <f t="shared" si="6"/>
        <v>n.a.</v>
      </c>
      <c r="M56" s="60" t="str">
        <f t="shared" si="7"/>
        <v>n.a.</v>
      </c>
      <c r="N56" s="60">
        <f t="shared" si="7"/>
        <v>15.451000000000001</v>
      </c>
      <c r="O56" s="60" t="str">
        <f t="shared" si="7"/>
        <v>n.a.</v>
      </c>
      <c r="P56" s="60" t="str">
        <f t="shared" si="7"/>
        <v>n.a.</v>
      </c>
      <c r="Q56" s="61"/>
      <c r="R56" s="61"/>
    </row>
    <row r="57" spans="1:18" x14ac:dyDescent="0.25">
      <c r="A57" s="2">
        <f t="shared" si="8"/>
        <v>1982</v>
      </c>
      <c r="B57" s="65">
        <v>45.767136807921297</v>
      </c>
      <c r="C57" s="65">
        <v>2.8780000000000001</v>
      </c>
      <c r="D57" s="6">
        <v>16.126000000000001</v>
      </c>
      <c r="E57" s="59">
        <f t="shared" si="0"/>
        <v>0</v>
      </c>
      <c r="F57" s="59">
        <f t="shared" si="1"/>
        <v>1</v>
      </c>
      <c r="G57" s="59">
        <f t="shared" si="2"/>
        <v>0</v>
      </c>
      <c r="H57" s="59">
        <f t="shared" si="3"/>
        <v>0</v>
      </c>
      <c r="I57" s="60" t="str">
        <f t="shared" si="6"/>
        <v>n.a.</v>
      </c>
      <c r="J57" s="60">
        <f t="shared" si="6"/>
        <v>2.8780000000000001</v>
      </c>
      <c r="K57" s="60" t="str">
        <f t="shared" si="6"/>
        <v>n.a.</v>
      </c>
      <c r="L57" s="60" t="str">
        <f t="shared" si="6"/>
        <v>n.a.</v>
      </c>
      <c r="M57" s="60" t="str">
        <f t="shared" si="7"/>
        <v>n.a.</v>
      </c>
      <c r="N57" s="60">
        <f t="shared" si="7"/>
        <v>16.126000000000001</v>
      </c>
      <c r="O57" s="60" t="str">
        <f t="shared" si="7"/>
        <v>n.a.</v>
      </c>
      <c r="P57" s="60" t="str">
        <f t="shared" si="7"/>
        <v>n.a.</v>
      </c>
      <c r="Q57" s="61"/>
      <c r="R57" s="61"/>
    </row>
    <row r="58" spans="1:18" x14ac:dyDescent="0.25">
      <c r="A58" s="2">
        <f t="shared" si="8"/>
        <v>1983</v>
      </c>
      <c r="B58" s="65">
        <v>53.752977984442722</v>
      </c>
      <c r="C58" s="65">
        <v>-0.124</v>
      </c>
      <c r="D58" s="6">
        <v>7.4450000000000003</v>
      </c>
      <c r="E58" s="59">
        <f t="shared" si="0"/>
        <v>0</v>
      </c>
      <c r="F58" s="59">
        <f t="shared" si="1"/>
        <v>1</v>
      </c>
      <c r="G58" s="59">
        <f t="shared" si="2"/>
        <v>0</v>
      </c>
      <c r="H58" s="59">
        <f t="shared" si="3"/>
        <v>0</v>
      </c>
      <c r="I58" s="60" t="str">
        <f t="shared" si="6"/>
        <v>n.a.</v>
      </c>
      <c r="J58" s="60">
        <f t="shared" si="6"/>
        <v>-0.124</v>
      </c>
      <c r="K58" s="60" t="str">
        <f t="shared" si="6"/>
        <v>n.a.</v>
      </c>
      <c r="L58" s="60" t="str">
        <f t="shared" si="6"/>
        <v>n.a.</v>
      </c>
      <c r="M58" s="60" t="str">
        <f t="shared" si="7"/>
        <v>n.a.</v>
      </c>
      <c r="N58" s="60">
        <f t="shared" si="7"/>
        <v>7.4450000000000003</v>
      </c>
      <c r="O58" s="60" t="str">
        <f t="shared" si="7"/>
        <v>n.a.</v>
      </c>
      <c r="P58" s="60" t="str">
        <f t="shared" si="7"/>
        <v>n.a.</v>
      </c>
      <c r="Q58" s="61"/>
      <c r="R58" s="61"/>
    </row>
    <row r="59" spans="1:18" x14ac:dyDescent="0.25">
      <c r="A59" s="2">
        <f t="shared" si="8"/>
        <v>1984</v>
      </c>
      <c r="B59" s="65">
        <v>55.591419712296037</v>
      </c>
      <c r="C59" s="65">
        <v>6.8579999999999997</v>
      </c>
      <c r="D59" s="6">
        <v>6.1289999999999996</v>
      </c>
      <c r="E59" s="59">
        <f t="shared" si="0"/>
        <v>0</v>
      </c>
      <c r="F59" s="59">
        <f t="shared" si="1"/>
        <v>1</v>
      </c>
      <c r="G59" s="59">
        <f t="shared" si="2"/>
        <v>0</v>
      </c>
      <c r="H59" s="59">
        <f t="shared" si="3"/>
        <v>0</v>
      </c>
      <c r="I59" s="60" t="str">
        <f t="shared" si="6"/>
        <v>n.a.</v>
      </c>
      <c r="J59" s="60">
        <f t="shared" si="6"/>
        <v>6.8579999999999997</v>
      </c>
      <c r="K59" s="60" t="str">
        <f t="shared" si="6"/>
        <v>n.a.</v>
      </c>
      <c r="L59" s="60" t="str">
        <f t="shared" si="6"/>
        <v>n.a.</v>
      </c>
      <c r="M59" s="60" t="str">
        <f t="shared" si="7"/>
        <v>n.a.</v>
      </c>
      <c r="N59" s="60">
        <f t="shared" si="7"/>
        <v>6.1289999999999996</v>
      </c>
      <c r="O59" s="60" t="str">
        <f t="shared" si="7"/>
        <v>n.a.</v>
      </c>
      <c r="P59" s="60" t="str">
        <f t="shared" si="7"/>
        <v>n.a.</v>
      </c>
      <c r="Q59" s="61"/>
      <c r="R59" s="61"/>
    </row>
    <row r="60" spans="1:18" x14ac:dyDescent="0.25">
      <c r="A60" s="2">
        <f t="shared" si="8"/>
        <v>1985</v>
      </c>
      <c r="B60" s="65">
        <v>62.364736539905479</v>
      </c>
      <c r="C60" s="65">
        <v>1.2130000000000001</v>
      </c>
      <c r="D60" s="6">
        <v>15.38</v>
      </c>
      <c r="E60" s="59">
        <f t="shared" si="0"/>
        <v>0</v>
      </c>
      <c r="F60" s="59">
        <f t="shared" si="1"/>
        <v>0</v>
      </c>
      <c r="G60" s="59">
        <f t="shared" si="2"/>
        <v>1</v>
      </c>
      <c r="H60" s="59">
        <f t="shared" si="3"/>
        <v>0</v>
      </c>
      <c r="I60" s="60" t="str">
        <f t="shared" si="6"/>
        <v>n.a.</v>
      </c>
      <c r="J60" s="60" t="str">
        <f t="shared" si="6"/>
        <v>n.a.</v>
      </c>
      <c r="K60" s="60">
        <f t="shared" si="6"/>
        <v>1.2130000000000001</v>
      </c>
      <c r="L60" s="60" t="str">
        <f t="shared" si="6"/>
        <v>n.a.</v>
      </c>
      <c r="M60" s="60" t="str">
        <f t="shared" si="7"/>
        <v>n.a.</v>
      </c>
      <c r="N60" s="60" t="str">
        <f t="shared" si="7"/>
        <v>n.a.</v>
      </c>
      <c r="O60" s="60">
        <f t="shared" si="7"/>
        <v>15.38</v>
      </c>
      <c r="P60" s="60" t="str">
        <f t="shared" si="7"/>
        <v>n.a.</v>
      </c>
      <c r="Q60" s="61"/>
      <c r="R60" s="61"/>
    </row>
    <row r="61" spans="1:18" x14ac:dyDescent="0.25">
      <c r="A61" s="2">
        <f t="shared" si="8"/>
        <v>1986</v>
      </c>
      <c r="B61" s="65">
        <v>57.291219023062595</v>
      </c>
      <c r="C61" s="65">
        <v>1.81</v>
      </c>
      <c r="D61" s="6">
        <v>13.221</v>
      </c>
      <c r="E61" s="59">
        <f t="shared" si="0"/>
        <v>0</v>
      </c>
      <c r="F61" s="59">
        <f t="shared" si="1"/>
        <v>1</v>
      </c>
      <c r="G61" s="59">
        <f t="shared" si="2"/>
        <v>0</v>
      </c>
      <c r="H61" s="59">
        <f t="shared" si="3"/>
        <v>0</v>
      </c>
      <c r="I61" s="60" t="str">
        <f t="shared" si="6"/>
        <v>n.a.</v>
      </c>
      <c r="J61" s="60">
        <f t="shared" si="6"/>
        <v>1.81</v>
      </c>
      <c r="K61" s="60" t="str">
        <f t="shared" si="6"/>
        <v>n.a.</v>
      </c>
      <c r="L61" s="60" t="str">
        <f t="shared" si="6"/>
        <v>n.a.</v>
      </c>
      <c r="M61" s="60" t="str">
        <f t="shared" si="7"/>
        <v>n.a.</v>
      </c>
      <c r="N61" s="60">
        <f t="shared" si="7"/>
        <v>13.221</v>
      </c>
      <c r="O61" s="60" t="str">
        <f t="shared" si="7"/>
        <v>n.a.</v>
      </c>
      <c r="P61" s="60" t="str">
        <f t="shared" si="7"/>
        <v>n.a.</v>
      </c>
      <c r="Q61" s="61"/>
      <c r="R61" s="61"/>
    </row>
    <row r="62" spans="1:18" x14ac:dyDescent="0.25">
      <c r="A62" s="2">
        <f t="shared" si="8"/>
        <v>1987</v>
      </c>
      <c r="B62" s="65">
        <v>67.777511770808388</v>
      </c>
      <c r="C62" s="65">
        <v>0.754</v>
      </c>
      <c r="D62" s="6">
        <v>15.762</v>
      </c>
      <c r="E62" s="59">
        <f t="shared" si="0"/>
        <v>0</v>
      </c>
      <c r="F62" s="59">
        <f t="shared" si="1"/>
        <v>0</v>
      </c>
      <c r="G62" s="59">
        <f t="shared" si="2"/>
        <v>1</v>
      </c>
      <c r="H62" s="59">
        <f t="shared" si="3"/>
        <v>0</v>
      </c>
      <c r="I62" s="60" t="str">
        <f t="shared" si="6"/>
        <v>n.a.</v>
      </c>
      <c r="J62" s="60" t="str">
        <f t="shared" si="6"/>
        <v>n.a.</v>
      </c>
      <c r="K62" s="60">
        <f t="shared" si="6"/>
        <v>0.754</v>
      </c>
      <c r="L62" s="60" t="str">
        <f t="shared" si="6"/>
        <v>n.a.</v>
      </c>
      <c r="M62" s="60" t="str">
        <f t="shared" si="7"/>
        <v>n.a.</v>
      </c>
      <c r="N62" s="60" t="str">
        <f t="shared" si="7"/>
        <v>n.a.</v>
      </c>
      <c r="O62" s="60">
        <f t="shared" si="7"/>
        <v>15.762</v>
      </c>
      <c r="P62" s="60" t="str">
        <f t="shared" si="7"/>
        <v>n.a.</v>
      </c>
      <c r="Q62" s="61"/>
      <c r="R62" s="61"/>
    </row>
    <row r="63" spans="1:18" x14ac:dyDescent="0.25">
      <c r="A63" s="2">
        <f t="shared" si="8"/>
        <v>1988</v>
      </c>
      <c r="B63" s="65">
        <v>57.438581531087813</v>
      </c>
      <c r="C63" s="65">
        <v>-2.1999999999999999E-2</v>
      </c>
      <c r="D63" s="6">
        <v>6.351</v>
      </c>
      <c r="E63" s="59">
        <f t="shared" si="0"/>
        <v>0</v>
      </c>
      <c r="F63" s="59">
        <f t="shared" si="1"/>
        <v>1</v>
      </c>
      <c r="G63" s="59">
        <f t="shared" si="2"/>
        <v>0</v>
      </c>
      <c r="H63" s="59">
        <f t="shared" si="3"/>
        <v>0</v>
      </c>
      <c r="I63" s="60" t="str">
        <f t="shared" si="6"/>
        <v>n.a.</v>
      </c>
      <c r="J63" s="60">
        <f t="shared" si="6"/>
        <v>-2.1999999999999999E-2</v>
      </c>
      <c r="K63" s="60" t="str">
        <f t="shared" si="6"/>
        <v>n.a.</v>
      </c>
      <c r="L63" s="60" t="str">
        <f t="shared" si="6"/>
        <v>n.a.</v>
      </c>
      <c r="M63" s="60" t="str">
        <f t="shared" si="7"/>
        <v>n.a.</v>
      </c>
      <c r="N63" s="60">
        <f t="shared" si="7"/>
        <v>6.351</v>
      </c>
      <c r="O63" s="60" t="str">
        <f t="shared" si="7"/>
        <v>n.a.</v>
      </c>
      <c r="P63" s="60" t="str">
        <f t="shared" si="7"/>
        <v>n.a.</v>
      </c>
      <c r="Q63" s="61"/>
      <c r="R63" s="61"/>
    </row>
    <row r="64" spans="1:18" x14ac:dyDescent="0.25">
      <c r="A64" s="2">
        <f t="shared" si="8"/>
        <v>1989</v>
      </c>
      <c r="B64" s="65">
        <v>55.264732484519584</v>
      </c>
      <c r="C64" s="65">
        <v>0.84599999999999997</v>
      </c>
      <c r="D64" s="6">
        <v>5.7380000000000004</v>
      </c>
      <c r="E64" s="59">
        <f t="shared" si="0"/>
        <v>0</v>
      </c>
      <c r="F64" s="59">
        <f t="shared" si="1"/>
        <v>1</v>
      </c>
      <c r="G64" s="59">
        <f t="shared" si="2"/>
        <v>0</v>
      </c>
      <c r="H64" s="59">
        <f t="shared" si="3"/>
        <v>0</v>
      </c>
      <c r="I64" s="60" t="str">
        <f t="shared" si="6"/>
        <v>n.a.</v>
      </c>
      <c r="J64" s="60">
        <f t="shared" si="6"/>
        <v>0.84599999999999997</v>
      </c>
      <c r="K64" s="60" t="str">
        <f t="shared" si="6"/>
        <v>n.a.</v>
      </c>
      <c r="L64" s="60" t="str">
        <f t="shared" si="6"/>
        <v>n.a.</v>
      </c>
      <c r="M64" s="60" t="str">
        <f t="shared" si="7"/>
        <v>n.a.</v>
      </c>
      <c r="N64" s="60">
        <f t="shared" si="7"/>
        <v>5.7380000000000004</v>
      </c>
      <c r="O64" s="60" t="str">
        <f t="shared" si="7"/>
        <v>n.a.</v>
      </c>
      <c r="P64" s="60" t="str">
        <f t="shared" si="7"/>
        <v>n.a.</v>
      </c>
      <c r="Q64" s="61"/>
      <c r="R64" s="61"/>
    </row>
    <row r="65" spans="1:18" x14ac:dyDescent="0.25">
      <c r="A65" s="2">
        <f t="shared" si="8"/>
        <v>1990</v>
      </c>
      <c r="B65" s="65">
        <v>60.617618110236222</v>
      </c>
      <c r="C65" s="65">
        <v>5.6000000000000001E-2</v>
      </c>
      <c r="D65" s="6">
        <v>6.0910000000000002</v>
      </c>
      <c r="E65" s="59">
        <f t="shared" si="0"/>
        <v>0</v>
      </c>
      <c r="F65" s="59">
        <f t="shared" si="1"/>
        <v>0</v>
      </c>
      <c r="G65" s="59">
        <f t="shared" si="2"/>
        <v>1</v>
      </c>
      <c r="H65" s="59">
        <f t="shared" si="3"/>
        <v>0</v>
      </c>
      <c r="I65" s="60" t="str">
        <f t="shared" si="6"/>
        <v>n.a.</v>
      </c>
      <c r="J65" s="60" t="str">
        <f t="shared" si="6"/>
        <v>n.a.</v>
      </c>
      <c r="K65" s="60">
        <f t="shared" si="6"/>
        <v>5.6000000000000001E-2</v>
      </c>
      <c r="L65" s="60" t="str">
        <f t="shared" si="6"/>
        <v>n.a.</v>
      </c>
      <c r="M65" s="60" t="str">
        <f t="shared" si="7"/>
        <v>n.a.</v>
      </c>
      <c r="N65" s="60" t="str">
        <f t="shared" si="7"/>
        <v>n.a.</v>
      </c>
      <c r="O65" s="60">
        <f t="shared" si="7"/>
        <v>6.0910000000000002</v>
      </c>
      <c r="P65" s="60" t="str">
        <f t="shared" si="7"/>
        <v>n.a.</v>
      </c>
      <c r="Q65" s="61"/>
      <c r="R65" s="61"/>
    </row>
    <row r="66" spans="1:18" x14ac:dyDescent="0.25">
      <c r="A66" s="2">
        <f t="shared" si="8"/>
        <v>1991</v>
      </c>
      <c r="B66" s="65">
        <v>60.237742678512667</v>
      </c>
      <c r="C66" s="65">
        <v>-1.677</v>
      </c>
      <c r="D66" s="6">
        <v>2.61</v>
      </c>
      <c r="E66" s="59">
        <f t="shared" si="0"/>
        <v>0</v>
      </c>
      <c r="F66" s="59">
        <f t="shared" si="1"/>
        <v>0</v>
      </c>
      <c r="G66" s="59">
        <f t="shared" si="2"/>
        <v>1</v>
      </c>
      <c r="H66" s="59">
        <f t="shared" si="3"/>
        <v>0</v>
      </c>
      <c r="I66" s="60" t="str">
        <f t="shared" si="6"/>
        <v>n.a.</v>
      </c>
      <c r="J66" s="60" t="str">
        <f t="shared" si="6"/>
        <v>n.a.</v>
      </c>
      <c r="K66" s="60">
        <f t="shared" si="6"/>
        <v>-1.677</v>
      </c>
      <c r="L66" s="60" t="str">
        <f t="shared" si="6"/>
        <v>n.a.</v>
      </c>
      <c r="M66" s="60" t="str">
        <f t="shared" si="7"/>
        <v>n.a.</v>
      </c>
      <c r="N66" s="60" t="str">
        <f t="shared" si="7"/>
        <v>n.a.</v>
      </c>
      <c r="O66" s="60">
        <f t="shared" si="7"/>
        <v>2.61</v>
      </c>
      <c r="P66" s="60" t="str">
        <f t="shared" si="7"/>
        <v>n.a.</v>
      </c>
      <c r="Q66" s="61"/>
      <c r="R66" s="61"/>
    </row>
    <row r="67" spans="1:18" x14ac:dyDescent="0.25">
      <c r="A67" s="2">
        <f t="shared" si="8"/>
        <v>1992</v>
      </c>
      <c r="B67" s="65">
        <v>62.028546367913243</v>
      </c>
      <c r="C67" s="65">
        <v>0.77100000000000002</v>
      </c>
      <c r="D67" s="6">
        <v>0.98299999999999998</v>
      </c>
      <c r="E67" s="59">
        <f t="shared" si="0"/>
        <v>0</v>
      </c>
      <c r="F67" s="59">
        <f t="shared" si="1"/>
        <v>0</v>
      </c>
      <c r="G67" s="59">
        <f t="shared" si="2"/>
        <v>1</v>
      </c>
      <c r="H67" s="59">
        <f t="shared" si="3"/>
        <v>0</v>
      </c>
      <c r="I67" s="60" t="str">
        <f t="shared" si="6"/>
        <v>n.a.</v>
      </c>
      <c r="J67" s="60" t="str">
        <f t="shared" si="6"/>
        <v>n.a.</v>
      </c>
      <c r="K67" s="60">
        <f t="shared" si="6"/>
        <v>0.77100000000000002</v>
      </c>
      <c r="L67" s="60" t="str">
        <f t="shared" si="6"/>
        <v>n.a.</v>
      </c>
      <c r="M67" s="60" t="str">
        <f t="shared" si="7"/>
        <v>n.a.</v>
      </c>
      <c r="N67" s="60" t="str">
        <f t="shared" si="7"/>
        <v>n.a.</v>
      </c>
      <c r="O67" s="60">
        <f t="shared" si="7"/>
        <v>0.98299999999999998</v>
      </c>
      <c r="P67" s="60" t="str">
        <f t="shared" si="7"/>
        <v>n.a.</v>
      </c>
      <c r="Q67" s="61"/>
      <c r="R67" s="61"/>
    </row>
    <row r="68" spans="1:18" x14ac:dyDescent="0.25">
      <c r="A68" s="2">
        <f t="shared" si="8"/>
        <v>1993</v>
      </c>
      <c r="B68" s="65">
        <v>58.336097902613439</v>
      </c>
      <c r="C68" s="65">
        <v>5.1950000000000003</v>
      </c>
      <c r="D68" s="6">
        <v>1.31</v>
      </c>
      <c r="E68" s="59">
        <f t="shared" si="0"/>
        <v>0</v>
      </c>
      <c r="F68" s="59">
        <f t="shared" si="1"/>
        <v>1</v>
      </c>
      <c r="G68" s="59">
        <f t="shared" si="2"/>
        <v>0</v>
      </c>
      <c r="H68" s="59">
        <f t="shared" si="3"/>
        <v>0</v>
      </c>
      <c r="I68" s="60" t="str">
        <f t="shared" si="6"/>
        <v>n.a.</v>
      </c>
      <c r="J68" s="60">
        <f t="shared" si="6"/>
        <v>5.1950000000000003</v>
      </c>
      <c r="K68" s="60" t="str">
        <f t="shared" si="6"/>
        <v>n.a.</v>
      </c>
      <c r="L68" s="60" t="str">
        <f t="shared" si="6"/>
        <v>n.a.</v>
      </c>
      <c r="M68" s="60" t="str">
        <f t="shared" si="7"/>
        <v>n.a.</v>
      </c>
      <c r="N68" s="60">
        <f t="shared" si="7"/>
        <v>1.31</v>
      </c>
      <c r="O68" s="60" t="str">
        <f t="shared" si="7"/>
        <v>n.a.</v>
      </c>
      <c r="P68" s="60" t="str">
        <f t="shared" si="7"/>
        <v>n.a.</v>
      </c>
      <c r="Q68" s="61"/>
      <c r="R68" s="61"/>
    </row>
    <row r="69" spans="1:18" x14ac:dyDescent="0.25">
      <c r="A69" s="2">
        <f t="shared" si="8"/>
        <v>1994</v>
      </c>
      <c r="B69" s="65">
        <v>52.977555654446078</v>
      </c>
      <c r="C69" s="65">
        <v>5.859</v>
      </c>
      <c r="D69" s="6">
        <v>1.7569999999999999</v>
      </c>
      <c r="E69" s="59">
        <f t="shared" si="0"/>
        <v>0</v>
      </c>
      <c r="F69" s="59">
        <f t="shared" si="1"/>
        <v>1</v>
      </c>
      <c r="G69" s="59">
        <f t="shared" si="2"/>
        <v>0</v>
      </c>
      <c r="H69" s="59">
        <f t="shared" si="3"/>
        <v>0</v>
      </c>
      <c r="I69" s="60" t="str">
        <f t="shared" si="6"/>
        <v>n.a.</v>
      </c>
      <c r="J69" s="60">
        <f t="shared" si="6"/>
        <v>5.859</v>
      </c>
      <c r="K69" s="60" t="str">
        <f t="shared" si="6"/>
        <v>n.a.</v>
      </c>
      <c r="L69" s="60" t="str">
        <f t="shared" si="6"/>
        <v>n.a.</v>
      </c>
      <c r="M69" s="60" t="str">
        <f t="shared" si="7"/>
        <v>n.a.</v>
      </c>
      <c r="N69" s="60">
        <f t="shared" si="7"/>
        <v>1.7569999999999999</v>
      </c>
      <c r="O69" s="60" t="str">
        <f t="shared" si="7"/>
        <v>n.a.</v>
      </c>
      <c r="P69" s="60" t="str">
        <f t="shared" si="7"/>
        <v>n.a.</v>
      </c>
      <c r="Q69" s="61"/>
      <c r="R69" s="61"/>
    </row>
    <row r="70" spans="1:18" x14ac:dyDescent="0.25">
      <c r="A70" s="2">
        <f t="shared" si="8"/>
        <v>1995</v>
      </c>
      <c r="B70" s="65">
        <v>47.201883964889745</v>
      </c>
      <c r="C70" s="65">
        <v>4.3369999999999997</v>
      </c>
      <c r="D70" s="6">
        <v>3.746</v>
      </c>
      <c r="E70" s="59">
        <f t="shared" si="0"/>
        <v>0</v>
      </c>
      <c r="F70" s="59">
        <f t="shared" si="1"/>
        <v>1</v>
      </c>
      <c r="G70" s="59">
        <f t="shared" si="2"/>
        <v>0</v>
      </c>
      <c r="H70" s="59">
        <f t="shared" si="3"/>
        <v>0</v>
      </c>
      <c r="I70" s="60" t="str">
        <f t="shared" si="6"/>
        <v>n.a.</v>
      </c>
      <c r="J70" s="60">
        <f t="shared" si="6"/>
        <v>4.3369999999999997</v>
      </c>
      <c r="K70" s="60" t="str">
        <f t="shared" si="6"/>
        <v>n.a.</v>
      </c>
      <c r="L70" s="60" t="str">
        <f t="shared" si="6"/>
        <v>n.a.</v>
      </c>
      <c r="M70" s="60" t="str">
        <f t="shared" si="7"/>
        <v>n.a.</v>
      </c>
      <c r="N70" s="60">
        <f t="shared" si="7"/>
        <v>3.746</v>
      </c>
      <c r="O70" s="60" t="str">
        <f t="shared" si="7"/>
        <v>n.a.</v>
      </c>
      <c r="P70" s="60" t="str">
        <f t="shared" si="7"/>
        <v>n.a.</v>
      </c>
      <c r="Q70" s="61"/>
      <c r="R70" s="61"/>
    </row>
    <row r="71" spans="1:18" x14ac:dyDescent="0.25">
      <c r="A71" s="2">
        <f t="shared" si="8"/>
        <v>1996</v>
      </c>
      <c r="B71" s="65">
        <v>42.363797837915087</v>
      </c>
      <c r="C71" s="65">
        <v>4.0190000000000001</v>
      </c>
      <c r="D71" s="6">
        <v>2.2919999999999998</v>
      </c>
      <c r="E71" s="59">
        <f t="shared" ref="E71:E84" si="9">IF(AND(B71&gt;0,B71&lt;30),1,0)</f>
        <v>0</v>
      </c>
      <c r="F71" s="59">
        <f t="shared" ref="F71:F83" si="10">IF(AND($B71&gt;30,$B71&lt;60),1,0)</f>
        <v>1</v>
      </c>
      <c r="G71" s="59">
        <f t="shared" ref="G71:G83" si="11">IF(AND($B71&gt;60,$B71&lt;90),1,0)</f>
        <v>0</v>
      </c>
      <c r="H71" s="59">
        <f t="shared" ref="H71:H83" si="12">IF($B71&gt;90,1,0)</f>
        <v>0</v>
      </c>
      <c r="I71" s="60" t="str">
        <f t="shared" si="6"/>
        <v>n.a.</v>
      </c>
      <c r="J71" s="60">
        <f t="shared" si="6"/>
        <v>4.0190000000000001</v>
      </c>
      <c r="K71" s="60" t="str">
        <f t="shared" si="6"/>
        <v>n.a.</v>
      </c>
      <c r="L71" s="60" t="str">
        <f t="shared" si="6"/>
        <v>n.a.</v>
      </c>
      <c r="M71" s="60" t="str">
        <f t="shared" si="7"/>
        <v>n.a.</v>
      </c>
      <c r="N71" s="60">
        <f t="shared" si="7"/>
        <v>2.2919999999999998</v>
      </c>
      <c r="O71" s="60" t="str">
        <f t="shared" si="7"/>
        <v>n.a.</v>
      </c>
      <c r="P71" s="60" t="str">
        <f t="shared" si="7"/>
        <v>n.a.</v>
      </c>
      <c r="Q71" s="61"/>
      <c r="R71" s="61"/>
    </row>
    <row r="72" spans="1:18" x14ac:dyDescent="0.25">
      <c r="A72" s="2">
        <f t="shared" si="8"/>
        <v>1997</v>
      </c>
      <c r="B72" s="65">
        <v>35.398891939499507</v>
      </c>
      <c r="C72" s="65">
        <v>2.1629999999999998</v>
      </c>
      <c r="D72" s="6">
        <v>1.1970000000000001</v>
      </c>
      <c r="E72" s="59">
        <f t="shared" si="9"/>
        <v>0</v>
      </c>
      <c r="F72" s="59">
        <f t="shared" si="10"/>
        <v>1</v>
      </c>
      <c r="G72" s="59">
        <f t="shared" si="11"/>
        <v>0</v>
      </c>
      <c r="H72" s="59">
        <f t="shared" si="12"/>
        <v>0</v>
      </c>
      <c r="I72" s="60" t="str">
        <f t="shared" si="6"/>
        <v>n.a.</v>
      </c>
      <c r="J72" s="60">
        <f t="shared" si="6"/>
        <v>2.1629999999999998</v>
      </c>
      <c r="K72" s="60" t="str">
        <f t="shared" si="6"/>
        <v>n.a.</v>
      </c>
      <c r="L72" s="60" t="str">
        <f t="shared" si="6"/>
        <v>n.a.</v>
      </c>
      <c r="M72" s="60" t="str">
        <f t="shared" si="7"/>
        <v>n.a.</v>
      </c>
      <c r="N72" s="60">
        <f t="shared" si="7"/>
        <v>1.1970000000000001</v>
      </c>
      <c r="O72" s="60" t="str">
        <f t="shared" si="7"/>
        <v>n.a.</v>
      </c>
      <c r="P72" s="60" t="str">
        <f t="shared" si="7"/>
        <v>n.a.</v>
      </c>
      <c r="Q72" s="61"/>
      <c r="R72" s="61"/>
    </row>
    <row r="73" spans="1:18" x14ac:dyDescent="0.25">
      <c r="A73" s="2">
        <f t="shared" si="8"/>
        <v>1998</v>
      </c>
      <c r="B73" s="65">
        <v>36.649224787457321</v>
      </c>
      <c r="C73" s="65">
        <v>-4.8000000000000001E-2</v>
      </c>
      <c r="D73" s="6">
        <v>1.274</v>
      </c>
      <c r="E73" s="59">
        <f t="shared" si="9"/>
        <v>0</v>
      </c>
      <c r="F73" s="59">
        <f t="shared" si="10"/>
        <v>1</v>
      </c>
      <c r="G73" s="59">
        <f t="shared" si="11"/>
        <v>0</v>
      </c>
      <c r="H73" s="59">
        <f t="shared" si="12"/>
        <v>0</v>
      </c>
      <c r="I73" s="60" t="str">
        <f t="shared" si="6"/>
        <v>n.a.</v>
      </c>
      <c r="J73" s="60">
        <f t="shared" si="6"/>
        <v>-4.8000000000000001E-2</v>
      </c>
      <c r="K73" s="60" t="str">
        <f t="shared" si="6"/>
        <v>n.a.</v>
      </c>
      <c r="L73" s="60" t="str">
        <f t="shared" si="6"/>
        <v>n.a.</v>
      </c>
      <c r="M73" s="60" t="str">
        <f t="shared" si="7"/>
        <v>n.a.</v>
      </c>
      <c r="N73" s="60">
        <f t="shared" si="7"/>
        <v>1.274</v>
      </c>
      <c r="O73" s="60" t="str">
        <f t="shared" si="7"/>
        <v>n.a.</v>
      </c>
      <c r="P73" s="60" t="str">
        <f t="shared" si="7"/>
        <v>n.a.</v>
      </c>
      <c r="Q73" s="61"/>
      <c r="R73" s="61"/>
    </row>
    <row r="74" spans="1:18" x14ac:dyDescent="0.25">
      <c r="A74" s="2">
        <f t="shared" si="8"/>
        <v>1999</v>
      </c>
      <c r="B74" s="65">
        <v>33.484435283065331</v>
      </c>
      <c r="C74" s="65">
        <v>4.3289999999999997</v>
      </c>
      <c r="D74" s="6">
        <v>-0.15</v>
      </c>
      <c r="E74" s="59">
        <f t="shared" si="9"/>
        <v>0</v>
      </c>
      <c r="F74" s="59">
        <f t="shared" si="10"/>
        <v>1</v>
      </c>
      <c r="G74" s="59">
        <f t="shared" si="11"/>
        <v>0</v>
      </c>
      <c r="H74" s="59">
        <f t="shared" si="12"/>
        <v>0</v>
      </c>
      <c r="I74" s="60" t="str">
        <f t="shared" si="6"/>
        <v>n.a.</v>
      </c>
      <c r="J74" s="60">
        <f t="shared" si="6"/>
        <v>4.3289999999999997</v>
      </c>
      <c r="K74" s="60" t="str">
        <f t="shared" si="6"/>
        <v>n.a.</v>
      </c>
      <c r="L74" s="60" t="str">
        <f t="shared" si="6"/>
        <v>n.a.</v>
      </c>
      <c r="M74" s="60" t="str">
        <f t="shared" si="7"/>
        <v>n.a.</v>
      </c>
      <c r="N74" s="60">
        <f t="shared" si="7"/>
        <v>-0.15</v>
      </c>
      <c r="O74" s="60" t="str">
        <f t="shared" si="7"/>
        <v>n.a.</v>
      </c>
      <c r="P74" s="60" t="str">
        <f t="shared" si="7"/>
        <v>n.a.</v>
      </c>
      <c r="Q74" s="61"/>
      <c r="R74" s="61"/>
    </row>
    <row r="75" spans="1:18" x14ac:dyDescent="0.25">
      <c r="A75" s="2">
        <f t="shared" si="8"/>
        <v>2000</v>
      </c>
      <c r="B75" s="65">
        <v>31.095025279105482</v>
      </c>
      <c r="C75" s="65">
        <v>3.83</v>
      </c>
      <c r="D75" s="6">
        <v>2.6389999999999998</v>
      </c>
      <c r="E75" s="59">
        <f t="shared" si="9"/>
        <v>0</v>
      </c>
      <c r="F75" s="59">
        <f t="shared" si="10"/>
        <v>1</v>
      </c>
      <c r="G75" s="59">
        <f t="shared" si="11"/>
        <v>0</v>
      </c>
      <c r="H75" s="59">
        <f t="shared" si="12"/>
        <v>0</v>
      </c>
      <c r="I75" s="60" t="str">
        <f t="shared" si="6"/>
        <v>n.a.</v>
      </c>
      <c r="J75" s="60">
        <f t="shared" si="6"/>
        <v>3.83</v>
      </c>
      <c r="K75" s="60" t="str">
        <f t="shared" si="6"/>
        <v>n.a.</v>
      </c>
      <c r="L75" s="60" t="str">
        <f t="shared" si="6"/>
        <v>n.a.</v>
      </c>
      <c r="M75" s="60" t="str">
        <f t="shared" si="7"/>
        <v>n.a.</v>
      </c>
      <c r="N75" s="60">
        <f t="shared" si="7"/>
        <v>2.6389999999999998</v>
      </c>
      <c r="O75" s="60" t="str">
        <f t="shared" si="7"/>
        <v>n.a.</v>
      </c>
      <c r="P75" s="60" t="str">
        <f t="shared" si="7"/>
        <v>n.a.</v>
      </c>
      <c r="Q75" s="61"/>
      <c r="R75" s="61"/>
    </row>
    <row r="76" spans="1:18" x14ac:dyDescent="0.25">
      <c r="A76" s="2">
        <f t="shared" si="8"/>
        <v>2001</v>
      </c>
      <c r="B76" s="65">
        <v>29.492795481531402</v>
      </c>
      <c r="C76" s="65">
        <v>2.6139999999999999</v>
      </c>
      <c r="D76" s="6">
        <v>2.63</v>
      </c>
      <c r="E76" s="59">
        <f t="shared" si="9"/>
        <v>1</v>
      </c>
      <c r="F76" s="59">
        <f t="shared" si="10"/>
        <v>0</v>
      </c>
      <c r="G76" s="59">
        <f t="shared" si="11"/>
        <v>0</v>
      </c>
      <c r="H76" s="59">
        <f t="shared" si="12"/>
        <v>0</v>
      </c>
      <c r="I76" s="60">
        <f t="shared" si="6"/>
        <v>2.6139999999999999</v>
      </c>
      <c r="J76" s="60" t="str">
        <f t="shared" si="6"/>
        <v>n.a.</v>
      </c>
      <c r="K76" s="60" t="str">
        <f t="shared" si="6"/>
        <v>n.a.</v>
      </c>
      <c r="L76" s="60" t="str">
        <f t="shared" si="6"/>
        <v>n.a.</v>
      </c>
      <c r="M76" s="60">
        <f t="shared" si="7"/>
        <v>2.63</v>
      </c>
      <c r="N76" s="60" t="str">
        <f t="shared" si="7"/>
        <v>n.a.</v>
      </c>
      <c r="O76" s="60" t="str">
        <f t="shared" si="7"/>
        <v>n.a.</v>
      </c>
      <c r="P76" s="60" t="str">
        <f t="shared" si="7"/>
        <v>n.a.</v>
      </c>
      <c r="Q76" s="61"/>
      <c r="R76" s="61"/>
    </row>
    <row r="77" spans="1:18" x14ac:dyDescent="0.25">
      <c r="A77" s="2">
        <f t="shared" si="8"/>
        <v>2002</v>
      </c>
      <c r="B77" s="65">
        <v>27.633848831351237</v>
      </c>
      <c r="C77" s="65">
        <v>4.9260000000000002</v>
      </c>
      <c r="D77" s="6">
        <v>2.6480000000000001</v>
      </c>
      <c r="E77" s="59">
        <f t="shared" si="9"/>
        <v>1</v>
      </c>
      <c r="F77" s="59">
        <f t="shared" si="10"/>
        <v>0</v>
      </c>
      <c r="G77" s="59">
        <f t="shared" si="11"/>
        <v>0</v>
      </c>
      <c r="H77" s="59">
        <f t="shared" si="12"/>
        <v>0</v>
      </c>
      <c r="I77" s="60">
        <f t="shared" si="6"/>
        <v>4.9260000000000002</v>
      </c>
      <c r="J77" s="60" t="str">
        <f t="shared" si="6"/>
        <v>n.a.</v>
      </c>
      <c r="K77" s="60" t="str">
        <f t="shared" si="6"/>
        <v>n.a.</v>
      </c>
      <c r="L77" s="60" t="str">
        <f t="shared" si="6"/>
        <v>n.a.</v>
      </c>
      <c r="M77" s="60">
        <f t="shared" si="7"/>
        <v>2.6480000000000001</v>
      </c>
      <c r="N77" s="60" t="str">
        <f t="shared" si="7"/>
        <v>n.a.</v>
      </c>
      <c r="O77" s="60" t="str">
        <f t="shared" si="7"/>
        <v>n.a.</v>
      </c>
      <c r="P77" s="60" t="str">
        <f t="shared" si="7"/>
        <v>n.a.</v>
      </c>
      <c r="Q77" s="61"/>
      <c r="R77" s="61"/>
    </row>
    <row r="78" spans="1:18" x14ac:dyDescent="0.25">
      <c r="A78" s="2">
        <f t="shared" si="8"/>
        <v>2003</v>
      </c>
      <c r="B78" s="65">
        <v>25.787134302333889</v>
      </c>
      <c r="C78" s="65">
        <v>4.1349999999999998</v>
      </c>
      <c r="D78" s="6">
        <v>1.748</v>
      </c>
      <c r="E78" s="59">
        <f t="shared" si="9"/>
        <v>1</v>
      </c>
      <c r="F78" s="59">
        <f t="shared" si="10"/>
        <v>0</v>
      </c>
      <c r="G78" s="59">
        <f t="shared" si="11"/>
        <v>0</v>
      </c>
      <c r="H78" s="59">
        <f t="shared" si="12"/>
        <v>0</v>
      </c>
      <c r="I78" s="60">
        <f t="shared" si="6"/>
        <v>4.1349999999999998</v>
      </c>
      <c r="J78" s="60" t="str">
        <f t="shared" si="6"/>
        <v>n.a.</v>
      </c>
      <c r="K78" s="60" t="str">
        <f t="shared" si="6"/>
        <v>n.a.</v>
      </c>
      <c r="L78" s="60" t="str">
        <f t="shared" si="6"/>
        <v>n.a.</v>
      </c>
      <c r="M78" s="60">
        <f t="shared" si="7"/>
        <v>1.748</v>
      </c>
      <c r="N78" s="60" t="str">
        <f t="shared" si="7"/>
        <v>n.a.</v>
      </c>
      <c r="O78" s="60" t="str">
        <f t="shared" si="7"/>
        <v>n.a.</v>
      </c>
      <c r="P78" s="60" t="str">
        <f t="shared" si="7"/>
        <v>n.a.</v>
      </c>
      <c r="Q78" s="61"/>
      <c r="R78" s="61"/>
    </row>
    <row r="79" spans="1:18" x14ac:dyDescent="0.25">
      <c r="A79" s="2">
        <f t="shared" si="8"/>
        <v>2004</v>
      </c>
      <c r="B79" s="65">
        <v>23.693196217304898</v>
      </c>
      <c r="C79" s="65">
        <v>4.5359999999999996</v>
      </c>
      <c r="D79" s="6">
        <v>2.3170000000000002</v>
      </c>
      <c r="E79" s="59">
        <f t="shared" si="9"/>
        <v>1</v>
      </c>
      <c r="F79" s="59">
        <f t="shared" si="10"/>
        <v>0</v>
      </c>
      <c r="G79" s="59">
        <f t="shared" si="11"/>
        <v>0</v>
      </c>
      <c r="H79" s="59">
        <f t="shared" si="12"/>
        <v>0</v>
      </c>
      <c r="I79" s="60">
        <f t="shared" si="6"/>
        <v>4.5359999999999996</v>
      </c>
      <c r="J79" s="60" t="str">
        <f t="shared" si="6"/>
        <v>n.a.</v>
      </c>
      <c r="K79" s="60" t="str">
        <f t="shared" si="6"/>
        <v>n.a.</v>
      </c>
      <c r="L79" s="60" t="str">
        <f t="shared" si="6"/>
        <v>n.a.</v>
      </c>
      <c r="M79" s="60">
        <f t="shared" si="7"/>
        <v>2.3170000000000002</v>
      </c>
      <c r="N79" s="60" t="str">
        <f t="shared" si="7"/>
        <v>n.a.</v>
      </c>
      <c r="O79" s="60" t="str">
        <f t="shared" si="7"/>
        <v>n.a.</v>
      </c>
      <c r="P79" s="60" t="str">
        <f t="shared" si="7"/>
        <v>n.a.</v>
      </c>
      <c r="Q79" s="61"/>
      <c r="R79" s="61"/>
    </row>
    <row r="80" spans="1:18" x14ac:dyDescent="0.25">
      <c r="A80" s="2">
        <f t="shared" si="8"/>
        <v>2005</v>
      </c>
      <c r="B80" s="65">
        <v>22.27129738489403</v>
      </c>
      <c r="C80" s="65">
        <v>2.8130000000000002</v>
      </c>
      <c r="D80" s="6">
        <v>3.0379999999999998</v>
      </c>
      <c r="E80" s="59">
        <f t="shared" si="9"/>
        <v>1</v>
      </c>
      <c r="F80" s="59">
        <f t="shared" si="10"/>
        <v>0</v>
      </c>
      <c r="G80" s="59">
        <f t="shared" si="11"/>
        <v>0</v>
      </c>
      <c r="H80" s="59">
        <f t="shared" si="12"/>
        <v>0</v>
      </c>
      <c r="I80" s="60">
        <f t="shared" si="6"/>
        <v>2.8130000000000002</v>
      </c>
      <c r="J80" s="60" t="str">
        <f t="shared" si="6"/>
        <v>n.a.</v>
      </c>
      <c r="K80" s="60" t="str">
        <f t="shared" si="6"/>
        <v>n.a.</v>
      </c>
      <c r="L80" s="60" t="str">
        <f t="shared" si="6"/>
        <v>n.a.</v>
      </c>
      <c r="M80" s="60">
        <f t="shared" si="7"/>
        <v>3.0379999999999998</v>
      </c>
      <c r="N80" s="60" t="str">
        <f t="shared" si="7"/>
        <v>n.a.</v>
      </c>
      <c r="O80" s="60" t="str">
        <f t="shared" si="7"/>
        <v>n.a.</v>
      </c>
      <c r="P80" s="60" t="str">
        <f t="shared" si="7"/>
        <v>n.a.</v>
      </c>
      <c r="Q80" s="61"/>
      <c r="R80" s="61"/>
    </row>
    <row r="81" spans="1:18" x14ac:dyDescent="0.25">
      <c r="A81" s="2">
        <f t="shared" si="8"/>
        <v>2006</v>
      </c>
      <c r="B81" s="65">
        <v>21.348159029065428</v>
      </c>
      <c r="C81" s="65">
        <v>1.954</v>
      </c>
      <c r="D81" s="6">
        <v>3.3620000000000001</v>
      </c>
      <c r="E81" s="59">
        <f t="shared" si="9"/>
        <v>1</v>
      </c>
      <c r="F81" s="59">
        <f t="shared" si="10"/>
        <v>0</v>
      </c>
      <c r="G81" s="59">
        <f t="shared" si="11"/>
        <v>0</v>
      </c>
      <c r="H81" s="59">
        <f t="shared" si="12"/>
        <v>0</v>
      </c>
      <c r="I81" s="60">
        <f t="shared" si="6"/>
        <v>1.954</v>
      </c>
      <c r="J81" s="60" t="str">
        <f t="shared" si="6"/>
        <v>n.a.</v>
      </c>
      <c r="K81" s="60" t="str">
        <f t="shared" si="6"/>
        <v>n.a.</v>
      </c>
      <c r="L81" s="60" t="str">
        <f t="shared" si="6"/>
        <v>n.a.</v>
      </c>
      <c r="M81" s="60">
        <f t="shared" si="7"/>
        <v>3.3620000000000001</v>
      </c>
      <c r="N81" s="60" t="str">
        <f t="shared" si="7"/>
        <v>n.a.</v>
      </c>
      <c r="O81" s="60" t="str">
        <f t="shared" si="7"/>
        <v>n.a.</v>
      </c>
      <c r="P81" s="60" t="str">
        <f t="shared" si="7"/>
        <v>n.a.</v>
      </c>
      <c r="Q81" s="61"/>
      <c r="R81" s="61"/>
    </row>
    <row r="82" spans="1:18" x14ac:dyDescent="0.25">
      <c r="A82" s="2">
        <f t="shared" si="8"/>
        <v>2007</v>
      </c>
      <c r="B82" s="65">
        <v>17.525070466821639</v>
      </c>
      <c r="C82" s="65">
        <v>3.1930000000000001</v>
      </c>
      <c r="D82" s="6">
        <v>2.3769999999999998</v>
      </c>
      <c r="E82" s="59">
        <f t="shared" si="9"/>
        <v>1</v>
      </c>
      <c r="F82" s="59">
        <f t="shared" si="10"/>
        <v>0</v>
      </c>
      <c r="G82" s="59">
        <f t="shared" si="11"/>
        <v>0</v>
      </c>
      <c r="H82" s="59">
        <f t="shared" si="12"/>
        <v>0</v>
      </c>
      <c r="I82" s="60">
        <f t="shared" si="6"/>
        <v>3.1930000000000001</v>
      </c>
      <c r="J82" s="60" t="str">
        <f t="shared" si="6"/>
        <v>n.a.</v>
      </c>
      <c r="K82" s="60" t="str">
        <f t="shared" si="6"/>
        <v>n.a.</v>
      </c>
      <c r="L82" s="60" t="str">
        <f t="shared" si="6"/>
        <v>n.a.</v>
      </c>
      <c r="M82" s="60">
        <f t="shared" si="7"/>
        <v>2.3769999999999998</v>
      </c>
      <c r="N82" s="60" t="str">
        <f t="shared" si="7"/>
        <v>n.a.</v>
      </c>
      <c r="O82" s="60" t="str">
        <f t="shared" si="7"/>
        <v>n.a.</v>
      </c>
      <c r="P82" s="60" t="str">
        <f t="shared" si="7"/>
        <v>n.a.</v>
      </c>
      <c r="Q82" s="61"/>
      <c r="R82" s="61"/>
    </row>
    <row r="83" spans="1:18" x14ac:dyDescent="0.25">
      <c r="A83" s="2">
        <f t="shared" si="8"/>
        <v>2008</v>
      </c>
      <c r="B83" s="65">
        <v>17.738616657032328</v>
      </c>
      <c r="C83" s="65">
        <v>0.19400000000000001</v>
      </c>
      <c r="D83" s="6">
        <v>3.9590000000000001</v>
      </c>
      <c r="E83" s="59">
        <f t="shared" si="9"/>
        <v>1</v>
      </c>
      <c r="F83" s="59">
        <f t="shared" si="10"/>
        <v>0</v>
      </c>
      <c r="G83" s="59">
        <f t="shared" si="11"/>
        <v>0</v>
      </c>
      <c r="H83" s="59">
        <f t="shared" si="12"/>
        <v>0</v>
      </c>
      <c r="I83" s="60">
        <f t="shared" si="6"/>
        <v>0.19400000000000001</v>
      </c>
      <c r="J83" s="60" t="str">
        <f t="shared" si="6"/>
        <v>n.a.</v>
      </c>
      <c r="K83" s="60" t="str">
        <f t="shared" si="6"/>
        <v>n.a.</v>
      </c>
      <c r="L83" s="60" t="str">
        <f t="shared" si="6"/>
        <v>n.a.</v>
      </c>
      <c r="M83" s="60">
        <f t="shared" si="7"/>
        <v>3.9590000000000001</v>
      </c>
      <c r="N83" s="60" t="str">
        <f t="shared" si="7"/>
        <v>n.a.</v>
      </c>
      <c r="O83" s="60" t="str">
        <f t="shared" si="7"/>
        <v>n.a.</v>
      </c>
      <c r="P83" s="60" t="str">
        <f t="shared" si="7"/>
        <v>n.a.</v>
      </c>
      <c r="Q83" s="61"/>
      <c r="R83" s="61"/>
    </row>
    <row r="84" spans="1:18" x14ac:dyDescent="0.25">
      <c r="A84" s="2">
        <v>2009</v>
      </c>
      <c r="B84" s="65">
        <v>24.254697823253316</v>
      </c>
      <c r="C84" s="65">
        <v>-2.1749999999999998</v>
      </c>
      <c r="D84" s="6">
        <v>1.53</v>
      </c>
      <c r="E84" s="59">
        <f t="shared" si="9"/>
        <v>1</v>
      </c>
      <c r="F84" s="59">
        <f>IF(AND($B84&gt;30,$B84&lt;60),1,0)</f>
        <v>0</v>
      </c>
      <c r="G84" s="59">
        <f>IF(AND($B84&gt;60,$B84&lt;90),1,0)</f>
        <v>0</v>
      </c>
      <c r="H84" s="59">
        <f>IF($B84&gt;90,1,0)</f>
        <v>0</v>
      </c>
      <c r="I84" s="60">
        <f>IF(E84=1,$C84,"n.a.")</f>
        <v>-2.1749999999999998</v>
      </c>
      <c r="J84" s="60" t="str">
        <f>IF(F84=1,$C84,"n.a.")</f>
        <v>n.a.</v>
      </c>
      <c r="K84" s="60" t="str">
        <f>IF(G84=1,$C84,"n.a.")</f>
        <v>n.a.</v>
      </c>
      <c r="L84" s="60" t="str">
        <f>IF(H84=1,$C84,"n.a.")</f>
        <v>n.a.</v>
      </c>
      <c r="M84" s="60">
        <f>IF(E84=1,$D84,"n.a.")</f>
        <v>1.53</v>
      </c>
      <c r="N84" s="60" t="str">
        <f>IF(F84=1,$D84,"n.a.")</f>
        <v>n.a.</v>
      </c>
      <c r="O84" s="60" t="str">
        <f>IF(G84=1,$D84,"n.a.")</f>
        <v>n.a.</v>
      </c>
      <c r="P84" s="60" t="str">
        <f>IF(H84=1,$D84,"n.a.")</f>
        <v>n.a.</v>
      </c>
      <c r="Q84" s="61"/>
      <c r="R84" s="61"/>
    </row>
    <row r="85" spans="1:18" x14ac:dyDescent="0.25">
      <c r="B85" s="61"/>
      <c r="C85" s="65" t="s">
        <v>3</v>
      </c>
      <c r="D85" s="61" t="s">
        <v>3</v>
      </c>
      <c r="E85" s="61"/>
      <c r="F85" s="61"/>
      <c r="G85" s="61"/>
      <c r="H85" s="61"/>
      <c r="I85" s="61"/>
      <c r="J85" s="61"/>
      <c r="K85" s="61"/>
      <c r="L85" s="61"/>
      <c r="M85" s="61"/>
      <c r="N85" s="61"/>
      <c r="O85" s="61"/>
      <c r="P85" s="61"/>
      <c r="Q85" s="61"/>
      <c r="R85" s="61"/>
    </row>
    <row r="86" spans="1:18" x14ac:dyDescent="0.25">
      <c r="A86" s="124" t="s">
        <v>116</v>
      </c>
      <c r="B86" s="125" t="s">
        <v>58</v>
      </c>
      <c r="C86" s="61" t="s">
        <v>3</v>
      </c>
      <c r="D86" s="61">
        <f>SUM(E86:H86)</f>
        <v>78</v>
      </c>
      <c r="E86" s="59">
        <f>SUM(E7:E84)</f>
        <v>9</v>
      </c>
      <c r="F86" s="59">
        <f>SUM(F7:F84)</f>
        <v>33</v>
      </c>
      <c r="G86" s="59">
        <f>SUM(G7:G84)</f>
        <v>17</v>
      </c>
      <c r="H86" s="59">
        <f>SUM(H7:H84)</f>
        <v>19</v>
      </c>
      <c r="I86" s="60">
        <f>AVERAGE(I7:I84)</f>
        <v>2.4655555555555555</v>
      </c>
      <c r="J86" s="60">
        <f t="shared" ref="J86:P86" si="13">AVERAGE(J7:J84)</f>
        <v>2.8801452045848284</v>
      </c>
      <c r="K86" s="60">
        <f t="shared" si="13"/>
        <v>2.3031919883528498</v>
      </c>
      <c r="L86" s="60">
        <f t="shared" si="13"/>
        <v>5.4350746383318906</v>
      </c>
      <c r="M86" s="60">
        <f t="shared" si="13"/>
        <v>2.6232222222222226</v>
      </c>
      <c r="N86" s="60">
        <f t="shared" si="13"/>
        <v>7.4258323678789679</v>
      </c>
      <c r="O86" s="60">
        <f t="shared" si="13"/>
        <v>4.9760406587972206</v>
      </c>
      <c r="P86" s="60">
        <f t="shared" si="13"/>
        <v>2.8052890912420545</v>
      </c>
      <c r="Q86" s="61"/>
      <c r="R86" s="61"/>
    </row>
    <row r="87" spans="1:18" x14ac:dyDescent="0.25">
      <c r="A87" s="124" t="s">
        <v>117</v>
      </c>
      <c r="B87" s="125" t="s">
        <v>58</v>
      </c>
      <c r="C87" s="61"/>
      <c r="D87" s="61" t="s">
        <v>3</v>
      </c>
      <c r="E87" s="4"/>
      <c r="F87" s="4"/>
      <c r="G87" s="4"/>
      <c r="H87" s="4"/>
      <c r="I87" s="60">
        <f t="shared" ref="I87:P87" si="14">MEDIAN(I7:I84)</f>
        <v>2.8130000000000002</v>
      </c>
      <c r="J87" s="60">
        <f t="shared" si="14"/>
        <v>2.9792222638885368</v>
      </c>
      <c r="K87" s="60">
        <f t="shared" si="14"/>
        <v>1.2130000000000001</v>
      </c>
      <c r="L87" s="60">
        <f t="shared" si="14"/>
        <v>4.9967198775421107</v>
      </c>
      <c r="M87" s="60">
        <f t="shared" si="14"/>
        <v>2.63</v>
      </c>
      <c r="N87" s="60">
        <f t="shared" si="14"/>
        <v>6.1390121499046373</v>
      </c>
      <c r="O87" s="60">
        <f t="shared" si="14"/>
        <v>3.4703163394959997</v>
      </c>
      <c r="P87" s="60">
        <f t="shared" si="14"/>
        <v>2.7923881117339846</v>
      </c>
      <c r="Q87" s="61"/>
      <c r="R87" s="61"/>
    </row>
    <row r="88" spans="1:18" x14ac:dyDescent="0.25">
      <c r="A88" s="124" t="s">
        <v>114</v>
      </c>
      <c r="B88" s="125" t="s">
        <v>34</v>
      </c>
      <c r="C88" s="61"/>
      <c r="D88" s="61">
        <f>SUM(E88:H88)</f>
        <v>62</v>
      </c>
      <c r="E88" s="59">
        <f>SUM(E23:E84)</f>
        <v>9</v>
      </c>
      <c r="F88" s="59">
        <f t="shared" ref="F88:H88" si="15">SUM(F23:F84)</f>
        <v>33</v>
      </c>
      <c r="G88" s="59">
        <f t="shared" si="15"/>
        <v>17</v>
      </c>
      <c r="H88" s="59">
        <f t="shared" si="15"/>
        <v>3</v>
      </c>
      <c r="I88" s="60">
        <f>AVERAGE(I23:I84)</f>
        <v>2.4655555555555555</v>
      </c>
      <c r="J88" s="60">
        <f>AVERAGE(J23:J84)</f>
        <v>2.8801452045848284</v>
      </c>
      <c r="K88" s="60">
        <f>AVERAGE(K23:K84)</f>
        <v>2.3031919883528498</v>
      </c>
      <c r="L88" s="60">
        <f>AVERAGE(L23:L84)</f>
        <v>6.0518827190481845</v>
      </c>
      <c r="M88" s="60">
        <f>AVERAGE(M23:M84)</f>
        <v>2.6232222222222226</v>
      </c>
      <c r="N88" s="60">
        <f t="shared" ref="N88:P88" si="16">AVERAGE(N23:N84)</f>
        <v>7.4258323678789679</v>
      </c>
      <c r="O88" s="60">
        <f t="shared" si="16"/>
        <v>4.9760406587972206</v>
      </c>
      <c r="P88" s="60">
        <f t="shared" si="16"/>
        <v>7.1823145836841462</v>
      </c>
      <c r="Q88" s="61"/>
      <c r="R88" s="61"/>
    </row>
    <row r="89" spans="1:18" x14ac:dyDescent="0.25">
      <c r="A89" s="124" t="s">
        <v>115</v>
      </c>
      <c r="B89" s="125" t="s">
        <v>34</v>
      </c>
      <c r="C89" s="61"/>
      <c r="D89" s="61"/>
      <c r="E89" s="4"/>
      <c r="F89" s="4"/>
      <c r="G89" s="4"/>
      <c r="H89" s="4"/>
      <c r="I89" s="60">
        <f>MEDIAN(I23:I84)</f>
        <v>2.8130000000000002</v>
      </c>
      <c r="J89" s="60">
        <f>MEDIAN(J23:J84)</f>
        <v>2.9792222638885368</v>
      </c>
      <c r="K89" s="60">
        <f>MEDIAN(K23:K84)</f>
        <v>1.2130000000000001</v>
      </c>
      <c r="L89" s="60">
        <f>MEDIAN(L23:L84)</f>
        <v>4.8548199767711742</v>
      </c>
      <c r="M89" s="60">
        <f>MEDIAN(M23:M84)</f>
        <v>2.63</v>
      </c>
      <c r="N89" s="60">
        <f t="shared" ref="N89:P89" si="17">MEDIAN(N23:N84)</f>
        <v>6.1390121499046373</v>
      </c>
      <c r="O89" s="60">
        <f t="shared" si="17"/>
        <v>3.4703163394959997</v>
      </c>
      <c r="P89" s="60">
        <f t="shared" si="17"/>
        <v>8.1893755598865674</v>
      </c>
      <c r="Q89" s="61"/>
      <c r="R89" s="61"/>
    </row>
    <row r="90" spans="1:18" x14ac:dyDescent="0.25">
      <c r="A90" s="61"/>
      <c r="B90" s="61"/>
      <c r="C90" s="61"/>
      <c r="D90" s="61"/>
      <c r="E90" s="61"/>
      <c r="F90" s="61"/>
      <c r="G90" s="61"/>
      <c r="H90" s="61"/>
      <c r="I90" s="61"/>
      <c r="J90" s="61"/>
      <c r="K90" s="61"/>
      <c r="L90" s="61"/>
      <c r="M90" s="61"/>
      <c r="N90" s="61"/>
      <c r="O90" s="61"/>
      <c r="P90" s="61"/>
      <c r="Q90" s="61"/>
      <c r="R90" s="61"/>
    </row>
    <row r="91" spans="1:18" x14ac:dyDescent="0.25">
      <c r="B91" s="61"/>
      <c r="C91" s="61"/>
      <c r="D91" s="61"/>
      <c r="E91" s="61"/>
      <c r="F91" s="61"/>
      <c r="G91" s="61"/>
      <c r="H91" s="61"/>
      <c r="I91" s="61"/>
      <c r="J91" s="61"/>
      <c r="K91" s="61"/>
      <c r="L91" s="61"/>
      <c r="M91" s="61"/>
      <c r="N91" s="61"/>
      <c r="O91" s="61"/>
      <c r="P91" s="61"/>
      <c r="Q91" s="61"/>
      <c r="R91" s="61"/>
    </row>
    <row r="92" spans="1:18" x14ac:dyDescent="0.25">
      <c r="A92" s="61"/>
      <c r="B92" s="61"/>
      <c r="C92" s="61"/>
      <c r="D92" s="61"/>
      <c r="E92" s="61"/>
      <c r="F92" s="61"/>
      <c r="G92" s="61"/>
      <c r="H92" s="61"/>
      <c r="I92" s="61"/>
      <c r="J92" s="61"/>
      <c r="K92" s="61"/>
      <c r="L92" s="61"/>
      <c r="M92" s="61"/>
      <c r="N92" s="61"/>
      <c r="O92" s="61"/>
      <c r="P92" s="61"/>
      <c r="Q92" s="61"/>
      <c r="R92" s="61"/>
    </row>
    <row r="93" spans="1:18" x14ac:dyDescent="0.25">
      <c r="A93" s="61"/>
      <c r="B93" s="61"/>
      <c r="C93" s="61"/>
      <c r="D93" s="61"/>
      <c r="E93" s="61"/>
      <c r="F93" s="61"/>
      <c r="G93" s="61"/>
      <c r="H93" s="61"/>
      <c r="I93" s="61"/>
      <c r="J93" s="61"/>
      <c r="K93" s="61"/>
      <c r="L93" s="61"/>
      <c r="M93" s="61"/>
      <c r="N93" s="61"/>
      <c r="O93" s="61"/>
      <c r="P93" s="61"/>
      <c r="Q93" s="61"/>
      <c r="R93" s="61"/>
    </row>
    <row r="94" spans="1:18" x14ac:dyDescent="0.25">
      <c r="A94" s="61"/>
      <c r="B94" s="61"/>
      <c r="C94" s="61"/>
      <c r="D94" s="61"/>
      <c r="E94" s="61"/>
      <c r="F94" s="61"/>
      <c r="G94" s="61"/>
      <c r="H94" s="61"/>
      <c r="I94" s="61"/>
      <c r="J94" s="61"/>
      <c r="K94" s="61"/>
      <c r="L94" s="61"/>
      <c r="M94" s="61"/>
      <c r="N94" s="61"/>
      <c r="O94" s="61"/>
      <c r="P94" s="61"/>
      <c r="Q94" s="61"/>
      <c r="R94" s="61"/>
    </row>
    <row r="95" spans="1:18" x14ac:dyDescent="0.25">
      <c r="A95" s="61"/>
      <c r="B95" s="61"/>
      <c r="C95" s="61"/>
      <c r="D95" s="61"/>
      <c r="E95" s="61"/>
      <c r="F95" s="61"/>
      <c r="G95" s="61"/>
      <c r="H95" s="61"/>
      <c r="I95" s="61"/>
      <c r="J95" s="61"/>
      <c r="K95" s="61"/>
      <c r="L95" s="61"/>
      <c r="M95" s="61"/>
      <c r="N95" s="61"/>
      <c r="O95" s="61"/>
      <c r="P95" s="61"/>
      <c r="Q95" s="61"/>
      <c r="R95" s="61"/>
    </row>
    <row r="96" spans="1:18" x14ac:dyDescent="0.25">
      <c r="A96" s="61"/>
      <c r="B96" s="61"/>
      <c r="C96" s="61"/>
      <c r="D96" s="61"/>
      <c r="E96" s="61"/>
      <c r="F96" s="61"/>
      <c r="G96" s="61"/>
      <c r="H96" s="61"/>
      <c r="I96" s="61"/>
      <c r="J96" s="61"/>
      <c r="K96" s="61"/>
      <c r="L96" s="61"/>
      <c r="M96" s="61"/>
      <c r="N96" s="61"/>
      <c r="O96" s="61"/>
      <c r="P96" s="61"/>
      <c r="Q96" s="61"/>
      <c r="R96" s="61"/>
    </row>
  </sheetData>
  <mergeCells count="5">
    <mergeCell ref="I1:L1"/>
    <mergeCell ref="M1:P1"/>
    <mergeCell ref="E2:H2"/>
    <mergeCell ref="I2:L2"/>
    <mergeCell ref="M2:P2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6"/>
  <sheetViews>
    <sheetView workbookViewId="0">
      <pane xSplit="1" ySplit="6" topLeftCell="B73" activePane="bottomRight" state="frozen"/>
      <selection activeCell="B7" sqref="B7"/>
      <selection pane="topRight" activeCell="B7" sqref="B7"/>
      <selection pane="bottomLeft" activeCell="B7" sqref="B7"/>
      <selection pane="bottomRight" activeCell="I86" sqref="I86"/>
    </sheetView>
  </sheetViews>
  <sheetFormatPr defaultRowHeight="15" x14ac:dyDescent="0.25"/>
  <cols>
    <col min="1" max="1" width="13" customWidth="1"/>
  </cols>
  <sheetData>
    <row r="1" spans="1:18" x14ac:dyDescent="0.25">
      <c r="A1" s="70" t="s">
        <v>33</v>
      </c>
      <c r="B1" s="4"/>
      <c r="C1" s="4"/>
      <c r="D1" s="4"/>
      <c r="E1" s="59"/>
      <c r="F1" s="59"/>
      <c r="G1" s="59"/>
      <c r="H1" s="59"/>
      <c r="I1" s="140" t="s">
        <v>9</v>
      </c>
      <c r="J1" s="146"/>
      <c r="K1" s="146"/>
      <c r="L1" s="146"/>
      <c r="M1" s="140" t="s">
        <v>7</v>
      </c>
      <c r="N1" s="146"/>
      <c r="O1" s="146"/>
      <c r="P1" s="146"/>
      <c r="Q1" s="61"/>
      <c r="R1" s="61"/>
    </row>
    <row r="2" spans="1:18" x14ac:dyDescent="0.25">
      <c r="A2" s="58" t="s">
        <v>70</v>
      </c>
      <c r="B2" s="4"/>
      <c r="C2" s="4"/>
      <c r="D2" s="4"/>
      <c r="E2" s="140" t="s">
        <v>4</v>
      </c>
      <c r="F2" s="146"/>
      <c r="G2" s="146"/>
      <c r="H2" s="146"/>
      <c r="I2" s="140" t="s">
        <v>4</v>
      </c>
      <c r="J2" s="146"/>
      <c r="K2" s="146"/>
      <c r="L2" s="146"/>
      <c r="M2" s="140" t="s">
        <v>4</v>
      </c>
      <c r="N2" s="146"/>
      <c r="O2" s="146"/>
      <c r="P2" s="146"/>
      <c r="Q2" s="61"/>
      <c r="R2" s="61"/>
    </row>
    <row r="3" spans="1:18" x14ac:dyDescent="0.25">
      <c r="A3" s="61"/>
      <c r="B3" s="4" t="s">
        <v>4</v>
      </c>
      <c r="C3" s="4" t="s">
        <v>1</v>
      </c>
      <c r="D3" s="4" t="s">
        <v>7</v>
      </c>
      <c r="E3" s="8" t="s">
        <v>10</v>
      </c>
      <c r="F3" s="8" t="s">
        <v>11</v>
      </c>
      <c r="G3" s="8" t="s">
        <v>12</v>
      </c>
      <c r="H3" s="8" t="s">
        <v>13</v>
      </c>
      <c r="I3" s="8" t="s">
        <v>10</v>
      </c>
      <c r="J3" s="8" t="s">
        <v>11</v>
      </c>
      <c r="K3" s="8" t="s">
        <v>12</v>
      </c>
      <c r="L3" s="8" t="s">
        <v>13</v>
      </c>
      <c r="M3" s="8" t="s">
        <v>10</v>
      </c>
      <c r="N3" s="8" t="s">
        <v>11</v>
      </c>
      <c r="O3" s="8" t="s">
        <v>12</v>
      </c>
      <c r="P3" s="8" t="s">
        <v>13</v>
      </c>
      <c r="Q3" s="61"/>
      <c r="R3" s="61"/>
    </row>
    <row r="4" spans="1:18" x14ac:dyDescent="0.25">
      <c r="A4" s="61"/>
      <c r="B4" s="61"/>
      <c r="C4" s="4" t="s">
        <v>0</v>
      </c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61"/>
      <c r="R4" s="61"/>
    </row>
    <row r="5" spans="1:18" x14ac:dyDescent="0.25">
      <c r="A5" s="61"/>
      <c r="B5" s="61"/>
      <c r="C5" s="4" t="s">
        <v>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61"/>
      <c r="R5" s="61"/>
    </row>
    <row r="6" spans="1:18" x14ac:dyDescent="0.25">
      <c r="A6" s="61"/>
      <c r="B6" s="61"/>
      <c r="C6" s="4" t="s">
        <v>3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61"/>
      <c r="R6" s="61"/>
    </row>
    <row r="7" spans="1:18" x14ac:dyDescent="0.25">
      <c r="A7" s="2">
        <v>1932</v>
      </c>
      <c r="B7" s="65">
        <v>226.77440633245379</v>
      </c>
      <c r="C7" s="6">
        <v>-2.4744027303754468</v>
      </c>
      <c r="D7" s="6">
        <v>-9.9385498135948982</v>
      </c>
      <c r="E7" s="59">
        <f t="shared" ref="E7:E38" si="0">IF(AND(B7&gt;0,B7&lt;30),1,0)</f>
        <v>0</v>
      </c>
      <c r="F7" s="59">
        <f t="shared" ref="F7:F19" si="1">IF(AND($B7&gt;30,$B7&lt;60),1,0)</f>
        <v>0</v>
      </c>
      <c r="G7" s="59">
        <f t="shared" ref="G7:G19" si="2">IF(AND($B7&gt;60,$B7&lt;90),1,0)</f>
        <v>0</v>
      </c>
      <c r="H7" s="59">
        <f t="shared" ref="H7:H19" si="3">IF($B7&gt;90,1,0)</f>
        <v>1</v>
      </c>
      <c r="I7" s="60" t="str">
        <f t="shared" ref="I7:I18" si="4">IF(E7=1,$C7,"n.a.")</f>
        <v>n.a.</v>
      </c>
      <c r="J7" s="60" t="str">
        <f t="shared" ref="J7:J18" si="5">IF(F7=1,$C7,"n.a.")</f>
        <v>n.a.</v>
      </c>
      <c r="K7" s="60" t="str">
        <f t="shared" ref="K7:K18" si="6">IF(G7=1,$C7,"n.a.")</f>
        <v>n.a.</v>
      </c>
      <c r="L7" s="60">
        <f t="shared" ref="L7:L18" si="7">IF(H7=1,$C7,"n.a.")</f>
        <v>-2.4744027303754468</v>
      </c>
      <c r="M7" s="60" t="str">
        <f t="shared" ref="M7:M18" si="8">IF(E7=1,$D7,"n.a.")</f>
        <v>n.a.</v>
      </c>
      <c r="N7" s="60" t="str">
        <f t="shared" ref="N7:N18" si="9">IF(F7=1,$D7,"n.a.")</f>
        <v>n.a.</v>
      </c>
      <c r="O7" s="60" t="str">
        <f t="shared" ref="O7:O18" si="10">IF(G7=1,$D7,"n.a.")</f>
        <v>n.a.</v>
      </c>
      <c r="P7" s="60">
        <f t="shared" ref="P7:P18" si="11">IF(H7=1,$D7,"n.a.")</f>
        <v>-9.9385498135948982</v>
      </c>
      <c r="Q7" s="61"/>
      <c r="R7" s="61"/>
    </row>
    <row r="8" spans="1:18" x14ac:dyDescent="0.25">
      <c r="A8" s="2">
        <v>1933</v>
      </c>
      <c r="B8" s="65">
        <v>203.56102362204726</v>
      </c>
      <c r="C8" s="6">
        <v>6.6491688538932836</v>
      </c>
      <c r="D8" s="6">
        <v>-2.3736027497804</v>
      </c>
      <c r="E8" s="59">
        <f t="shared" si="0"/>
        <v>0</v>
      </c>
      <c r="F8" s="59">
        <f t="shared" si="1"/>
        <v>0</v>
      </c>
      <c r="G8" s="59">
        <f t="shared" si="2"/>
        <v>0</v>
      </c>
      <c r="H8" s="59">
        <f t="shared" si="3"/>
        <v>1</v>
      </c>
      <c r="I8" s="60" t="str">
        <f t="shared" si="4"/>
        <v>n.a.</v>
      </c>
      <c r="J8" s="60" t="str">
        <f t="shared" si="5"/>
        <v>n.a.</v>
      </c>
      <c r="K8" s="60" t="str">
        <f t="shared" si="6"/>
        <v>n.a.</v>
      </c>
      <c r="L8" s="60">
        <f t="shared" si="7"/>
        <v>6.6491688538932836</v>
      </c>
      <c r="M8" s="60" t="str">
        <f t="shared" si="8"/>
        <v>n.a.</v>
      </c>
      <c r="N8" s="60" t="str">
        <f t="shared" si="9"/>
        <v>n.a.</v>
      </c>
      <c r="O8" s="60" t="str">
        <f t="shared" si="10"/>
        <v>n.a.</v>
      </c>
      <c r="P8" s="60">
        <f t="shared" si="11"/>
        <v>-2.3736027497804</v>
      </c>
      <c r="Q8" s="61"/>
      <c r="R8" s="61"/>
    </row>
    <row r="9" spans="1:18" x14ac:dyDescent="0.25">
      <c r="A9" s="2">
        <v>1934</v>
      </c>
      <c r="B9" s="65">
        <v>205.52470501474929</v>
      </c>
      <c r="C9" s="6">
        <v>5.0041017227235418</v>
      </c>
      <c r="D9" s="6">
        <v>2.9616358072085238</v>
      </c>
      <c r="E9" s="59">
        <f t="shared" si="0"/>
        <v>0</v>
      </c>
      <c r="F9" s="59">
        <f t="shared" si="1"/>
        <v>0</v>
      </c>
      <c r="G9" s="59">
        <f t="shared" si="2"/>
        <v>0</v>
      </c>
      <c r="H9" s="59">
        <f t="shared" si="3"/>
        <v>1</v>
      </c>
      <c r="I9" s="60" t="str">
        <f t="shared" si="4"/>
        <v>n.a.</v>
      </c>
      <c r="J9" s="60" t="str">
        <f t="shared" si="5"/>
        <v>n.a.</v>
      </c>
      <c r="K9" s="60" t="str">
        <f t="shared" si="6"/>
        <v>n.a.</v>
      </c>
      <c r="L9" s="60">
        <f t="shared" si="7"/>
        <v>5.0041017227235418</v>
      </c>
      <c r="M9" s="60" t="str">
        <f t="shared" si="8"/>
        <v>n.a.</v>
      </c>
      <c r="N9" s="60" t="str">
        <f t="shared" si="9"/>
        <v>n.a.</v>
      </c>
      <c r="O9" s="60" t="str">
        <f t="shared" si="10"/>
        <v>n.a.</v>
      </c>
      <c r="P9" s="60">
        <f t="shared" si="11"/>
        <v>2.9616358072085238</v>
      </c>
      <c r="Q9" s="61"/>
      <c r="R9" s="61"/>
    </row>
    <row r="10" spans="1:18" x14ac:dyDescent="0.25">
      <c r="A10" s="2">
        <v>1935</v>
      </c>
      <c r="B10" s="65">
        <v>165.04568854568853</v>
      </c>
      <c r="C10" s="6">
        <v>4.6875</v>
      </c>
      <c r="D10" s="6">
        <v>3.9111404097485138</v>
      </c>
      <c r="E10" s="59">
        <f t="shared" si="0"/>
        <v>0</v>
      </c>
      <c r="F10" s="59">
        <f t="shared" si="1"/>
        <v>0</v>
      </c>
      <c r="G10" s="59">
        <f t="shared" si="2"/>
        <v>0</v>
      </c>
      <c r="H10" s="59">
        <f t="shared" si="3"/>
        <v>1</v>
      </c>
      <c r="I10" s="60" t="str">
        <f t="shared" si="4"/>
        <v>n.a.</v>
      </c>
      <c r="J10" s="60" t="str">
        <f t="shared" si="5"/>
        <v>n.a.</v>
      </c>
      <c r="K10" s="60" t="str">
        <f t="shared" si="6"/>
        <v>n.a.</v>
      </c>
      <c r="L10" s="60">
        <f t="shared" si="7"/>
        <v>4.6875</v>
      </c>
      <c r="M10" s="60" t="str">
        <f t="shared" si="8"/>
        <v>n.a.</v>
      </c>
      <c r="N10" s="60" t="str">
        <f t="shared" si="9"/>
        <v>n.a.</v>
      </c>
      <c r="O10" s="60" t="str">
        <f t="shared" si="10"/>
        <v>n.a.</v>
      </c>
      <c r="P10" s="60">
        <f t="shared" si="11"/>
        <v>3.9111404097485138</v>
      </c>
      <c r="Q10" s="61"/>
      <c r="R10" s="61"/>
    </row>
    <row r="11" spans="1:18" x14ac:dyDescent="0.25">
      <c r="A11" s="2">
        <v>1936</v>
      </c>
      <c r="B11" s="65">
        <v>134.40509620384816</v>
      </c>
      <c r="C11" s="6">
        <v>18.582089552238813</v>
      </c>
      <c r="D11" s="6">
        <v>2.4348028978189848</v>
      </c>
      <c r="E11" s="59">
        <f t="shared" si="0"/>
        <v>0</v>
      </c>
      <c r="F11" s="59">
        <f t="shared" si="1"/>
        <v>0</v>
      </c>
      <c r="G11" s="59">
        <f t="shared" si="2"/>
        <v>0</v>
      </c>
      <c r="H11" s="59">
        <f t="shared" si="3"/>
        <v>1</v>
      </c>
      <c r="I11" s="60" t="str">
        <f t="shared" si="4"/>
        <v>n.a.</v>
      </c>
      <c r="J11" s="60" t="str">
        <f t="shared" si="5"/>
        <v>n.a.</v>
      </c>
      <c r="K11" s="60" t="str">
        <f t="shared" si="6"/>
        <v>n.a.</v>
      </c>
      <c r="L11" s="60">
        <f t="shared" si="7"/>
        <v>18.582089552238813</v>
      </c>
      <c r="M11" s="60" t="str">
        <f t="shared" si="8"/>
        <v>n.a.</v>
      </c>
      <c r="N11" s="60" t="str">
        <f t="shared" si="9"/>
        <v>n.a.</v>
      </c>
      <c r="O11" s="60" t="str">
        <f t="shared" si="10"/>
        <v>n.a.</v>
      </c>
      <c r="P11" s="60">
        <f t="shared" si="11"/>
        <v>2.4348028978189848</v>
      </c>
      <c r="Q11" s="61"/>
      <c r="R11" s="61"/>
    </row>
    <row r="12" spans="1:18" x14ac:dyDescent="0.25">
      <c r="A12" s="2">
        <v>1937</v>
      </c>
      <c r="B12" s="65">
        <v>124.38414346389808</v>
      </c>
      <c r="C12" s="6">
        <v>5.4122089364380122</v>
      </c>
      <c r="D12" s="6">
        <v>7.3569446357762924</v>
      </c>
      <c r="E12" s="59">
        <f t="shared" si="0"/>
        <v>0</v>
      </c>
      <c r="F12" s="59">
        <f t="shared" si="1"/>
        <v>0</v>
      </c>
      <c r="G12" s="59">
        <f t="shared" si="2"/>
        <v>0</v>
      </c>
      <c r="H12" s="59">
        <f t="shared" si="3"/>
        <v>1</v>
      </c>
      <c r="I12" s="60" t="str">
        <f t="shared" si="4"/>
        <v>n.a.</v>
      </c>
      <c r="J12" s="60" t="str">
        <f t="shared" si="5"/>
        <v>n.a.</v>
      </c>
      <c r="K12" s="60" t="str">
        <f t="shared" si="6"/>
        <v>n.a.</v>
      </c>
      <c r="L12" s="60">
        <f t="shared" si="7"/>
        <v>5.4122089364380122</v>
      </c>
      <c r="M12" s="60" t="str">
        <f t="shared" si="8"/>
        <v>n.a.</v>
      </c>
      <c r="N12" s="60" t="str">
        <f t="shared" si="9"/>
        <v>n.a.</v>
      </c>
      <c r="O12" s="60" t="str">
        <f t="shared" si="10"/>
        <v>n.a.</v>
      </c>
      <c r="P12" s="60">
        <f t="shared" si="11"/>
        <v>7.3569446357762924</v>
      </c>
      <c r="Q12" s="61"/>
      <c r="R12" s="61"/>
    </row>
    <row r="13" spans="1:18" x14ac:dyDescent="0.25">
      <c r="A13" s="2">
        <v>1938</v>
      </c>
      <c r="B13" s="65">
        <v>114.69870689655171</v>
      </c>
      <c r="C13" s="6">
        <v>7.0447761194029956</v>
      </c>
      <c r="D13" s="6">
        <v>2.7379329483821522</v>
      </c>
      <c r="E13" s="59">
        <f t="shared" si="0"/>
        <v>0</v>
      </c>
      <c r="F13" s="59">
        <f t="shared" si="1"/>
        <v>0</v>
      </c>
      <c r="G13" s="59">
        <f t="shared" si="2"/>
        <v>0</v>
      </c>
      <c r="H13" s="59">
        <f t="shared" si="3"/>
        <v>1</v>
      </c>
      <c r="I13" s="60" t="str">
        <f t="shared" si="4"/>
        <v>n.a.</v>
      </c>
      <c r="J13" s="60" t="str">
        <f t="shared" si="5"/>
        <v>n.a.</v>
      </c>
      <c r="K13" s="60" t="str">
        <f t="shared" si="6"/>
        <v>n.a.</v>
      </c>
      <c r="L13" s="60">
        <f t="shared" si="7"/>
        <v>7.0447761194029956</v>
      </c>
      <c r="M13" s="60" t="str">
        <f t="shared" si="8"/>
        <v>n.a.</v>
      </c>
      <c r="N13" s="60" t="str">
        <f t="shared" si="9"/>
        <v>n.a.</v>
      </c>
      <c r="O13" s="60" t="str">
        <f t="shared" si="10"/>
        <v>n.a.</v>
      </c>
      <c r="P13" s="60">
        <f t="shared" si="11"/>
        <v>2.7379329483821522</v>
      </c>
      <c r="Q13" s="61"/>
      <c r="R13" s="61"/>
    </row>
    <row r="14" spans="1:18" x14ac:dyDescent="0.25">
      <c r="A14" s="2">
        <v>1939</v>
      </c>
      <c r="B14" s="65">
        <v>112.17234468937876</v>
      </c>
      <c r="C14" s="6">
        <v>1.3943112102621225</v>
      </c>
      <c r="D14" s="6">
        <v>4.320222316736527</v>
      </c>
      <c r="E14" s="59">
        <f t="shared" si="0"/>
        <v>0</v>
      </c>
      <c r="F14" s="59">
        <f t="shared" si="1"/>
        <v>0</v>
      </c>
      <c r="G14" s="59">
        <f t="shared" si="2"/>
        <v>0</v>
      </c>
      <c r="H14" s="59">
        <f t="shared" si="3"/>
        <v>1</v>
      </c>
      <c r="I14" s="60" t="str">
        <f t="shared" si="4"/>
        <v>n.a.</v>
      </c>
      <c r="J14" s="60" t="str">
        <f t="shared" si="5"/>
        <v>n.a.</v>
      </c>
      <c r="K14" s="60" t="str">
        <f t="shared" si="6"/>
        <v>n.a.</v>
      </c>
      <c r="L14" s="60">
        <f t="shared" si="7"/>
        <v>1.3943112102621225</v>
      </c>
      <c r="M14" s="60" t="str">
        <f t="shared" si="8"/>
        <v>n.a.</v>
      </c>
      <c r="N14" s="60" t="str">
        <f t="shared" si="9"/>
        <v>n.a.</v>
      </c>
      <c r="O14" s="60" t="str">
        <f t="shared" si="10"/>
        <v>n.a.</v>
      </c>
      <c r="P14" s="60">
        <f t="shared" si="11"/>
        <v>4.320222316736527</v>
      </c>
      <c r="Q14" s="61"/>
      <c r="R14" s="61"/>
    </row>
    <row r="15" spans="1:18" x14ac:dyDescent="0.25">
      <c r="A15" s="2">
        <v>1940</v>
      </c>
      <c r="B15" s="65">
        <v>111.08066914498141</v>
      </c>
      <c r="C15" s="6">
        <v>-1.925192519251917</v>
      </c>
      <c r="D15" s="65">
        <v>5.1102534021337487</v>
      </c>
      <c r="E15" s="59">
        <f t="shared" si="0"/>
        <v>0</v>
      </c>
      <c r="F15" s="59">
        <f t="shared" si="1"/>
        <v>0</v>
      </c>
      <c r="G15" s="59">
        <f t="shared" si="2"/>
        <v>0</v>
      </c>
      <c r="H15" s="59">
        <f t="shared" si="3"/>
        <v>1</v>
      </c>
      <c r="I15" s="60" t="str">
        <f t="shared" si="4"/>
        <v>n.a.</v>
      </c>
      <c r="J15" s="60" t="str">
        <f t="shared" si="5"/>
        <v>n.a.</v>
      </c>
      <c r="K15" s="60" t="str">
        <f t="shared" si="6"/>
        <v>n.a.</v>
      </c>
      <c r="L15" s="60">
        <f t="shared" si="7"/>
        <v>-1.925192519251917</v>
      </c>
      <c r="M15" s="60" t="str">
        <f t="shared" si="8"/>
        <v>n.a.</v>
      </c>
      <c r="N15" s="60" t="str">
        <f t="shared" si="9"/>
        <v>n.a.</v>
      </c>
      <c r="O15" s="60" t="str">
        <f t="shared" si="10"/>
        <v>n.a.</v>
      </c>
      <c r="P15" s="60">
        <f t="shared" si="11"/>
        <v>5.1102534021337487</v>
      </c>
      <c r="Q15" s="61"/>
      <c r="R15" s="61"/>
    </row>
    <row r="16" spans="1:18" x14ac:dyDescent="0.25">
      <c r="A16" s="2">
        <v>1941</v>
      </c>
      <c r="B16" s="65">
        <v>111.79639175257732</v>
      </c>
      <c r="C16" s="6">
        <v>-3.1407739764442</v>
      </c>
      <c r="D16" s="65">
        <v>3.8028296173601897</v>
      </c>
      <c r="E16" s="59">
        <f t="shared" si="0"/>
        <v>0</v>
      </c>
      <c r="F16" s="59">
        <f t="shared" si="1"/>
        <v>0</v>
      </c>
      <c r="G16" s="59">
        <f t="shared" si="2"/>
        <v>0</v>
      </c>
      <c r="H16" s="59">
        <f t="shared" si="3"/>
        <v>1</v>
      </c>
      <c r="I16" s="60" t="str">
        <f t="shared" si="4"/>
        <v>n.a.</v>
      </c>
      <c r="J16" s="60" t="str">
        <f t="shared" si="5"/>
        <v>n.a.</v>
      </c>
      <c r="K16" s="60" t="str">
        <f t="shared" si="6"/>
        <v>n.a.</v>
      </c>
      <c r="L16" s="60">
        <f t="shared" si="7"/>
        <v>-3.1407739764442</v>
      </c>
      <c r="M16" s="60" t="str">
        <f t="shared" si="8"/>
        <v>n.a.</v>
      </c>
      <c r="N16" s="60" t="str">
        <f t="shared" si="9"/>
        <v>n.a.</v>
      </c>
      <c r="O16" s="60" t="str">
        <f t="shared" si="10"/>
        <v>n.a.</v>
      </c>
      <c r="P16" s="60">
        <f t="shared" si="11"/>
        <v>3.8028296173601897</v>
      </c>
      <c r="Q16" s="61"/>
      <c r="R16" s="61"/>
    </row>
    <row r="17" spans="1:18" x14ac:dyDescent="0.25">
      <c r="A17" s="2">
        <v>1942</v>
      </c>
      <c r="B17" s="65">
        <v>107.85</v>
      </c>
      <c r="C17" s="6">
        <v>11.001737116386789</v>
      </c>
      <c r="D17" s="65">
        <v>2.7923881117339846</v>
      </c>
      <c r="E17" s="59">
        <f t="shared" si="0"/>
        <v>0</v>
      </c>
      <c r="F17" s="59">
        <f t="shared" si="1"/>
        <v>0</v>
      </c>
      <c r="G17" s="59">
        <f t="shared" si="2"/>
        <v>0</v>
      </c>
      <c r="H17" s="59">
        <f t="shared" si="3"/>
        <v>1</v>
      </c>
      <c r="I17" s="60" t="str">
        <f t="shared" si="4"/>
        <v>n.a.</v>
      </c>
      <c r="J17" s="60" t="str">
        <f t="shared" si="5"/>
        <v>n.a.</v>
      </c>
      <c r="K17" s="60" t="str">
        <f t="shared" si="6"/>
        <v>n.a.</v>
      </c>
      <c r="L17" s="60">
        <f t="shared" si="7"/>
        <v>11.001737116386789</v>
      </c>
      <c r="M17" s="60" t="str">
        <f t="shared" si="8"/>
        <v>n.a.</v>
      </c>
      <c r="N17" s="60" t="str">
        <f t="shared" si="9"/>
        <v>n.a.</v>
      </c>
      <c r="O17" s="60" t="str">
        <f t="shared" si="10"/>
        <v>n.a.</v>
      </c>
      <c r="P17" s="60">
        <f t="shared" si="11"/>
        <v>2.7923881117339846</v>
      </c>
      <c r="Q17" s="61"/>
      <c r="R17" s="61"/>
    </row>
    <row r="18" spans="1:18" x14ac:dyDescent="0.25">
      <c r="A18" s="2">
        <v>1943</v>
      </c>
      <c r="B18" s="65">
        <v>117.41668891855808</v>
      </c>
      <c r="C18" s="6">
        <v>2.086593635889411</v>
      </c>
      <c r="D18" s="65">
        <v>1.3452293507159905</v>
      </c>
      <c r="E18" s="59">
        <f t="shared" si="0"/>
        <v>0</v>
      </c>
      <c r="F18" s="59">
        <f t="shared" si="1"/>
        <v>0</v>
      </c>
      <c r="G18" s="59">
        <f t="shared" si="2"/>
        <v>0</v>
      </c>
      <c r="H18" s="59">
        <f t="shared" si="3"/>
        <v>1</v>
      </c>
      <c r="I18" s="60" t="str">
        <f t="shared" si="4"/>
        <v>n.a.</v>
      </c>
      <c r="J18" s="60" t="str">
        <f t="shared" si="5"/>
        <v>n.a.</v>
      </c>
      <c r="K18" s="60" t="str">
        <f t="shared" si="6"/>
        <v>n.a.</v>
      </c>
      <c r="L18" s="60">
        <f t="shared" si="7"/>
        <v>2.086593635889411</v>
      </c>
      <c r="M18" s="60" t="str">
        <f t="shared" si="8"/>
        <v>n.a.</v>
      </c>
      <c r="N18" s="60" t="str">
        <f t="shared" si="9"/>
        <v>n.a.</v>
      </c>
      <c r="O18" s="60" t="str">
        <f t="shared" si="10"/>
        <v>n.a.</v>
      </c>
      <c r="P18" s="60">
        <f t="shared" si="11"/>
        <v>1.3452293507159905</v>
      </c>
      <c r="Q18" s="61"/>
      <c r="R18" s="61"/>
    </row>
    <row r="19" spans="1:18" x14ac:dyDescent="0.25">
      <c r="A19" s="2">
        <v>1944</v>
      </c>
      <c r="B19" s="65">
        <v>132.44189723320159</v>
      </c>
      <c r="C19" s="6">
        <v>0.40878896269802567</v>
      </c>
      <c r="D19" s="65">
        <v>0</v>
      </c>
      <c r="E19" s="59">
        <f t="shared" si="0"/>
        <v>0</v>
      </c>
      <c r="F19" s="59">
        <f t="shared" si="1"/>
        <v>0</v>
      </c>
      <c r="G19" s="59">
        <f t="shared" si="2"/>
        <v>0</v>
      </c>
      <c r="H19" s="59">
        <f t="shared" si="3"/>
        <v>1</v>
      </c>
      <c r="I19" s="60" t="str">
        <f>IF(E19=1,$C19,"n.a.")</f>
        <v>n.a.</v>
      </c>
      <c r="J19" s="60" t="str">
        <f>IF(F19=1,$C19,"n.a.")</f>
        <v>n.a.</v>
      </c>
      <c r="K19" s="60" t="str">
        <f>IF(G19=1,$C19,"n.a.")</f>
        <v>n.a.</v>
      </c>
      <c r="L19" s="60">
        <f t="shared" ref="L19:L82" si="12">IF(H19=1,$C19,"n.a.")</f>
        <v>0.40878896269802567</v>
      </c>
      <c r="M19" s="60" t="str">
        <f>IF(E19=1,$D19,"n.a.")</f>
        <v>n.a.</v>
      </c>
      <c r="N19" s="60" t="str">
        <f>IF(F19=1,$D19,"n.a.")</f>
        <v>n.a.</v>
      </c>
      <c r="O19" s="60" t="str">
        <f>IF(G19=1,$D19,"n.a.")</f>
        <v>n.a.</v>
      </c>
      <c r="P19" s="60">
        <f t="shared" ref="P19:P82" si="13">IF(H19=1,$D19,"n.a.")</f>
        <v>0</v>
      </c>
      <c r="Q19" s="61"/>
      <c r="R19" s="61"/>
    </row>
    <row r="20" spans="1:18" x14ac:dyDescent="0.25">
      <c r="A20" s="2">
        <v>1945</v>
      </c>
      <c r="B20" s="65">
        <v>134.99812265331664</v>
      </c>
      <c r="C20" s="6">
        <v>2.9516539440203493</v>
      </c>
      <c r="D20" s="65">
        <v>1.4285714285714346</v>
      </c>
      <c r="E20" s="59">
        <f t="shared" si="0"/>
        <v>0</v>
      </c>
      <c r="F20" s="59">
        <f t="shared" ref="F20:F83" si="14">IF(AND($B20&gt;30,$B20&lt;60),1,0)</f>
        <v>0</v>
      </c>
      <c r="G20" s="59">
        <f t="shared" ref="G20:G83" si="15">IF(AND($B20&gt;60,$B20&lt;90),1,0)</f>
        <v>0</v>
      </c>
      <c r="H20" s="59">
        <f t="shared" ref="H20:H83" si="16">IF($B20&gt;90,1,0)</f>
        <v>1</v>
      </c>
      <c r="I20" s="60" t="str">
        <f t="shared" ref="I20:L83" si="17">IF(E20=1,$C20,"n.a.")</f>
        <v>n.a.</v>
      </c>
      <c r="J20" s="60" t="str">
        <f t="shared" si="17"/>
        <v>n.a.</v>
      </c>
      <c r="K20" s="60" t="str">
        <f t="shared" si="17"/>
        <v>n.a.</v>
      </c>
      <c r="L20" s="60">
        <f t="shared" si="12"/>
        <v>2.9516539440203493</v>
      </c>
      <c r="M20" s="60" t="str">
        <f t="shared" ref="M20:P83" si="18">IF(E20=1,$D20,"n.a.")</f>
        <v>n.a.</v>
      </c>
      <c r="N20" s="60" t="str">
        <f t="shared" si="18"/>
        <v>n.a.</v>
      </c>
      <c r="O20" s="60" t="str">
        <f t="shared" si="18"/>
        <v>n.a.</v>
      </c>
      <c r="P20" s="60">
        <f t="shared" si="13"/>
        <v>1.4285714285714346</v>
      </c>
      <c r="Q20" s="61"/>
      <c r="R20" s="61"/>
    </row>
    <row r="21" spans="1:18" x14ac:dyDescent="0.25">
      <c r="A21" s="2">
        <v>1946</v>
      </c>
      <c r="B21" s="65">
        <v>134.01445358401881</v>
      </c>
      <c r="C21" s="6">
        <v>7.7113198220464696</v>
      </c>
      <c r="D21" s="65">
        <v>0.40976896097069054</v>
      </c>
      <c r="E21" s="59">
        <f t="shared" si="0"/>
        <v>0</v>
      </c>
      <c r="F21" s="59">
        <f t="shared" si="14"/>
        <v>0</v>
      </c>
      <c r="G21" s="59">
        <f t="shared" si="15"/>
        <v>0</v>
      </c>
      <c r="H21" s="59">
        <f t="shared" si="16"/>
        <v>1</v>
      </c>
      <c r="I21" s="60" t="str">
        <f t="shared" si="17"/>
        <v>n.a.</v>
      </c>
      <c r="J21" s="60" t="str">
        <f t="shared" si="17"/>
        <v>n.a.</v>
      </c>
      <c r="K21" s="60" t="str">
        <f t="shared" si="17"/>
        <v>n.a.</v>
      </c>
      <c r="L21" s="60">
        <f t="shared" si="12"/>
        <v>7.7113198220464696</v>
      </c>
      <c r="M21" s="60" t="str">
        <f t="shared" si="18"/>
        <v>n.a.</v>
      </c>
      <c r="N21" s="60" t="str">
        <f t="shared" si="18"/>
        <v>n.a.</v>
      </c>
      <c r="O21" s="60" t="str">
        <f t="shared" si="18"/>
        <v>n.a.</v>
      </c>
      <c r="P21" s="60">
        <f t="shared" si="13"/>
        <v>0.40976896097069054</v>
      </c>
      <c r="Q21" s="61"/>
      <c r="R21" s="61"/>
    </row>
    <row r="22" spans="1:18" x14ac:dyDescent="0.25">
      <c r="A22" s="2">
        <v>1947</v>
      </c>
      <c r="B22" s="65">
        <v>120.42977178423237</v>
      </c>
      <c r="C22" s="6">
        <v>11.932078935291424</v>
      </c>
      <c r="D22" s="6">
        <v>5.4539816587648708</v>
      </c>
      <c r="E22" s="59">
        <f t="shared" si="0"/>
        <v>0</v>
      </c>
      <c r="F22" s="59">
        <f t="shared" si="14"/>
        <v>0</v>
      </c>
      <c r="G22" s="59">
        <f t="shared" si="15"/>
        <v>0</v>
      </c>
      <c r="H22" s="59">
        <f t="shared" si="16"/>
        <v>1</v>
      </c>
      <c r="I22" s="60" t="str">
        <f t="shared" si="17"/>
        <v>n.a.</v>
      </c>
      <c r="J22" s="60" t="str">
        <f t="shared" si="17"/>
        <v>n.a.</v>
      </c>
      <c r="K22" s="60" t="str">
        <f t="shared" si="17"/>
        <v>n.a.</v>
      </c>
      <c r="L22" s="60">
        <f t="shared" si="12"/>
        <v>11.932078935291424</v>
      </c>
      <c r="M22" s="60" t="str">
        <f t="shared" si="18"/>
        <v>n.a.</v>
      </c>
      <c r="N22" s="60" t="str">
        <f t="shared" si="18"/>
        <v>n.a.</v>
      </c>
      <c r="O22" s="60" t="str">
        <f t="shared" si="18"/>
        <v>n.a.</v>
      </c>
      <c r="P22" s="60">
        <f t="shared" si="13"/>
        <v>5.4539816587648708</v>
      </c>
      <c r="Q22" s="61"/>
      <c r="R22" s="61"/>
    </row>
    <row r="23" spans="1:18" x14ac:dyDescent="0.25">
      <c r="A23" s="2">
        <f t="shared" ref="A23:A83" si="19">A22+1</f>
        <v>1948</v>
      </c>
      <c r="B23" s="65">
        <v>117.20595959595958</v>
      </c>
      <c r="C23" s="6">
        <v>-9.9220992209922194</v>
      </c>
      <c r="D23" s="6">
        <v>8.1893755598865674</v>
      </c>
      <c r="E23" s="59">
        <f t="shared" si="0"/>
        <v>0</v>
      </c>
      <c r="F23" s="59">
        <f t="shared" si="14"/>
        <v>0</v>
      </c>
      <c r="G23" s="59">
        <f t="shared" si="15"/>
        <v>0</v>
      </c>
      <c r="H23" s="59">
        <f t="shared" si="16"/>
        <v>1</v>
      </c>
      <c r="I23" s="60" t="str">
        <f t="shared" si="17"/>
        <v>n.a.</v>
      </c>
      <c r="J23" s="60" t="str">
        <f t="shared" si="17"/>
        <v>n.a.</v>
      </c>
      <c r="K23" s="60" t="str">
        <f t="shared" si="17"/>
        <v>n.a.</v>
      </c>
      <c r="L23" s="60">
        <f t="shared" si="12"/>
        <v>-9.9220992209922194</v>
      </c>
      <c r="M23" s="60" t="str">
        <f t="shared" si="18"/>
        <v>n.a.</v>
      </c>
      <c r="N23" s="60" t="str">
        <f t="shared" si="18"/>
        <v>n.a.</v>
      </c>
      <c r="O23" s="60" t="str">
        <f t="shared" si="18"/>
        <v>n.a.</v>
      </c>
      <c r="P23" s="60">
        <f t="shared" si="13"/>
        <v>8.1893755598865674</v>
      </c>
      <c r="Q23" s="61"/>
      <c r="R23" s="61"/>
    </row>
    <row r="24" spans="1:18" x14ac:dyDescent="0.25">
      <c r="A24" s="2">
        <f t="shared" si="19"/>
        <v>1949</v>
      </c>
      <c r="B24" s="65">
        <v>111.48626919602529</v>
      </c>
      <c r="C24" s="6">
        <v>10.787437414656353</v>
      </c>
      <c r="D24" s="6">
        <v>1.9444528947503006</v>
      </c>
      <c r="E24" s="59">
        <f t="shared" si="0"/>
        <v>0</v>
      </c>
      <c r="F24" s="59">
        <f t="shared" si="14"/>
        <v>0</v>
      </c>
      <c r="G24" s="59">
        <f t="shared" si="15"/>
        <v>0</v>
      </c>
      <c r="H24" s="59">
        <f t="shared" si="16"/>
        <v>1</v>
      </c>
      <c r="I24" s="60" t="str">
        <f t="shared" si="17"/>
        <v>n.a.</v>
      </c>
      <c r="J24" s="60" t="str">
        <f t="shared" si="17"/>
        <v>n.a.</v>
      </c>
      <c r="K24" s="60" t="str">
        <f t="shared" si="17"/>
        <v>n.a.</v>
      </c>
      <c r="L24" s="60">
        <f t="shared" si="12"/>
        <v>10.787437414656353</v>
      </c>
      <c r="M24" s="60" t="str">
        <f t="shared" si="18"/>
        <v>n.a.</v>
      </c>
      <c r="N24" s="60" t="str">
        <f t="shared" si="18"/>
        <v>n.a.</v>
      </c>
      <c r="O24" s="60" t="str">
        <f t="shared" si="18"/>
        <v>n.a.</v>
      </c>
      <c r="P24" s="60">
        <f t="shared" si="13"/>
        <v>1.9444528947503006</v>
      </c>
      <c r="Q24" s="61"/>
      <c r="R24" s="61"/>
    </row>
    <row r="25" spans="1:18" x14ac:dyDescent="0.25">
      <c r="A25" s="2">
        <f t="shared" si="19"/>
        <v>1950</v>
      </c>
      <c r="B25" s="65">
        <v>87.652911931818181</v>
      </c>
      <c r="C25" s="6">
        <v>14.675948766515745</v>
      </c>
      <c r="D25" s="6">
        <v>6.8910726084644756</v>
      </c>
      <c r="E25" s="59">
        <f t="shared" si="0"/>
        <v>0</v>
      </c>
      <c r="F25" s="59">
        <f t="shared" si="14"/>
        <v>0</v>
      </c>
      <c r="G25" s="59">
        <f t="shared" si="15"/>
        <v>1</v>
      </c>
      <c r="H25" s="59">
        <f t="shared" si="16"/>
        <v>0</v>
      </c>
      <c r="I25" s="60" t="str">
        <f t="shared" si="17"/>
        <v>n.a.</v>
      </c>
      <c r="J25" s="60" t="str">
        <f t="shared" si="17"/>
        <v>n.a.</v>
      </c>
      <c r="K25" s="60">
        <f t="shared" si="17"/>
        <v>14.675948766515745</v>
      </c>
      <c r="L25" s="60" t="str">
        <f t="shared" si="12"/>
        <v>n.a.</v>
      </c>
      <c r="M25" s="60" t="str">
        <f t="shared" si="18"/>
        <v>n.a.</v>
      </c>
      <c r="N25" s="60" t="str">
        <f t="shared" si="18"/>
        <v>n.a.</v>
      </c>
      <c r="O25" s="60">
        <f t="shared" si="18"/>
        <v>6.8910726084644756</v>
      </c>
      <c r="P25" s="60" t="str">
        <f t="shared" si="13"/>
        <v>n.a.</v>
      </c>
      <c r="Q25" s="61"/>
      <c r="R25" s="61"/>
    </row>
    <row r="26" spans="1:18" x14ac:dyDescent="0.25">
      <c r="A26" s="2">
        <f t="shared" si="19"/>
        <v>1951</v>
      </c>
      <c r="B26" s="65">
        <v>91.751130911583289</v>
      </c>
      <c r="C26" s="28">
        <v>-7.6351016360932107</v>
      </c>
      <c r="D26" s="6">
        <v>11.413115296415569</v>
      </c>
      <c r="E26" s="59">
        <f t="shared" si="0"/>
        <v>0</v>
      </c>
      <c r="F26" s="59">
        <f t="shared" si="14"/>
        <v>0</v>
      </c>
      <c r="G26" s="59">
        <f t="shared" si="15"/>
        <v>0</v>
      </c>
      <c r="H26" s="59">
        <f t="shared" si="16"/>
        <v>1</v>
      </c>
      <c r="I26" s="60" t="str">
        <f t="shared" si="17"/>
        <v>n.a.</v>
      </c>
      <c r="J26" s="60" t="str">
        <f t="shared" si="17"/>
        <v>n.a.</v>
      </c>
      <c r="K26" s="60" t="str">
        <f t="shared" si="17"/>
        <v>n.a.</v>
      </c>
      <c r="L26" s="60">
        <f t="shared" si="12"/>
        <v>-7.6351016360932107</v>
      </c>
      <c r="M26" s="60" t="str">
        <f t="shared" si="18"/>
        <v>n.a.</v>
      </c>
      <c r="N26" s="60" t="str">
        <f t="shared" si="18"/>
        <v>n.a.</v>
      </c>
      <c r="O26" s="60" t="str">
        <f t="shared" si="18"/>
        <v>n.a.</v>
      </c>
      <c r="P26" s="60">
        <f t="shared" si="13"/>
        <v>11.413115296415569</v>
      </c>
      <c r="Q26" s="61"/>
      <c r="R26" s="61"/>
    </row>
    <row r="27" spans="1:18" x14ac:dyDescent="0.25">
      <c r="A27" s="2">
        <f t="shared" si="19"/>
        <v>1952</v>
      </c>
      <c r="B27" s="65">
        <v>85.831609947643983</v>
      </c>
      <c r="C27" s="6">
        <v>4.3478260869565188</v>
      </c>
      <c r="D27" s="6">
        <v>6.7215127244019781</v>
      </c>
      <c r="E27" s="59">
        <f t="shared" si="0"/>
        <v>0</v>
      </c>
      <c r="F27" s="59">
        <f t="shared" si="14"/>
        <v>0</v>
      </c>
      <c r="G27" s="59">
        <f t="shared" si="15"/>
        <v>1</v>
      </c>
      <c r="H27" s="59">
        <f t="shared" si="16"/>
        <v>0</v>
      </c>
      <c r="I27" s="60" t="str">
        <f t="shared" si="17"/>
        <v>n.a.</v>
      </c>
      <c r="J27" s="60" t="str">
        <f t="shared" si="17"/>
        <v>n.a.</v>
      </c>
      <c r="K27" s="60">
        <f t="shared" si="17"/>
        <v>4.3478260869565188</v>
      </c>
      <c r="L27" s="60" t="str">
        <f t="shared" si="12"/>
        <v>n.a.</v>
      </c>
      <c r="M27" s="60" t="str">
        <f t="shared" si="18"/>
        <v>n.a.</v>
      </c>
      <c r="N27" s="60" t="str">
        <f t="shared" si="18"/>
        <v>n.a.</v>
      </c>
      <c r="O27" s="60">
        <f t="shared" si="18"/>
        <v>6.7215127244019781</v>
      </c>
      <c r="P27" s="60" t="str">
        <f t="shared" si="13"/>
        <v>n.a.</v>
      </c>
      <c r="Q27" s="61"/>
      <c r="R27" s="61"/>
    </row>
    <row r="28" spans="1:18" x14ac:dyDescent="0.25">
      <c r="A28" s="2">
        <f t="shared" si="19"/>
        <v>1953</v>
      </c>
      <c r="B28" s="65">
        <v>79.263846153846146</v>
      </c>
      <c r="C28" s="6">
        <v>3.4207818930041212</v>
      </c>
      <c r="D28" s="6">
        <v>4.9162305789362462</v>
      </c>
      <c r="E28" s="59">
        <f t="shared" si="0"/>
        <v>0</v>
      </c>
      <c r="F28" s="59">
        <f t="shared" si="14"/>
        <v>0</v>
      </c>
      <c r="G28" s="59">
        <f t="shared" si="15"/>
        <v>1</v>
      </c>
      <c r="H28" s="59">
        <f t="shared" si="16"/>
        <v>0</v>
      </c>
      <c r="I28" s="60" t="str">
        <f t="shared" si="17"/>
        <v>n.a.</v>
      </c>
      <c r="J28" s="60" t="str">
        <f t="shared" si="17"/>
        <v>n.a.</v>
      </c>
      <c r="K28" s="60">
        <f t="shared" si="17"/>
        <v>3.4207818930041212</v>
      </c>
      <c r="L28" s="60" t="str">
        <f t="shared" si="12"/>
        <v>n.a.</v>
      </c>
      <c r="M28" s="60" t="str">
        <f t="shared" si="18"/>
        <v>n.a.</v>
      </c>
      <c r="N28" s="60" t="str">
        <f t="shared" si="18"/>
        <v>n.a.</v>
      </c>
      <c r="O28" s="60">
        <f t="shared" si="18"/>
        <v>4.9162305789362462</v>
      </c>
      <c r="P28" s="60" t="str">
        <f t="shared" si="13"/>
        <v>n.a.</v>
      </c>
      <c r="Q28" s="61"/>
      <c r="R28" s="61"/>
    </row>
    <row r="29" spans="1:18" x14ac:dyDescent="0.25">
      <c r="A29" s="2">
        <f t="shared" si="19"/>
        <v>1954</v>
      </c>
      <c r="B29" s="65">
        <v>75.275599360681937</v>
      </c>
      <c r="C29" s="6">
        <v>13.765232529221594</v>
      </c>
      <c r="D29" s="6">
        <v>3.4703163394959997</v>
      </c>
      <c r="E29" s="59">
        <f t="shared" si="0"/>
        <v>0</v>
      </c>
      <c r="F29" s="59">
        <f t="shared" si="14"/>
        <v>0</v>
      </c>
      <c r="G29" s="59">
        <f t="shared" si="15"/>
        <v>1</v>
      </c>
      <c r="H29" s="59">
        <f t="shared" si="16"/>
        <v>0</v>
      </c>
      <c r="I29" s="60" t="str">
        <f t="shared" si="17"/>
        <v>n.a.</v>
      </c>
      <c r="J29" s="60" t="str">
        <f t="shared" si="17"/>
        <v>n.a.</v>
      </c>
      <c r="K29" s="60">
        <f t="shared" si="17"/>
        <v>13.765232529221594</v>
      </c>
      <c r="L29" s="60" t="str">
        <f t="shared" si="12"/>
        <v>n.a.</v>
      </c>
      <c r="M29" s="60" t="str">
        <f t="shared" si="18"/>
        <v>n.a.</v>
      </c>
      <c r="N29" s="60" t="str">
        <f t="shared" si="18"/>
        <v>n.a.</v>
      </c>
      <c r="O29" s="60">
        <f t="shared" si="18"/>
        <v>3.4703163394959997</v>
      </c>
      <c r="P29" s="60" t="str">
        <f t="shared" si="13"/>
        <v>n.a.</v>
      </c>
      <c r="Q29" s="61"/>
      <c r="R29" s="61"/>
    </row>
    <row r="30" spans="1:18" x14ac:dyDescent="0.25">
      <c r="A30" s="2">
        <f t="shared" si="19"/>
        <v>1955</v>
      </c>
      <c r="B30" s="65">
        <v>73.843759474482056</v>
      </c>
      <c r="C30" s="6">
        <v>1.8635916493605853</v>
      </c>
      <c r="D30" s="6">
        <v>2.7499814642258769</v>
      </c>
      <c r="E30" s="59">
        <f t="shared" si="0"/>
        <v>0</v>
      </c>
      <c r="F30" s="59">
        <f t="shared" si="14"/>
        <v>0</v>
      </c>
      <c r="G30" s="59">
        <f t="shared" si="15"/>
        <v>1</v>
      </c>
      <c r="H30" s="59">
        <f t="shared" si="16"/>
        <v>0</v>
      </c>
      <c r="I30" s="60" t="str">
        <f t="shared" si="17"/>
        <v>n.a.</v>
      </c>
      <c r="J30" s="60" t="str">
        <f t="shared" si="17"/>
        <v>n.a.</v>
      </c>
      <c r="K30" s="60">
        <f t="shared" si="17"/>
        <v>1.8635916493605853</v>
      </c>
      <c r="L30" s="60" t="str">
        <f t="shared" si="12"/>
        <v>n.a.</v>
      </c>
      <c r="M30" s="60" t="str">
        <f t="shared" si="18"/>
        <v>n.a.</v>
      </c>
      <c r="N30" s="60" t="str">
        <f t="shared" si="18"/>
        <v>n.a.</v>
      </c>
      <c r="O30" s="60">
        <f t="shared" si="18"/>
        <v>2.7499814642258769</v>
      </c>
      <c r="P30" s="60" t="str">
        <f t="shared" si="13"/>
        <v>n.a.</v>
      </c>
      <c r="Q30" s="61"/>
      <c r="R30" s="61"/>
    </row>
    <row r="31" spans="1:18" x14ac:dyDescent="0.25">
      <c r="A31" s="2">
        <f t="shared" si="19"/>
        <v>1956</v>
      </c>
      <c r="B31" s="65">
        <v>70.760442733397497</v>
      </c>
      <c r="C31" s="6">
        <v>5.1826814743280325</v>
      </c>
      <c r="D31" s="6">
        <v>3.544890612894235</v>
      </c>
      <c r="E31" s="59">
        <f t="shared" si="0"/>
        <v>0</v>
      </c>
      <c r="F31" s="59">
        <f t="shared" si="14"/>
        <v>0</v>
      </c>
      <c r="G31" s="59">
        <f t="shared" si="15"/>
        <v>1</v>
      </c>
      <c r="H31" s="59">
        <f t="shared" si="16"/>
        <v>0</v>
      </c>
      <c r="I31" s="60" t="str">
        <f t="shared" si="17"/>
        <v>n.a.</v>
      </c>
      <c r="J31" s="60" t="str">
        <f t="shared" si="17"/>
        <v>n.a.</v>
      </c>
      <c r="K31" s="60">
        <f t="shared" si="17"/>
        <v>5.1826814743280325</v>
      </c>
      <c r="L31" s="60" t="str">
        <f t="shared" si="12"/>
        <v>n.a.</v>
      </c>
      <c r="M31" s="60" t="str">
        <f t="shared" si="18"/>
        <v>n.a.</v>
      </c>
      <c r="N31" s="60" t="str">
        <f t="shared" si="18"/>
        <v>n.a.</v>
      </c>
      <c r="O31" s="60">
        <f t="shared" si="18"/>
        <v>3.544890612894235</v>
      </c>
      <c r="P31" s="60" t="str">
        <f t="shared" si="13"/>
        <v>n.a.</v>
      </c>
      <c r="Q31" s="61"/>
      <c r="R31" s="61"/>
    </row>
    <row r="32" spans="1:18" x14ac:dyDescent="0.25">
      <c r="A32" s="2">
        <f t="shared" si="19"/>
        <v>1957</v>
      </c>
      <c r="B32" s="65">
        <v>68.055640449438215</v>
      </c>
      <c r="C32" s="6">
        <v>2.8564141800561105</v>
      </c>
      <c r="D32" s="6">
        <v>1.8318875197916071</v>
      </c>
      <c r="E32" s="59">
        <f t="shared" si="0"/>
        <v>0</v>
      </c>
      <c r="F32" s="59">
        <f t="shared" si="14"/>
        <v>0</v>
      </c>
      <c r="G32" s="59">
        <f t="shared" si="15"/>
        <v>1</v>
      </c>
      <c r="H32" s="59">
        <f t="shared" si="16"/>
        <v>0</v>
      </c>
      <c r="I32" s="60" t="str">
        <f t="shared" si="17"/>
        <v>n.a.</v>
      </c>
      <c r="J32" s="60" t="str">
        <f t="shared" si="17"/>
        <v>n.a.</v>
      </c>
      <c r="K32" s="60">
        <f t="shared" si="17"/>
        <v>2.8564141800561105</v>
      </c>
      <c r="L32" s="60" t="str">
        <f t="shared" si="12"/>
        <v>n.a.</v>
      </c>
      <c r="M32" s="60" t="str">
        <f t="shared" si="18"/>
        <v>n.a.</v>
      </c>
      <c r="N32" s="60" t="str">
        <f t="shared" si="18"/>
        <v>n.a.</v>
      </c>
      <c r="O32" s="60">
        <f t="shared" si="18"/>
        <v>1.8318875197916071</v>
      </c>
      <c r="P32" s="60" t="str">
        <f t="shared" si="13"/>
        <v>n.a.</v>
      </c>
      <c r="Q32" s="61"/>
      <c r="R32" s="61"/>
    </row>
    <row r="33" spans="1:18" x14ac:dyDescent="0.25">
      <c r="A33" s="2">
        <f t="shared" si="19"/>
        <v>1958</v>
      </c>
      <c r="B33" s="65">
        <v>67.394312796208538</v>
      </c>
      <c r="C33" s="6">
        <v>3.9275973220927352</v>
      </c>
      <c r="D33" s="6">
        <v>5.4317598622361869</v>
      </c>
      <c r="E33" s="59">
        <f t="shared" si="0"/>
        <v>0</v>
      </c>
      <c r="F33" s="59">
        <f t="shared" si="14"/>
        <v>0</v>
      </c>
      <c r="G33" s="59">
        <f t="shared" si="15"/>
        <v>1</v>
      </c>
      <c r="H33" s="59">
        <f t="shared" si="16"/>
        <v>0</v>
      </c>
      <c r="I33" s="60" t="str">
        <f t="shared" si="17"/>
        <v>n.a.</v>
      </c>
      <c r="J33" s="60" t="str">
        <f t="shared" si="17"/>
        <v>n.a.</v>
      </c>
      <c r="K33" s="60">
        <f t="shared" si="17"/>
        <v>3.9275973220927352</v>
      </c>
      <c r="L33" s="60" t="str">
        <f t="shared" si="12"/>
        <v>n.a.</v>
      </c>
      <c r="M33" s="60" t="str">
        <f t="shared" si="18"/>
        <v>n.a.</v>
      </c>
      <c r="N33" s="60" t="str">
        <f t="shared" si="18"/>
        <v>n.a.</v>
      </c>
      <c r="O33" s="60">
        <f t="shared" si="18"/>
        <v>5.4317598622361869</v>
      </c>
      <c r="P33" s="60" t="str">
        <f t="shared" si="13"/>
        <v>n.a.</v>
      </c>
      <c r="Q33" s="61"/>
      <c r="R33" s="61"/>
    </row>
    <row r="34" spans="1:18" x14ac:dyDescent="0.25">
      <c r="A34" s="2">
        <f t="shared" si="19"/>
        <v>1959</v>
      </c>
      <c r="B34" s="65">
        <v>65.797904915390816</v>
      </c>
      <c r="C34" s="6">
        <v>7.1193396001336007</v>
      </c>
      <c r="D34" s="6">
        <v>2.5623573089717682</v>
      </c>
      <c r="E34" s="59">
        <f t="shared" si="0"/>
        <v>0</v>
      </c>
      <c r="F34" s="59">
        <f t="shared" si="14"/>
        <v>0</v>
      </c>
      <c r="G34" s="59">
        <f t="shared" si="15"/>
        <v>1</v>
      </c>
      <c r="H34" s="59">
        <f t="shared" si="16"/>
        <v>0</v>
      </c>
      <c r="I34" s="60" t="str">
        <f t="shared" si="17"/>
        <v>n.a.</v>
      </c>
      <c r="J34" s="60" t="str">
        <f t="shared" si="17"/>
        <v>n.a.</v>
      </c>
      <c r="K34" s="60">
        <f t="shared" si="17"/>
        <v>7.1193396001336007</v>
      </c>
      <c r="L34" s="60" t="str">
        <f t="shared" si="12"/>
        <v>n.a.</v>
      </c>
      <c r="M34" s="60" t="str">
        <f t="shared" si="18"/>
        <v>n.a.</v>
      </c>
      <c r="N34" s="60" t="str">
        <f t="shared" si="18"/>
        <v>n.a.</v>
      </c>
      <c r="O34" s="60">
        <f t="shared" si="18"/>
        <v>2.5623573089717682</v>
      </c>
      <c r="P34" s="60" t="str">
        <f t="shared" si="13"/>
        <v>n.a.</v>
      </c>
      <c r="Q34" s="61"/>
      <c r="R34" s="61"/>
    </row>
    <row r="35" spans="1:18" x14ac:dyDescent="0.25">
      <c r="A35" s="2">
        <f t="shared" si="19"/>
        <v>1960</v>
      </c>
      <c r="B35" s="65">
        <v>62.859397097134355</v>
      </c>
      <c r="C35" s="6">
        <v>0</v>
      </c>
      <c r="D35" s="6">
        <v>1.3266932788612842</v>
      </c>
      <c r="E35" s="59">
        <f t="shared" si="0"/>
        <v>0</v>
      </c>
      <c r="F35" s="59">
        <f t="shared" si="14"/>
        <v>0</v>
      </c>
      <c r="G35" s="59">
        <f t="shared" si="15"/>
        <v>1</v>
      </c>
      <c r="H35" s="59">
        <f t="shared" si="16"/>
        <v>0</v>
      </c>
      <c r="I35" s="60" t="str">
        <f t="shared" si="17"/>
        <v>n.a.</v>
      </c>
      <c r="J35" s="60" t="str">
        <f t="shared" si="17"/>
        <v>n.a.</v>
      </c>
      <c r="K35" s="60">
        <f t="shared" si="17"/>
        <v>0</v>
      </c>
      <c r="L35" s="60" t="str">
        <f t="shared" si="12"/>
        <v>n.a.</v>
      </c>
      <c r="M35" s="60" t="str">
        <f t="shared" si="18"/>
        <v>n.a.</v>
      </c>
      <c r="N35" s="60" t="str">
        <f t="shared" si="18"/>
        <v>n.a.</v>
      </c>
      <c r="O35" s="60">
        <f t="shared" si="18"/>
        <v>1.3266932788612842</v>
      </c>
      <c r="P35" s="60" t="str">
        <f t="shared" si="13"/>
        <v>n.a.</v>
      </c>
      <c r="Q35" s="61"/>
      <c r="R35" s="61"/>
    </row>
    <row r="36" spans="1:18" x14ac:dyDescent="0.25">
      <c r="A36" s="2">
        <f t="shared" si="19"/>
        <v>1961</v>
      </c>
      <c r="B36" s="65">
        <v>62.391160618038093</v>
      </c>
      <c r="C36" s="6">
        <v>5.5904494632277535</v>
      </c>
      <c r="D36" s="6">
        <v>1.9075873132834122</v>
      </c>
      <c r="E36" s="59">
        <f t="shared" si="0"/>
        <v>0</v>
      </c>
      <c r="F36" s="59">
        <f t="shared" si="14"/>
        <v>0</v>
      </c>
      <c r="G36" s="59">
        <f t="shared" si="15"/>
        <v>1</v>
      </c>
      <c r="H36" s="59">
        <f t="shared" si="16"/>
        <v>0</v>
      </c>
      <c r="I36" s="60" t="str">
        <f t="shared" si="17"/>
        <v>n.a.</v>
      </c>
      <c r="J36" s="60" t="str">
        <f t="shared" si="17"/>
        <v>n.a.</v>
      </c>
      <c r="K36" s="60">
        <f t="shared" si="17"/>
        <v>5.5904494632277535</v>
      </c>
      <c r="L36" s="60" t="str">
        <f t="shared" si="12"/>
        <v>n.a.</v>
      </c>
      <c r="M36" s="60" t="str">
        <f t="shared" si="18"/>
        <v>n.a.</v>
      </c>
      <c r="N36" s="60" t="str">
        <f t="shared" si="18"/>
        <v>n.a.</v>
      </c>
      <c r="O36" s="60">
        <f t="shared" si="18"/>
        <v>1.9075873132834122</v>
      </c>
      <c r="P36" s="60" t="str">
        <f t="shared" si="13"/>
        <v>n.a.</v>
      </c>
      <c r="Q36" s="61"/>
      <c r="R36" s="61"/>
    </row>
    <row r="37" spans="1:18" x14ac:dyDescent="0.25">
      <c r="A37" s="2">
        <f t="shared" si="19"/>
        <v>1962</v>
      </c>
      <c r="B37" s="65">
        <v>60.276358786262094</v>
      </c>
      <c r="C37" s="6">
        <v>2.1557543030712223</v>
      </c>
      <c r="D37" s="6">
        <v>2.4124015879896814</v>
      </c>
      <c r="E37" s="59">
        <f t="shared" si="0"/>
        <v>0</v>
      </c>
      <c r="F37" s="59">
        <f t="shared" si="14"/>
        <v>0</v>
      </c>
      <c r="G37" s="59">
        <f t="shared" si="15"/>
        <v>1</v>
      </c>
      <c r="H37" s="59">
        <f t="shared" si="16"/>
        <v>0</v>
      </c>
      <c r="I37" s="60" t="str">
        <f t="shared" si="17"/>
        <v>n.a.</v>
      </c>
      <c r="J37" s="60" t="str">
        <f t="shared" si="17"/>
        <v>n.a.</v>
      </c>
      <c r="K37" s="60">
        <f t="shared" si="17"/>
        <v>2.1557543030712223</v>
      </c>
      <c r="L37" s="60" t="str">
        <f t="shared" si="12"/>
        <v>n.a.</v>
      </c>
      <c r="M37" s="60" t="str">
        <f t="shared" si="18"/>
        <v>n.a.</v>
      </c>
      <c r="N37" s="60" t="str">
        <f t="shared" si="18"/>
        <v>n.a.</v>
      </c>
      <c r="O37" s="60">
        <f t="shared" si="18"/>
        <v>2.4124015879896814</v>
      </c>
      <c r="P37" s="60" t="str">
        <f t="shared" si="13"/>
        <v>n.a.</v>
      </c>
      <c r="Q37" s="61"/>
      <c r="R37" s="61"/>
    </row>
    <row r="38" spans="1:18" x14ac:dyDescent="0.25">
      <c r="A38" s="2">
        <f t="shared" si="19"/>
        <v>1963</v>
      </c>
      <c r="B38" s="65">
        <v>59.098258478460131</v>
      </c>
      <c r="C38" s="6">
        <v>6.3349163741482473</v>
      </c>
      <c r="D38" s="6">
        <v>1.9000655036200207</v>
      </c>
      <c r="E38" s="59">
        <f t="shared" si="0"/>
        <v>0</v>
      </c>
      <c r="F38" s="59">
        <f t="shared" si="14"/>
        <v>1</v>
      </c>
      <c r="G38" s="59">
        <f t="shared" si="15"/>
        <v>0</v>
      </c>
      <c r="H38" s="59">
        <f t="shared" si="16"/>
        <v>0</v>
      </c>
      <c r="I38" s="60" t="str">
        <f t="shared" si="17"/>
        <v>n.a.</v>
      </c>
      <c r="J38" s="60">
        <f t="shared" si="17"/>
        <v>6.3349163741482473</v>
      </c>
      <c r="K38" s="60" t="str">
        <f t="shared" si="17"/>
        <v>n.a.</v>
      </c>
      <c r="L38" s="60" t="str">
        <f t="shared" si="12"/>
        <v>n.a.</v>
      </c>
      <c r="M38" s="60" t="str">
        <f t="shared" si="18"/>
        <v>n.a.</v>
      </c>
      <c r="N38" s="60">
        <f t="shared" si="18"/>
        <v>1.9000655036200207</v>
      </c>
      <c r="O38" s="60" t="str">
        <f t="shared" si="18"/>
        <v>n.a.</v>
      </c>
      <c r="P38" s="60" t="str">
        <f t="shared" si="13"/>
        <v>n.a.</v>
      </c>
      <c r="Q38" s="61"/>
      <c r="R38" s="61"/>
    </row>
    <row r="39" spans="1:18" x14ac:dyDescent="0.25">
      <c r="A39" s="2">
        <f t="shared" si="19"/>
        <v>1964</v>
      </c>
      <c r="B39" s="65">
        <v>56.331680133741997</v>
      </c>
      <c r="C39" s="6">
        <v>4.873975688376242</v>
      </c>
      <c r="D39" s="6">
        <v>4.091819661422142</v>
      </c>
      <c r="E39" s="59">
        <f t="shared" ref="E39:E70" si="20">IF(AND(B39&gt;0,B39&lt;30),1,0)</f>
        <v>0</v>
      </c>
      <c r="F39" s="59">
        <f t="shared" si="14"/>
        <v>1</v>
      </c>
      <c r="G39" s="59">
        <f t="shared" si="15"/>
        <v>0</v>
      </c>
      <c r="H39" s="59">
        <f t="shared" si="16"/>
        <v>0</v>
      </c>
      <c r="I39" s="60" t="str">
        <f t="shared" si="17"/>
        <v>n.a.</v>
      </c>
      <c r="J39" s="60">
        <f t="shared" si="17"/>
        <v>4.873975688376242</v>
      </c>
      <c r="K39" s="60" t="str">
        <f t="shared" si="17"/>
        <v>n.a.</v>
      </c>
      <c r="L39" s="60" t="str">
        <f t="shared" si="12"/>
        <v>n.a.</v>
      </c>
      <c r="M39" s="60" t="str">
        <f t="shared" si="18"/>
        <v>n.a.</v>
      </c>
      <c r="N39" s="60">
        <f t="shared" si="18"/>
        <v>4.091819661422142</v>
      </c>
      <c r="O39" s="60" t="str">
        <f t="shared" si="18"/>
        <v>n.a.</v>
      </c>
      <c r="P39" s="60" t="str">
        <f t="shared" si="13"/>
        <v>n.a.</v>
      </c>
      <c r="Q39" s="61"/>
      <c r="R39" s="61"/>
    </row>
    <row r="40" spans="1:18" x14ac:dyDescent="0.25">
      <c r="A40" s="2">
        <f t="shared" si="19"/>
        <v>1965</v>
      </c>
      <c r="B40" s="65">
        <v>55.186535981428932</v>
      </c>
      <c r="C40" s="6">
        <v>6.3694267515923553</v>
      </c>
      <c r="D40" s="6">
        <v>2.7682889492626575</v>
      </c>
      <c r="E40" s="59">
        <f t="shared" si="20"/>
        <v>0</v>
      </c>
      <c r="F40" s="59">
        <f t="shared" si="14"/>
        <v>1</v>
      </c>
      <c r="G40" s="59">
        <f t="shared" si="15"/>
        <v>0</v>
      </c>
      <c r="H40" s="59">
        <f t="shared" si="16"/>
        <v>0</v>
      </c>
      <c r="I40" s="60" t="str">
        <f t="shared" si="17"/>
        <v>n.a.</v>
      </c>
      <c r="J40" s="60">
        <f t="shared" si="17"/>
        <v>6.3694267515923553</v>
      </c>
      <c r="K40" s="60" t="str">
        <f t="shared" si="17"/>
        <v>n.a.</v>
      </c>
      <c r="L40" s="60" t="str">
        <f t="shared" si="12"/>
        <v>n.a.</v>
      </c>
      <c r="M40" s="60" t="str">
        <f t="shared" si="18"/>
        <v>n.a.</v>
      </c>
      <c r="N40" s="60">
        <f t="shared" si="18"/>
        <v>2.7682889492626575</v>
      </c>
      <c r="O40" s="60" t="str">
        <f t="shared" si="18"/>
        <v>n.a.</v>
      </c>
      <c r="P40" s="60" t="str">
        <f t="shared" si="13"/>
        <v>n.a.</v>
      </c>
      <c r="Q40" s="61"/>
      <c r="R40" s="61"/>
    </row>
    <row r="41" spans="1:18" x14ac:dyDescent="0.25">
      <c r="A41" s="2">
        <f t="shared" si="19"/>
        <v>1966</v>
      </c>
      <c r="B41" s="65">
        <v>55.854567962366914</v>
      </c>
      <c r="C41" s="6">
        <v>6.3083136053474487</v>
      </c>
      <c r="D41" s="6">
        <v>2.76100321085387</v>
      </c>
      <c r="E41" s="59">
        <f t="shared" si="20"/>
        <v>0</v>
      </c>
      <c r="F41" s="59">
        <f t="shared" si="14"/>
        <v>1</v>
      </c>
      <c r="G41" s="59">
        <f t="shared" si="15"/>
        <v>0</v>
      </c>
      <c r="H41" s="59">
        <f t="shared" si="16"/>
        <v>0</v>
      </c>
      <c r="I41" s="60" t="str">
        <f t="shared" si="17"/>
        <v>n.a.</v>
      </c>
      <c r="J41" s="60">
        <f t="shared" si="17"/>
        <v>6.3083136053474487</v>
      </c>
      <c r="K41" s="60" t="str">
        <f t="shared" si="17"/>
        <v>n.a.</v>
      </c>
      <c r="L41" s="60" t="str">
        <f t="shared" si="12"/>
        <v>n.a.</v>
      </c>
      <c r="M41" s="60" t="str">
        <f t="shared" si="18"/>
        <v>n.a.</v>
      </c>
      <c r="N41" s="60">
        <f t="shared" si="18"/>
        <v>2.76100321085387</v>
      </c>
      <c r="O41" s="60" t="str">
        <f t="shared" si="18"/>
        <v>n.a.</v>
      </c>
      <c r="P41" s="60" t="str">
        <f t="shared" si="13"/>
        <v>n.a.</v>
      </c>
      <c r="Q41" s="61"/>
      <c r="R41" s="61"/>
    </row>
    <row r="42" spans="1:18" x14ac:dyDescent="0.25">
      <c r="A42" s="2">
        <f t="shared" si="19"/>
        <v>1967</v>
      </c>
      <c r="B42" s="65">
        <v>57.660865407602202</v>
      </c>
      <c r="C42" s="6">
        <v>-4.5651034844118366</v>
      </c>
      <c r="D42" s="6">
        <v>6.270609748964282</v>
      </c>
      <c r="E42" s="59">
        <f t="shared" si="20"/>
        <v>0</v>
      </c>
      <c r="F42" s="59">
        <f t="shared" si="14"/>
        <v>1</v>
      </c>
      <c r="G42" s="59">
        <f t="shared" si="15"/>
        <v>0</v>
      </c>
      <c r="H42" s="59">
        <f t="shared" si="16"/>
        <v>0</v>
      </c>
      <c r="I42" s="60" t="str">
        <f t="shared" si="17"/>
        <v>n.a.</v>
      </c>
      <c r="J42" s="60">
        <f t="shared" si="17"/>
        <v>-4.5651034844118366</v>
      </c>
      <c r="K42" s="60" t="str">
        <f t="shared" si="17"/>
        <v>n.a.</v>
      </c>
      <c r="L42" s="60" t="str">
        <f t="shared" si="12"/>
        <v>n.a.</v>
      </c>
      <c r="M42" s="60" t="str">
        <f t="shared" si="18"/>
        <v>n.a.</v>
      </c>
      <c r="N42" s="60">
        <f t="shared" si="18"/>
        <v>6.270609748964282</v>
      </c>
      <c r="O42" s="60" t="str">
        <f t="shared" si="18"/>
        <v>n.a.</v>
      </c>
      <c r="P42" s="60" t="str">
        <f t="shared" si="13"/>
        <v>n.a.</v>
      </c>
      <c r="Q42" s="61"/>
      <c r="R42" s="61"/>
    </row>
    <row r="43" spans="1:18" x14ac:dyDescent="0.25">
      <c r="A43" s="2">
        <f t="shared" si="19"/>
        <v>1968</v>
      </c>
      <c r="B43" s="65">
        <v>58.984873760144275</v>
      </c>
      <c r="C43" s="6">
        <v>-0.16127925331137494</v>
      </c>
      <c r="D43" s="6">
        <v>4.3871705835702999</v>
      </c>
      <c r="E43" s="59">
        <f t="shared" si="20"/>
        <v>0</v>
      </c>
      <c r="F43" s="59">
        <f t="shared" si="14"/>
        <v>1</v>
      </c>
      <c r="G43" s="59">
        <f t="shared" si="15"/>
        <v>0</v>
      </c>
      <c r="H43" s="59">
        <f t="shared" si="16"/>
        <v>0</v>
      </c>
      <c r="I43" s="60" t="str">
        <f t="shared" si="17"/>
        <v>n.a.</v>
      </c>
      <c r="J43" s="60">
        <f t="shared" si="17"/>
        <v>-0.16127925331137494</v>
      </c>
      <c r="K43" s="60" t="str">
        <f t="shared" si="17"/>
        <v>n.a.</v>
      </c>
      <c r="L43" s="60" t="str">
        <f t="shared" si="12"/>
        <v>n.a.</v>
      </c>
      <c r="M43" s="60" t="str">
        <f t="shared" si="18"/>
        <v>n.a.</v>
      </c>
      <c r="N43" s="60">
        <f t="shared" si="18"/>
        <v>4.3871705835702999</v>
      </c>
      <c r="O43" s="60" t="str">
        <f t="shared" si="18"/>
        <v>n.a.</v>
      </c>
      <c r="P43" s="60" t="str">
        <f t="shared" si="13"/>
        <v>n.a.</v>
      </c>
      <c r="Q43" s="61"/>
      <c r="R43" s="61"/>
    </row>
    <row r="44" spans="1:18" x14ac:dyDescent="0.25">
      <c r="A44" s="2">
        <f t="shared" si="19"/>
        <v>1969</v>
      </c>
      <c r="B44" s="65">
        <v>54.080249318270354</v>
      </c>
      <c r="C44" s="6">
        <v>10.324798075270669</v>
      </c>
      <c r="D44" s="6">
        <v>4.9503470312745215</v>
      </c>
      <c r="E44" s="59">
        <f t="shared" si="20"/>
        <v>0</v>
      </c>
      <c r="F44" s="59">
        <f t="shared" si="14"/>
        <v>1</v>
      </c>
      <c r="G44" s="59">
        <f t="shared" si="15"/>
        <v>0</v>
      </c>
      <c r="H44" s="59">
        <f t="shared" si="16"/>
        <v>0</v>
      </c>
      <c r="I44" s="60" t="str">
        <f t="shared" si="17"/>
        <v>n.a.</v>
      </c>
      <c r="J44" s="60">
        <f t="shared" si="17"/>
        <v>10.324798075270669</v>
      </c>
      <c r="K44" s="60" t="str">
        <f t="shared" si="17"/>
        <v>n.a.</v>
      </c>
      <c r="L44" s="60" t="str">
        <f t="shared" si="12"/>
        <v>n.a.</v>
      </c>
      <c r="M44" s="60" t="str">
        <f t="shared" si="18"/>
        <v>n.a.</v>
      </c>
      <c r="N44" s="60">
        <f t="shared" si="18"/>
        <v>4.9503470312745215</v>
      </c>
      <c r="O44" s="60" t="str">
        <f t="shared" si="18"/>
        <v>n.a.</v>
      </c>
      <c r="P44" s="60" t="str">
        <f t="shared" si="13"/>
        <v>n.a.</v>
      </c>
      <c r="Q44" s="61"/>
      <c r="R44" s="61"/>
    </row>
    <row r="45" spans="1:18" x14ac:dyDescent="0.25">
      <c r="A45" s="2">
        <f t="shared" si="19"/>
        <v>1970</v>
      </c>
      <c r="B45" s="65">
        <v>49.333213305898497</v>
      </c>
      <c r="C45" s="6">
        <v>-1.4174896414218541</v>
      </c>
      <c r="D45" s="6">
        <v>7.3508826936757616</v>
      </c>
      <c r="E45" s="59">
        <f t="shared" si="20"/>
        <v>0</v>
      </c>
      <c r="F45" s="59">
        <f t="shared" si="14"/>
        <v>1</v>
      </c>
      <c r="G45" s="59">
        <f t="shared" si="15"/>
        <v>0</v>
      </c>
      <c r="H45" s="59">
        <f t="shared" si="16"/>
        <v>0</v>
      </c>
      <c r="I45" s="60" t="str">
        <f t="shared" si="17"/>
        <v>n.a.</v>
      </c>
      <c r="J45" s="60">
        <f t="shared" si="17"/>
        <v>-1.4174896414218541</v>
      </c>
      <c r="K45" s="60" t="str">
        <f t="shared" si="17"/>
        <v>n.a.</v>
      </c>
      <c r="L45" s="60" t="str">
        <f t="shared" si="12"/>
        <v>n.a.</v>
      </c>
      <c r="M45" s="60" t="str">
        <f t="shared" si="18"/>
        <v>n.a.</v>
      </c>
      <c r="N45" s="60">
        <f t="shared" si="18"/>
        <v>7.3508826936757616</v>
      </c>
      <c r="O45" s="60" t="str">
        <f t="shared" si="18"/>
        <v>n.a.</v>
      </c>
      <c r="P45" s="60" t="str">
        <f t="shared" si="13"/>
        <v>n.a.</v>
      </c>
      <c r="Q45" s="61"/>
      <c r="R45" s="61"/>
    </row>
    <row r="46" spans="1:18" x14ac:dyDescent="0.25">
      <c r="A46" s="2">
        <f t="shared" si="19"/>
        <v>1971</v>
      </c>
      <c r="B46" s="65">
        <v>43.743991853360484</v>
      </c>
      <c r="C46" s="6">
        <v>5.18581721653395</v>
      </c>
      <c r="D46" s="6">
        <v>10.254332792611018</v>
      </c>
      <c r="E46" s="59">
        <f t="shared" si="20"/>
        <v>0</v>
      </c>
      <c r="F46" s="59">
        <f t="shared" si="14"/>
        <v>1</v>
      </c>
      <c r="G46" s="59">
        <f t="shared" si="15"/>
        <v>0</v>
      </c>
      <c r="H46" s="59">
        <f t="shared" si="16"/>
        <v>0</v>
      </c>
      <c r="I46" s="60" t="str">
        <f t="shared" si="17"/>
        <v>n.a.</v>
      </c>
      <c r="J46" s="60">
        <f t="shared" si="17"/>
        <v>5.18581721653395</v>
      </c>
      <c r="K46" s="60" t="str">
        <f t="shared" si="17"/>
        <v>n.a.</v>
      </c>
      <c r="L46" s="60" t="str">
        <f t="shared" si="12"/>
        <v>n.a.</v>
      </c>
      <c r="M46" s="60" t="str">
        <f t="shared" si="18"/>
        <v>n.a.</v>
      </c>
      <c r="N46" s="60">
        <f t="shared" si="18"/>
        <v>10.254332792611018</v>
      </c>
      <c r="O46" s="60" t="str">
        <f t="shared" si="18"/>
        <v>n.a.</v>
      </c>
      <c r="P46" s="60" t="str">
        <f t="shared" si="13"/>
        <v>n.a.</v>
      </c>
      <c r="Q46" s="61"/>
      <c r="R46" s="61"/>
    </row>
    <row r="47" spans="1:18" x14ac:dyDescent="0.25">
      <c r="A47" s="2">
        <f t="shared" si="19"/>
        <v>1972</v>
      </c>
      <c r="B47" s="65">
        <v>39.982280723958993</v>
      </c>
      <c r="C47" s="6">
        <v>4.2842121075559625</v>
      </c>
      <c r="D47" s="6">
        <v>6.1390121499046373</v>
      </c>
      <c r="E47" s="59">
        <f t="shared" si="20"/>
        <v>0</v>
      </c>
      <c r="F47" s="59">
        <f t="shared" si="14"/>
        <v>1</v>
      </c>
      <c r="G47" s="59">
        <f t="shared" si="15"/>
        <v>0</v>
      </c>
      <c r="H47" s="59">
        <f t="shared" si="16"/>
        <v>0</v>
      </c>
      <c r="I47" s="60" t="str">
        <f t="shared" si="17"/>
        <v>n.a.</v>
      </c>
      <c r="J47" s="60">
        <f t="shared" si="17"/>
        <v>4.2842121075559625</v>
      </c>
      <c r="K47" s="60" t="str">
        <f t="shared" si="17"/>
        <v>n.a.</v>
      </c>
      <c r="L47" s="60" t="str">
        <f t="shared" si="12"/>
        <v>n.a.</v>
      </c>
      <c r="M47" s="60" t="str">
        <f t="shared" si="18"/>
        <v>n.a.</v>
      </c>
      <c r="N47" s="60">
        <f t="shared" si="18"/>
        <v>6.1390121499046373</v>
      </c>
      <c r="O47" s="60" t="str">
        <f t="shared" si="18"/>
        <v>n.a.</v>
      </c>
      <c r="P47" s="60" t="str">
        <f t="shared" si="13"/>
        <v>n.a.</v>
      </c>
      <c r="Q47" s="61"/>
      <c r="R47" s="61"/>
    </row>
    <row r="48" spans="1:18" x14ac:dyDescent="0.25">
      <c r="A48" s="2">
        <f t="shared" si="19"/>
        <v>1973</v>
      </c>
      <c r="B48" s="65">
        <v>37.775845200565279</v>
      </c>
      <c r="C48" s="6">
        <v>7.1043761343666301</v>
      </c>
      <c r="D48" s="6">
        <v>8.7511739782644664</v>
      </c>
      <c r="E48" s="59">
        <f t="shared" si="20"/>
        <v>0</v>
      </c>
      <c r="F48" s="59">
        <f t="shared" si="14"/>
        <v>1</v>
      </c>
      <c r="G48" s="59">
        <f t="shared" si="15"/>
        <v>0</v>
      </c>
      <c r="H48" s="59">
        <f t="shared" si="16"/>
        <v>0</v>
      </c>
      <c r="I48" s="60" t="str">
        <f t="shared" si="17"/>
        <v>n.a.</v>
      </c>
      <c r="J48" s="60">
        <f t="shared" si="17"/>
        <v>7.1043761343666301</v>
      </c>
      <c r="K48" s="60" t="str">
        <f t="shared" si="17"/>
        <v>n.a.</v>
      </c>
      <c r="L48" s="60" t="str">
        <f t="shared" si="12"/>
        <v>n.a.</v>
      </c>
      <c r="M48" s="60" t="str">
        <f t="shared" si="18"/>
        <v>n.a.</v>
      </c>
      <c r="N48" s="60">
        <f t="shared" si="18"/>
        <v>8.7511739782644664</v>
      </c>
      <c r="O48" s="60" t="str">
        <f t="shared" si="18"/>
        <v>n.a.</v>
      </c>
      <c r="P48" s="60" t="str">
        <f t="shared" si="13"/>
        <v>n.a.</v>
      </c>
      <c r="Q48" s="61"/>
      <c r="R48" s="61"/>
    </row>
    <row r="49" spans="1:18" x14ac:dyDescent="0.25">
      <c r="A49" s="2">
        <f t="shared" si="19"/>
        <v>1974</v>
      </c>
      <c r="B49" s="65">
        <v>36.047548291233284</v>
      </c>
      <c r="C49" s="6">
        <v>5.9526051053070406</v>
      </c>
      <c r="D49" s="6">
        <v>11.830412329904561</v>
      </c>
      <c r="E49" s="59">
        <f t="shared" si="20"/>
        <v>0</v>
      </c>
      <c r="F49" s="59">
        <f t="shared" si="14"/>
        <v>1</v>
      </c>
      <c r="G49" s="59">
        <f t="shared" si="15"/>
        <v>0</v>
      </c>
      <c r="H49" s="59">
        <f t="shared" si="16"/>
        <v>0</v>
      </c>
      <c r="I49" s="60" t="str">
        <f t="shared" si="17"/>
        <v>n.a.</v>
      </c>
      <c r="J49" s="60">
        <f t="shared" si="17"/>
        <v>5.9526051053070406</v>
      </c>
      <c r="K49" s="60" t="str">
        <f t="shared" si="17"/>
        <v>n.a.</v>
      </c>
      <c r="L49" s="60" t="str">
        <f t="shared" si="12"/>
        <v>n.a.</v>
      </c>
      <c r="M49" s="60" t="str">
        <f t="shared" si="18"/>
        <v>n.a.</v>
      </c>
      <c r="N49" s="60">
        <f t="shared" si="18"/>
        <v>11.830412329904561</v>
      </c>
      <c r="O49" s="60" t="str">
        <f t="shared" si="18"/>
        <v>n.a.</v>
      </c>
      <c r="P49" s="60" t="str">
        <f t="shared" si="13"/>
        <v>n.a.</v>
      </c>
      <c r="Q49" s="61"/>
      <c r="R49" s="61"/>
    </row>
    <row r="50" spans="1:18" x14ac:dyDescent="0.25">
      <c r="A50" s="2">
        <f t="shared" si="19"/>
        <v>1975</v>
      </c>
      <c r="B50" s="65">
        <v>35.815906753513886</v>
      </c>
      <c r="C50" s="6">
        <v>-1.1500380807311528</v>
      </c>
      <c r="D50" s="6">
        <v>14.772780460310409</v>
      </c>
      <c r="E50" s="59">
        <f t="shared" si="20"/>
        <v>0</v>
      </c>
      <c r="F50" s="59">
        <f t="shared" si="14"/>
        <v>1</v>
      </c>
      <c r="G50" s="59">
        <f t="shared" si="15"/>
        <v>0</v>
      </c>
      <c r="H50" s="59">
        <f t="shared" si="16"/>
        <v>0</v>
      </c>
      <c r="I50" s="60" t="str">
        <f t="shared" si="17"/>
        <v>n.a.</v>
      </c>
      <c r="J50" s="60">
        <f t="shared" si="17"/>
        <v>-1.1500380807311528</v>
      </c>
      <c r="K50" s="60" t="str">
        <f t="shared" si="17"/>
        <v>n.a.</v>
      </c>
      <c r="L50" s="60" t="str">
        <f t="shared" si="12"/>
        <v>n.a.</v>
      </c>
      <c r="M50" s="60" t="str">
        <f t="shared" si="18"/>
        <v>n.a.</v>
      </c>
      <c r="N50" s="60">
        <f t="shared" si="18"/>
        <v>14.772780460310409</v>
      </c>
      <c r="O50" s="60" t="str">
        <f t="shared" si="18"/>
        <v>n.a.</v>
      </c>
      <c r="P50" s="60" t="str">
        <f t="shared" si="13"/>
        <v>n.a.</v>
      </c>
      <c r="Q50" s="61"/>
      <c r="R50" s="61"/>
    </row>
    <row r="51" spans="1:18" x14ac:dyDescent="0.25">
      <c r="A51" s="2">
        <f t="shared" si="19"/>
        <v>1976</v>
      </c>
      <c r="B51" s="65">
        <v>39.373094106800934</v>
      </c>
      <c r="C51" s="6">
        <v>2.4398387138197641</v>
      </c>
      <c r="D51" s="6">
        <v>16.640842289048368</v>
      </c>
      <c r="E51" s="59">
        <f t="shared" si="20"/>
        <v>0</v>
      </c>
      <c r="F51" s="59">
        <f t="shared" si="14"/>
        <v>1</v>
      </c>
      <c r="G51" s="59">
        <f t="shared" si="15"/>
        <v>0</v>
      </c>
      <c r="H51" s="59">
        <f t="shared" si="16"/>
        <v>0</v>
      </c>
      <c r="I51" s="60" t="str">
        <f t="shared" si="17"/>
        <v>n.a.</v>
      </c>
      <c r="J51" s="60">
        <f t="shared" si="17"/>
        <v>2.4398387138197641</v>
      </c>
      <c r="K51" s="60" t="str">
        <f t="shared" si="17"/>
        <v>n.a.</v>
      </c>
      <c r="L51" s="60" t="str">
        <f t="shared" si="12"/>
        <v>n.a.</v>
      </c>
      <c r="M51" s="60" t="str">
        <f t="shared" si="18"/>
        <v>n.a.</v>
      </c>
      <c r="N51" s="60">
        <f t="shared" si="18"/>
        <v>16.640842289048368</v>
      </c>
      <c r="O51" s="60" t="str">
        <f t="shared" si="18"/>
        <v>n.a.</v>
      </c>
      <c r="P51" s="60" t="str">
        <f t="shared" si="13"/>
        <v>n.a.</v>
      </c>
      <c r="Q51" s="61"/>
      <c r="R51" s="61"/>
    </row>
    <row r="52" spans="1:18" x14ac:dyDescent="0.25">
      <c r="A52" s="2">
        <f t="shared" si="19"/>
        <v>1977</v>
      </c>
      <c r="B52" s="65">
        <v>41.97060788243153</v>
      </c>
      <c r="C52" s="6">
        <v>-4.8712613132098177</v>
      </c>
      <c r="D52" s="6">
        <v>14.786734930601627</v>
      </c>
      <c r="E52" s="59">
        <f t="shared" si="20"/>
        <v>0</v>
      </c>
      <c r="F52" s="59">
        <f t="shared" si="14"/>
        <v>1</v>
      </c>
      <c r="G52" s="59">
        <f t="shared" si="15"/>
        <v>0</v>
      </c>
      <c r="H52" s="59">
        <f t="shared" si="16"/>
        <v>0</v>
      </c>
      <c r="I52" s="60" t="str">
        <f t="shared" si="17"/>
        <v>n.a.</v>
      </c>
      <c r="J52" s="60">
        <f t="shared" si="17"/>
        <v>-4.8712613132098177</v>
      </c>
      <c r="K52" s="60" t="str">
        <f t="shared" si="17"/>
        <v>n.a.</v>
      </c>
      <c r="L52" s="60" t="str">
        <f t="shared" si="12"/>
        <v>n.a.</v>
      </c>
      <c r="M52" s="60" t="str">
        <f t="shared" si="18"/>
        <v>n.a.</v>
      </c>
      <c r="N52" s="60">
        <f t="shared" si="18"/>
        <v>14.786734930601627</v>
      </c>
      <c r="O52" s="60" t="str">
        <f t="shared" si="18"/>
        <v>n.a.</v>
      </c>
      <c r="P52" s="60" t="str">
        <f t="shared" si="13"/>
        <v>n.a.</v>
      </c>
      <c r="Q52" s="61"/>
      <c r="R52" s="61"/>
    </row>
    <row r="53" spans="1:18" x14ac:dyDescent="0.25">
      <c r="A53" s="2">
        <f t="shared" si="19"/>
        <v>1978</v>
      </c>
      <c r="B53" s="65">
        <v>44.097181271376343</v>
      </c>
      <c r="C53" s="6">
        <v>0.40322580645162365</v>
      </c>
      <c r="D53" s="6">
        <v>11.212224450587698</v>
      </c>
      <c r="E53" s="59">
        <f t="shared" si="20"/>
        <v>0</v>
      </c>
      <c r="F53" s="59">
        <f t="shared" si="14"/>
        <v>1</v>
      </c>
      <c r="G53" s="59">
        <f t="shared" si="15"/>
        <v>0</v>
      </c>
      <c r="H53" s="59">
        <f t="shared" si="16"/>
        <v>0</v>
      </c>
      <c r="I53" s="60" t="str">
        <f t="shared" si="17"/>
        <v>n.a.</v>
      </c>
      <c r="J53" s="60">
        <f t="shared" si="17"/>
        <v>0.40322580645162365</v>
      </c>
      <c r="K53" s="60" t="str">
        <f t="shared" si="17"/>
        <v>n.a.</v>
      </c>
      <c r="L53" s="60" t="str">
        <f t="shared" si="12"/>
        <v>n.a.</v>
      </c>
      <c r="M53" s="60" t="str">
        <f t="shared" si="18"/>
        <v>n.a.</v>
      </c>
      <c r="N53" s="60">
        <f t="shared" si="18"/>
        <v>11.212224450587698</v>
      </c>
      <c r="O53" s="60" t="str">
        <f t="shared" si="18"/>
        <v>n.a.</v>
      </c>
      <c r="P53" s="60" t="str">
        <f t="shared" si="13"/>
        <v>n.a.</v>
      </c>
      <c r="Q53" s="61"/>
      <c r="R53" s="61"/>
    </row>
    <row r="54" spans="1:18" x14ac:dyDescent="0.25">
      <c r="A54" s="2">
        <f t="shared" si="19"/>
        <v>1979</v>
      </c>
      <c r="B54" s="65">
        <v>44.526395554432938</v>
      </c>
      <c r="C54" s="6">
        <v>2.0395306717064354</v>
      </c>
      <c r="D54" s="6">
        <v>14.579767376129583</v>
      </c>
      <c r="E54" s="59">
        <f t="shared" si="20"/>
        <v>0</v>
      </c>
      <c r="F54" s="59">
        <f t="shared" si="14"/>
        <v>1</v>
      </c>
      <c r="G54" s="59">
        <f t="shared" si="15"/>
        <v>0</v>
      </c>
      <c r="H54" s="59">
        <f t="shared" si="16"/>
        <v>0</v>
      </c>
      <c r="I54" s="60" t="str">
        <f t="shared" si="17"/>
        <v>n.a.</v>
      </c>
      <c r="J54" s="60">
        <f t="shared" si="17"/>
        <v>2.0395306717064354</v>
      </c>
      <c r="K54" s="60" t="str">
        <f t="shared" si="17"/>
        <v>n.a.</v>
      </c>
      <c r="L54" s="60" t="str">
        <f t="shared" si="12"/>
        <v>n.a.</v>
      </c>
      <c r="M54" s="60" t="str">
        <f t="shared" si="18"/>
        <v>n.a.</v>
      </c>
      <c r="N54" s="60">
        <f t="shared" si="18"/>
        <v>14.579767376129583</v>
      </c>
      <c r="O54" s="60" t="str">
        <f t="shared" si="18"/>
        <v>n.a.</v>
      </c>
      <c r="P54" s="60" t="str">
        <f t="shared" si="13"/>
        <v>n.a.</v>
      </c>
      <c r="Q54" s="61"/>
      <c r="R54" s="61"/>
    </row>
    <row r="55" spans="1:18" x14ac:dyDescent="0.25">
      <c r="A55" s="2">
        <f t="shared" si="19"/>
        <v>1980</v>
      </c>
      <c r="B55" s="65">
        <v>44.976513569937367</v>
      </c>
      <c r="C55" s="78">
        <v>1.0089999999999999</v>
      </c>
      <c r="D55" s="6">
        <v>17.079000000000001</v>
      </c>
      <c r="E55" s="59">
        <f t="shared" si="20"/>
        <v>0</v>
      </c>
      <c r="F55" s="59">
        <f t="shared" si="14"/>
        <v>1</v>
      </c>
      <c r="G55" s="59">
        <f t="shared" si="15"/>
        <v>0</v>
      </c>
      <c r="H55" s="59">
        <f t="shared" si="16"/>
        <v>0</v>
      </c>
      <c r="I55" s="60" t="str">
        <f t="shared" si="17"/>
        <v>n.a.</v>
      </c>
      <c r="J55" s="60">
        <f t="shared" si="17"/>
        <v>1.0089999999999999</v>
      </c>
      <c r="K55" s="60" t="str">
        <f t="shared" si="17"/>
        <v>n.a.</v>
      </c>
      <c r="L55" s="60" t="str">
        <f t="shared" si="12"/>
        <v>n.a.</v>
      </c>
      <c r="M55" s="60" t="str">
        <f t="shared" si="18"/>
        <v>n.a.</v>
      </c>
      <c r="N55" s="60">
        <f t="shared" si="18"/>
        <v>17.079000000000001</v>
      </c>
      <c r="O55" s="60" t="str">
        <f t="shared" si="18"/>
        <v>n.a.</v>
      </c>
      <c r="P55" s="60" t="str">
        <f t="shared" si="13"/>
        <v>n.a.</v>
      </c>
      <c r="Q55" s="61"/>
      <c r="R55" s="61"/>
    </row>
    <row r="56" spans="1:18" x14ac:dyDescent="0.25">
      <c r="A56" s="2">
        <f t="shared" si="19"/>
        <v>1981</v>
      </c>
      <c r="B56" s="65">
        <v>41.629916460506976</v>
      </c>
      <c r="C56" s="65">
        <v>2.9609999999999999</v>
      </c>
      <c r="D56" s="6">
        <v>15.451000000000001</v>
      </c>
      <c r="E56" s="59">
        <f t="shared" si="20"/>
        <v>0</v>
      </c>
      <c r="F56" s="59">
        <f t="shared" si="14"/>
        <v>1</v>
      </c>
      <c r="G56" s="59">
        <f t="shared" si="15"/>
        <v>0</v>
      </c>
      <c r="H56" s="59">
        <f t="shared" si="16"/>
        <v>0</v>
      </c>
      <c r="I56" s="60" t="str">
        <f t="shared" si="17"/>
        <v>n.a.</v>
      </c>
      <c r="J56" s="60">
        <f t="shared" si="17"/>
        <v>2.9609999999999999</v>
      </c>
      <c r="K56" s="60" t="str">
        <f t="shared" si="17"/>
        <v>n.a.</v>
      </c>
      <c r="L56" s="60" t="str">
        <f t="shared" si="12"/>
        <v>n.a.</v>
      </c>
      <c r="M56" s="60" t="str">
        <f t="shared" si="18"/>
        <v>n.a.</v>
      </c>
      <c r="N56" s="60">
        <f t="shared" si="18"/>
        <v>15.451000000000001</v>
      </c>
      <c r="O56" s="60" t="str">
        <f t="shared" si="18"/>
        <v>n.a.</v>
      </c>
      <c r="P56" s="60" t="str">
        <f t="shared" si="13"/>
        <v>n.a.</v>
      </c>
      <c r="Q56" s="61"/>
      <c r="R56" s="61"/>
    </row>
    <row r="57" spans="1:18" x14ac:dyDescent="0.25">
      <c r="A57" s="2">
        <f t="shared" si="19"/>
        <v>1982</v>
      </c>
      <c r="B57" s="65">
        <v>45.767136807921297</v>
      </c>
      <c r="C57" s="65">
        <v>2.8780000000000001</v>
      </c>
      <c r="D57" s="6">
        <v>16.126000000000001</v>
      </c>
      <c r="E57" s="59">
        <f t="shared" si="20"/>
        <v>0</v>
      </c>
      <c r="F57" s="59">
        <f t="shared" si="14"/>
        <v>1</v>
      </c>
      <c r="G57" s="59">
        <f t="shared" si="15"/>
        <v>0</v>
      </c>
      <c r="H57" s="59">
        <f t="shared" si="16"/>
        <v>0</v>
      </c>
      <c r="I57" s="60" t="str">
        <f t="shared" si="17"/>
        <v>n.a.</v>
      </c>
      <c r="J57" s="60">
        <f t="shared" si="17"/>
        <v>2.8780000000000001</v>
      </c>
      <c r="K57" s="60" t="str">
        <f t="shared" si="17"/>
        <v>n.a.</v>
      </c>
      <c r="L57" s="60" t="str">
        <f t="shared" si="12"/>
        <v>n.a.</v>
      </c>
      <c r="M57" s="60" t="str">
        <f t="shared" si="18"/>
        <v>n.a.</v>
      </c>
      <c r="N57" s="60">
        <f t="shared" si="18"/>
        <v>16.126000000000001</v>
      </c>
      <c r="O57" s="60" t="str">
        <f t="shared" si="18"/>
        <v>n.a.</v>
      </c>
      <c r="P57" s="60" t="str">
        <f t="shared" si="13"/>
        <v>n.a.</v>
      </c>
      <c r="Q57" s="61"/>
      <c r="R57" s="61"/>
    </row>
    <row r="58" spans="1:18" x14ac:dyDescent="0.25">
      <c r="A58" s="2">
        <f t="shared" si="19"/>
        <v>1983</v>
      </c>
      <c r="B58" s="65">
        <v>53.752977984442722</v>
      </c>
      <c r="C58" s="65">
        <v>-0.124</v>
      </c>
      <c r="D58" s="6">
        <v>7.4450000000000003</v>
      </c>
      <c r="E58" s="59">
        <f t="shared" si="20"/>
        <v>0</v>
      </c>
      <c r="F58" s="59">
        <f t="shared" si="14"/>
        <v>1</v>
      </c>
      <c r="G58" s="59">
        <f t="shared" si="15"/>
        <v>0</v>
      </c>
      <c r="H58" s="59">
        <f t="shared" si="16"/>
        <v>0</v>
      </c>
      <c r="I58" s="60" t="str">
        <f t="shared" si="17"/>
        <v>n.a.</v>
      </c>
      <c r="J58" s="60">
        <f t="shared" si="17"/>
        <v>-0.124</v>
      </c>
      <c r="K58" s="60" t="str">
        <f t="shared" si="17"/>
        <v>n.a.</v>
      </c>
      <c r="L58" s="60" t="str">
        <f t="shared" si="12"/>
        <v>n.a.</v>
      </c>
      <c r="M58" s="60" t="str">
        <f t="shared" si="18"/>
        <v>n.a.</v>
      </c>
      <c r="N58" s="60">
        <f t="shared" si="18"/>
        <v>7.4450000000000003</v>
      </c>
      <c r="O58" s="60" t="str">
        <f t="shared" si="18"/>
        <v>n.a.</v>
      </c>
      <c r="P58" s="60" t="str">
        <f t="shared" si="13"/>
        <v>n.a.</v>
      </c>
      <c r="Q58" s="61"/>
      <c r="R58" s="61"/>
    </row>
    <row r="59" spans="1:18" x14ac:dyDescent="0.25">
      <c r="A59" s="2">
        <f t="shared" si="19"/>
        <v>1984</v>
      </c>
      <c r="B59" s="65">
        <v>55.591419712296037</v>
      </c>
      <c r="C59" s="65">
        <v>6.8579999999999997</v>
      </c>
      <c r="D59" s="6">
        <v>6.1289999999999996</v>
      </c>
      <c r="E59" s="59">
        <f t="shared" si="20"/>
        <v>0</v>
      </c>
      <c r="F59" s="59">
        <f t="shared" si="14"/>
        <v>1</v>
      </c>
      <c r="G59" s="59">
        <f t="shared" si="15"/>
        <v>0</v>
      </c>
      <c r="H59" s="59">
        <f t="shared" si="16"/>
        <v>0</v>
      </c>
      <c r="I59" s="60" t="str">
        <f t="shared" si="17"/>
        <v>n.a.</v>
      </c>
      <c r="J59" s="60">
        <f t="shared" si="17"/>
        <v>6.8579999999999997</v>
      </c>
      <c r="K59" s="60" t="str">
        <f t="shared" si="17"/>
        <v>n.a.</v>
      </c>
      <c r="L59" s="60" t="str">
        <f t="shared" si="12"/>
        <v>n.a.</v>
      </c>
      <c r="M59" s="60" t="str">
        <f t="shared" si="18"/>
        <v>n.a.</v>
      </c>
      <c r="N59" s="60">
        <f t="shared" si="18"/>
        <v>6.1289999999999996</v>
      </c>
      <c r="O59" s="60" t="str">
        <f t="shared" si="18"/>
        <v>n.a.</v>
      </c>
      <c r="P59" s="60" t="str">
        <f t="shared" si="13"/>
        <v>n.a.</v>
      </c>
      <c r="Q59" s="61"/>
      <c r="R59" s="61"/>
    </row>
    <row r="60" spans="1:18" x14ac:dyDescent="0.25">
      <c r="A60" s="2">
        <f t="shared" si="19"/>
        <v>1985</v>
      </c>
      <c r="B60" s="65">
        <v>62.364736539905479</v>
      </c>
      <c r="C60" s="65">
        <v>1.2130000000000001</v>
      </c>
      <c r="D60" s="6">
        <v>15.38</v>
      </c>
      <c r="E60" s="59">
        <f t="shared" si="20"/>
        <v>0</v>
      </c>
      <c r="F60" s="59">
        <f t="shared" si="14"/>
        <v>0</v>
      </c>
      <c r="G60" s="59">
        <f t="shared" si="15"/>
        <v>1</v>
      </c>
      <c r="H60" s="59">
        <f t="shared" si="16"/>
        <v>0</v>
      </c>
      <c r="I60" s="60" t="str">
        <f t="shared" si="17"/>
        <v>n.a.</v>
      </c>
      <c r="J60" s="60" t="str">
        <f t="shared" si="17"/>
        <v>n.a.</v>
      </c>
      <c r="K60" s="60">
        <f t="shared" si="17"/>
        <v>1.2130000000000001</v>
      </c>
      <c r="L60" s="60" t="str">
        <f t="shared" si="12"/>
        <v>n.a.</v>
      </c>
      <c r="M60" s="60" t="str">
        <f t="shared" si="18"/>
        <v>n.a.</v>
      </c>
      <c r="N60" s="60" t="str">
        <f t="shared" si="18"/>
        <v>n.a.</v>
      </c>
      <c r="O60" s="60">
        <f t="shared" si="18"/>
        <v>15.38</v>
      </c>
      <c r="P60" s="60" t="str">
        <f t="shared" si="13"/>
        <v>n.a.</v>
      </c>
      <c r="Q60" s="61"/>
      <c r="R60" s="61"/>
    </row>
    <row r="61" spans="1:18" x14ac:dyDescent="0.25">
      <c r="A61" s="2">
        <f t="shared" si="19"/>
        <v>1986</v>
      </c>
      <c r="B61" s="65">
        <v>57.291219023062595</v>
      </c>
      <c r="C61" s="65">
        <v>1.81</v>
      </c>
      <c r="D61" s="6">
        <v>13.221</v>
      </c>
      <c r="E61" s="59">
        <f t="shared" si="20"/>
        <v>0</v>
      </c>
      <c r="F61" s="59">
        <f t="shared" si="14"/>
        <v>1</v>
      </c>
      <c r="G61" s="59">
        <f t="shared" si="15"/>
        <v>0</v>
      </c>
      <c r="H61" s="59">
        <f t="shared" si="16"/>
        <v>0</v>
      </c>
      <c r="I61" s="60" t="str">
        <f t="shared" si="17"/>
        <v>n.a.</v>
      </c>
      <c r="J61" s="60">
        <f t="shared" si="17"/>
        <v>1.81</v>
      </c>
      <c r="K61" s="60" t="str">
        <f t="shared" si="17"/>
        <v>n.a.</v>
      </c>
      <c r="L61" s="60" t="str">
        <f t="shared" si="12"/>
        <v>n.a.</v>
      </c>
      <c r="M61" s="60" t="str">
        <f t="shared" si="18"/>
        <v>n.a.</v>
      </c>
      <c r="N61" s="60">
        <f t="shared" si="18"/>
        <v>13.221</v>
      </c>
      <c r="O61" s="60" t="str">
        <f t="shared" si="18"/>
        <v>n.a.</v>
      </c>
      <c r="P61" s="60" t="str">
        <f t="shared" si="13"/>
        <v>n.a.</v>
      </c>
      <c r="Q61" s="61"/>
      <c r="R61" s="61"/>
    </row>
    <row r="62" spans="1:18" x14ac:dyDescent="0.25">
      <c r="A62" s="2">
        <f t="shared" si="19"/>
        <v>1987</v>
      </c>
      <c r="B62" s="65">
        <v>67.777511770808388</v>
      </c>
      <c r="C62" s="65">
        <v>0.754</v>
      </c>
      <c r="D62" s="6">
        <v>15.762</v>
      </c>
      <c r="E62" s="59">
        <f t="shared" si="20"/>
        <v>0</v>
      </c>
      <c r="F62" s="59">
        <f t="shared" si="14"/>
        <v>0</v>
      </c>
      <c r="G62" s="59">
        <f t="shared" si="15"/>
        <v>1</v>
      </c>
      <c r="H62" s="59">
        <f t="shared" si="16"/>
        <v>0</v>
      </c>
      <c r="I62" s="60" t="str">
        <f t="shared" si="17"/>
        <v>n.a.</v>
      </c>
      <c r="J62" s="60" t="str">
        <f t="shared" si="17"/>
        <v>n.a.</v>
      </c>
      <c r="K62" s="60">
        <f t="shared" si="17"/>
        <v>0.754</v>
      </c>
      <c r="L62" s="60" t="str">
        <f t="shared" si="12"/>
        <v>n.a.</v>
      </c>
      <c r="M62" s="60" t="str">
        <f t="shared" si="18"/>
        <v>n.a.</v>
      </c>
      <c r="N62" s="60" t="str">
        <f t="shared" si="18"/>
        <v>n.a.</v>
      </c>
      <c r="O62" s="60">
        <f t="shared" si="18"/>
        <v>15.762</v>
      </c>
      <c r="P62" s="60" t="str">
        <f t="shared" si="13"/>
        <v>n.a.</v>
      </c>
      <c r="Q62" s="61"/>
      <c r="R62" s="61"/>
    </row>
    <row r="63" spans="1:18" x14ac:dyDescent="0.25">
      <c r="A63" s="2">
        <f t="shared" si="19"/>
        <v>1988</v>
      </c>
      <c r="B63" s="65">
        <v>57.438581531087813</v>
      </c>
      <c r="C63" s="65">
        <v>-2.1999999999999999E-2</v>
      </c>
      <c r="D63" s="6">
        <v>6.351</v>
      </c>
      <c r="E63" s="59">
        <f t="shared" si="20"/>
        <v>0</v>
      </c>
      <c r="F63" s="59">
        <f t="shared" si="14"/>
        <v>1</v>
      </c>
      <c r="G63" s="59">
        <f t="shared" si="15"/>
        <v>0</v>
      </c>
      <c r="H63" s="59">
        <f t="shared" si="16"/>
        <v>0</v>
      </c>
      <c r="I63" s="60" t="str">
        <f t="shared" si="17"/>
        <v>n.a.</v>
      </c>
      <c r="J63" s="60">
        <f t="shared" si="17"/>
        <v>-2.1999999999999999E-2</v>
      </c>
      <c r="K63" s="60" t="str">
        <f t="shared" si="17"/>
        <v>n.a.</v>
      </c>
      <c r="L63" s="60" t="str">
        <f t="shared" si="12"/>
        <v>n.a.</v>
      </c>
      <c r="M63" s="60" t="str">
        <f t="shared" si="18"/>
        <v>n.a.</v>
      </c>
      <c r="N63" s="60">
        <f t="shared" si="18"/>
        <v>6.351</v>
      </c>
      <c r="O63" s="60" t="str">
        <f t="shared" si="18"/>
        <v>n.a.</v>
      </c>
      <c r="P63" s="60" t="str">
        <f t="shared" si="13"/>
        <v>n.a.</v>
      </c>
      <c r="Q63" s="61"/>
      <c r="R63" s="61"/>
    </row>
    <row r="64" spans="1:18" x14ac:dyDescent="0.25">
      <c r="A64" s="2">
        <f t="shared" si="19"/>
        <v>1989</v>
      </c>
      <c r="B64" s="65">
        <v>55.264732484519584</v>
      </c>
      <c r="C64" s="65">
        <v>0.84599999999999997</v>
      </c>
      <c r="D64" s="6">
        <v>5.7380000000000004</v>
      </c>
      <c r="E64" s="59">
        <f t="shared" si="20"/>
        <v>0</v>
      </c>
      <c r="F64" s="59">
        <f t="shared" si="14"/>
        <v>1</v>
      </c>
      <c r="G64" s="59">
        <f t="shared" si="15"/>
        <v>0</v>
      </c>
      <c r="H64" s="59">
        <f t="shared" si="16"/>
        <v>0</v>
      </c>
      <c r="I64" s="60" t="str">
        <f t="shared" si="17"/>
        <v>n.a.</v>
      </c>
      <c r="J64" s="60">
        <f t="shared" si="17"/>
        <v>0.84599999999999997</v>
      </c>
      <c r="K64" s="60" t="str">
        <f t="shared" si="17"/>
        <v>n.a.</v>
      </c>
      <c r="L64" s="60" t="str">
        <f t="shared" si="12"/>
        <v>n.a.</v>
      </c>
      <c r="M64" s="60" t="str">
        <f t="shared" si="18"/>
        <v>n.a.</v>
      </c>
      <c r="N64" s="60">
        <f t="shared" si="18"/>
        <v>5.7380000000000004</v>
      </c>
      <c r="O64" s="60" t="str">
        <f t="shared" si="18"/>
        <v>n.a.</v>
      </c>
      <c r="P64" s="60" t="str">
        <f t="shared" si="13"/>
        <v>n.a.</v>
      </c>
      <c r="Q64" s="61"/>
      <c r="R64" s="61"/>
    </row>
    <row r="65" spans="1:18" x14ac:dyDescent="0.25">
      <c r="A65" s="2">
        <f t="shared" si="19"/>
        <v>1990</v>
      </c>
      <c r="B65" s="65">
        <v>60.617618110236222</v>
      </c>
      <c r="C65" s="65">
        <v>5.6000000000000001E-2</v>
      </c>
      <c r="D65" s="6">
        <v>6.0910000000000002</v>
      </c>
      <c r="E65" s="59">
        <f t="shared" si="20"/>
        <v>0</v>
      </c>
      <c r="F65" s="59">
        <f t="shared" si="14"/>
        <v>0</v>
      </c>
      <c r="G65" s="59">
        <f t="shared" si="15"/>
        <v>1</v>
      </c>
      <c r="H65" s="59">
        <f t="shared" si="16"/>
        <v>0</v>
      </c>
      <c r="I65" s="60" t="str">
        <f t="shared" si="17"/>
        <v>n.a.</v>
      </c>
      <c r="J65" s="60" t="str">
        <f t="shared" si="17"/>
        <v>n.a.</v>
      </c>
      <c r="K65" s="60">
        <f t="shared" si="17"/>
        <v>5.6000000000000001E-2</v>
      </c>
      <c r="L65" s="60" t="str">
        <f t="shared" si="12"/>
        <v>n.a.</v>
      </c>
      <c r="M65" s="60" t="str">
        <f t="shared" si="18"/>
        <v>n.a.</v>
      </c>
      <c r="N65" s="60" t="str">
        <f t="shared" si="18"/>
        <v>n.a.</v>
      </c>
      <c r="O65" s="60">
        <f t="shared" si="18"/>
        <v>6.0910000000000002</v>
      </c>
      <c r="P65" s="60" t="str">
        <f t="shared" si="13"/>
        <v>n.a.</v>
      </c>
      <c r="Q65" s="61"/>
      <c r="R65" s="61"/>
    </row>
    <row r="66" spans="1:18" x14ac:dyDescent="0.25">
      <c r="A66" s="2">
        <f t="shared" si="19"/>
        <v>1991</v>
      </c>
      <c r="B66" s="65">
        <v>60.237742678512667</v>
      </c>
      <c r="C66" s="65">
        <v>-1.677</v>
      </c>
      <c r="D66" s="6">
        <v>2.61</v>
      </c>
      <c r="E66" s="59">
        <f t="shared" si="20"/>
        <v>0</v>
      </c>
      <c r="F66" s="59">
        <f t="shared" si="14"/>
        <v>0</v>
      </c>
      <c r="G66" s="59">
        <f t="shared" si="15"/>
        <v>1</v>
      </c>
      <c r="H66" s="59">
        <f t="shared" si="16"/>
        <v>0</v>
      </c>
      <c r="I66" s="60" t="str">
        <f t="shared" si="17"/>
        <v>n.a.</v>
      </c>
      <c r="J66" s="60" t="str">
        <f t="shared" si="17"/>
        <v>n.a.</v>
      </c>
      <c r="K66" s="60">
        <f t="shared" si="17"/>
        <v>-1.677</v>
      </c>
      <c r="L66" s="60" t="str">
        <f t="shared" si="12"/>
        <v>n.a.</v>
      </c>
      <c r="M66" s="60" t="str">
        <f t="shared" si="18"/>
        <v>n.a.</v>
      </c>
      <c r="N66" s="60" t="str">
        <f t="shared" si="18"/>
        <v>n.a.</v>
      </c>
      <c r="O66" s="60">
        <f t="shared" si="18"/>
        <v>2.61</v>
      </c>
      <c r="P66" s="60" t="str">
        <f t="shared" si="13"/>
        <v>n.a.</v>
      </c>
      <c r="Q66" s="61"/>
      <c r="R66" s="61"/>
    </row>
    <row r="67" spans="1:18" x14ac:dyDescent="0.25">
      <c r="A67" s="2">
        <f t="shared" si="19"/>
        <v>1992</v>
      </c>
      <c r="B67" s="65">
        <v>62.028546367913243</v>
      </c>
      <c r="C67" s="65">
        <v>0.77100000000000002</v>
      </c>
      <c r="D67" s="6">
        <v>0.98299999999999998</v>
      </c>
      <c r="E67" s="59">
        <f t="shared" si="20"/>
        <v>0</v>
      </c>
      <c r="F67" s="59">
        <f t="shared" si="14"/>
        <v>0</v>
      </c>
      <c r="G67" s="59">
        <f t="shared" si="15"/>
        <v>1</v>
      </c>
      <c r="H67" s="59">
        <f t="shared" si="16"/>
        <v>0</v>
      </c>
      <c r="I67" s="60" t="str">
        <f t="shared" si="17"/>
        <v>n.a.</v>
      </c>
      <c r="J67" s="60" t="str">
        <f t="shared" si="17"/>
        <v>n.a.</v>
      </c>
      <c r="K67" s="60">
        <f t="shared" si="17"/>
        <v>0.77100000000000002</v>
      </c>
      <c r="L67" s="60" t="str">
        <f t="shared" si="12"/>
        <v>n.a.</v>
      </c>
      <c r="M67" s="60" t="str">
        <f t="shared" si="18"/>
        <v>n.a.</v>
      </c>
      <c r="N67" s="60" t="str">
        <f t="shared" si="18"/>
        <v>n.a.</v>
      </c>
      <c r="O67" s="60">
        <f t="shared" si="18"/>
        <v>0.98299999999999998</v>
      </c>
      <c r="P67" s="60" t="str">
        <f t="shared" si="13"/>
        <v>n.a.</v>
      </c>
      <c r="Q67" s="61"/>
      <c r="R67" s="61"/>
    </row>
    <row r="68" spans="1:18" x14ac:dyDescent="0.25">
      <c r="A68" s="2">
        <f t="shared" si="19"/>
        <v>1993</v>
      </c>
      <c r="B68" s="65">
        <v>58.336097902613439</v>
      </c>
      <c r="C68" s="65">
        <v>5.1950000000000003</v>
      </c>
      <c r="D68" s="6">
        <v>1.31</v>
      </c>
      <c r="E68" s="59">
        <f t="shared" si="20"/>
        <v>0</v>
      </c>
      <c r="F68" s="59">
        <f t="shared" si="14"/>
        <v>1</v>
      </c>
      <c r="G68" s="59">
        <f t="shared" si="15"/>
        <v>0</v>
      </c>
      <c r="H68" s="59">
        <f t="shared" si="16"/>
        <v>0</v>
      </c>
      <c r="I68" s="60" t="str">
        <f t="shared" si="17"/>
        <v>n.a.</v>
      </c>
      <c r="J68" s="60">
        <f t="shared" si="17"/>
        <v>5.1950000000000003</v>
      </c>
      <c r="K68" s="60" t="str">
        <f t="shared" si="17"/>
        <v>n.a.</v>
      </c>
      <c r="L68" s="60" t="str">
        <f t="shared" si="12"/>
        <v>n.a.</v>
      </c>
      <c r="M68" s="60" t="str">
        <f t="shared" si="18"/>
        <v>n.a.</v>
      </c>
      <c r="N68" s="60">
        <f t="shared" si="18"/>
        <v>1.31</v>
      </c>
      <c r="O68" s="60" t="str">
        <f t="shared" si="18"/>
        <v>n.a.</v>
      </c>
      <c r="P68" s="60" t="str">
        <f t="shared" si="13"/>
        <v>n.a.</v>
      </c>
      <c r="Q68" s="61"/>
      <c r="R68" s="61"/>
    </row>
    <row r="69" spans="1:18" x14ac:dyDescent="0.25">
      <c r="A69" s="2">
        <f t="shared" si="19"/>
        <v>1994</v>
      </c>
      <c r="B69" s="65">
        <v>52.977555654446078</v>
      </c>
      <c r="C69" s="65">
        <v>5.859</v>
      </c>
      <c r="D69" s="6">
        <v>1.7569999999999999</v>
      </c>
      <c r="E69" s="59">
        <f t="shared" si="20"/>
        <v>0</v>
      </c>
      <c r="F69" s="59">
        <f t="shared" si="14"/>
        <v>1</v>
      </c>
      <c r="G69" s="59">
        <f t="shared" si="15"/>
        <v>0</v>
      </c>
      <c r="H69" s="59">
        <f t="shared" si="16"/>
        <v>0</v>
      </c>
      <c r="I69" s="60" t="str">
        <f t="shared" si="17"/>
        <v>n.a.</v>
      </c>
      <c r="J69" s="60">
        <f t="shared" si="17"/>
        <v>5.859</v>
      </c>
      <c r="K69" s="60" t="str">
        <f t="shared" si="17"/>
        <v>n.a.</v>
      </c>
      <c r="L69" s="60" t="str">
        <f t="shared" si="12"/>
        <v>n.a.</v>
      </c>
      <c r="M69" s="60" t="str">
        <f t="shared" si="18"/>
        <v>n.a.</v>
      </c>
      <c r="N69" s="60">
        <f t="shared" si="18"/>
        <v>1.7569999999999999</v>
      </c>
      <c r="O69" s="60" t="str">
        <f t="shared" si="18"/>
        <v>n.a.</v>
      </c>
      <c r="P69" s="60" t="str">
        <f t="shared" si="13"/>
        <v>n.a.</v>
      </c>
      <c r="Q69" s="61"/>
      <c r="R69" s="61"/>
    </row>
    <row r="70" spans="1:18" x14ac:dyDescent="0.25">
      <c r="A70" s="2">
        <f t="shared" si="19"/>
        <v>1995</v>
      </c>
      <c r="B70" s="65">
        <v>47.201883964889745</v>
      </c>
      <c r="C70" s="65">
        <v>4.3369999999999997</v>
      </c>
      <c r="D70" s="6">
        <v>3.746</v>
      </c>
      <c r="E70" s="59">
        <f t="shared" si="20"/>
        <v>0</v>
      </c>
      <c r="F70" s="59">
        <f t="shared" si="14"/>
        <v>1</v>
      </c>
      <c r="G70" s="59">
        <f t="shared" si="15"/>
        <v>0</v>
      </c>
      <c r="H70" s="59">
        <f t="shared" si="16"/>
        <v>0</v>
      </c>
      <c r="I70" s="60" t="str">
        <f t="shared" si="17"/>
        <v>n.a.</v>
      </c>
      <c r="J70" s="60">
        <f t="shared" si="17"/>
        <v>4.3369999999999997</v>
      </c>
      <c r="K70" s="60" t="str">
        <f t="shared" si="17"/>
        <v>n.a.</v>
      </c>
      <c r="L70" s="60" t="str">
        <f t="shared" si="12"/>
        <v>n.a.</v>
      </c>
      <c r="M70" s="60" t="str">
        <f t="shared" si="18"/>
        <v>n.a.</v>
      </c>
      <c r="N70" s="60">
        <f t="shared" si="18"/>
        <v>3.746</v>
      </c>
      <c r="O70" s="60" t="str">
        <f t="shared" si="18"/>
        <v>n.a.</v>
      </c>
      <c r="P70" s="60" t="str">
        <f t="shared" si="13"/>
        <v>n.a.</v>
      </c>
      <c r="Q70" s="61"/>
      <c r="R70" s="61"/>
    </row>
    <row r="71" spans="1:18" x14ac:dyDescent="0.25">
      <c r="A71" s="2">
        <f t="shared" si="19"/>
        <v>1996</v>
      </c>
      <c r="B71" s="65">
        <v>42.363797837915087</v>
      </c>
      <c r="C71" s="65">
        <v>4.0190000000000001</v>
      </c>
      <c r="D71" s="6">
        <v>2.2919999999999998</v>
      </c>
      <c r="E71" s="59">
        <f t="shared" ref="E71:E84" si="21">IF(AND(B71&gt;0,B71&lt;30),1,0)</f>
        <v>0</v>
      </c>
      <c r="F71" s="59">
        <f t="shared" si="14"/>
        <v>1</v>
      </c>
      <c r="G71" s="59">
        <f t="shared" si="15"/>
        <v>0</v>
      </c>
      <c r="H71" s="59">
        <f t="shared" si="16"/>
        <v>0</v>
      </c>
      <c r="I71" s="60" t="str">
        <f t="shared" si="17"/>
        <v>n.a.</v>
      </c>
      <c r="J71" s="60">
        <f t="shared" si="17"/>
        <v>4.0190000000000001</v>
      </c>
      <c r="K71" s="60" t="str">
        <f t="shared" si="17"/>
        <v>n.a.</v>
      </c>
      <c r="L71" s="60" t="str">
        <f t="shared" si="12"/>
        <v>n.a.</v>
      </c>
      <c r="M71" s="60" t="str">
        <f t="shared" si="18"/>
        <v>n.a.</v>
      </c>
      <c r="N71" s="60">
        <f t="shared" si="18"/>
        <v>2.2919999999999998</v>
      </c>
      <c r="O71" s="60" t="str">
        <f t="shared" si="18"/>
        <v>n.a.</v>
      </c>
      <c r="P71" s="60" t="str">
        <f t="shared" si="13"/>
        <v>n.a.</v>
      </c>
      <c r="Q71" s="61"/>
      <c r="R71" s="61"/>
    </row>
    <row r="72" spans="1:18" x14ac:dyDescent="0.25">
      <c r="A72" s="2">
        <f t="shared" si="19"/>
        <v>1997</v>
      </c>
      <c r="B72" s="65">
        <v>35.398891939499507</v>
      </c>
      <c r="C72" s="65">
        <v>2.1629999999999998</v>
      </c>
      <c r="D72" s="6">
        <v>1.1970000000000001</v>
      </c>
      <c r="E72" s="59">
        <f t="shared" si="21"/>
        <v>0</v>
      </c>
      <c r="F72" s="59">
        <f t="shared" si="14"/>
        <v>1</v>
      </c>
      <c r="G72" s="59">
        <f t="shared" si="15"/>
        <v>0</v>
      </c>
      <c r="H72" s="59">
        <f t="shared" si="16"/>
        <v>0</v>
      </c>
      <c r="I72" s="60" t="str">
        <f t="shared" si="17"/>
        <v>n.a.</v>
      </c>
      <c r="J72" s="60">
        <f t="shared" si="17"/>
        <v>2.1629999999999998</v>
      </c>
      <c r="K72" s="60" t="str">
        <f t="shared" si="17"/>
        <v>n.a.</v>
      </c>
      <c r="L72" s="60" t="str">
        <f t="shared" si="12"/>
        <v>n.a.</v>
      </c>
      <c r="M72" s="60" t="str">
        <f t="shared" si="18"/>
        <v>n.a.</v>
      </c>
      <c r="N72" s="60">
        <f t="shared" si="18"/>
        <v>1.1970000000000001</v>
      </c>
      <c r="O72" s="60" t="str">
        <f t="shared" si="18"/>
        <v>n.a.</v>
      </c>
      <c r="P72" s="60" t="str">
        <f t="shared" si="13"/>
        <v>n.a.</v>
      </c>
      <c r="Q72" s="61"/>
      <c r="R72" s="61"/>
    </row>
    <row r="73" spans="1:18" x14ac:dyDescent="0.25">
      <c r="A73" s="2">
        <f t="shared" si="19"/>
        <v>1998</v>
      </c>
      <c r="B73" s="65">
        <v>36.649224787457321</v>
      </c>
      <c r="C73" s="65">
        <v>-4.8000000000000001E-2</v>
      </c>
      <c r="D73" s="6">
        <v>1.274</v>
      </c>
      <c r="E73" s="59">
        <f t="shared" si="21"/>
        <v>0</v>
      </c>
      <c r="F73" s="59">
        <f t="shared" si="14"/>
        <v>1</v>
      </c>
      <c r="G73" s="59">
        <f t="shared" si="15"/>
        <v>0</v>
      </c>
      <c r="H73" s="59">
        <f t="shared" si="16"/>
        <v>0</v>
      </c>
      <c r="I73" s="60" t="str">
        <f t="shared" si="17"/>
        <v>n.a.</v>
      </c>
      <c r="J73" s="60">
        <f t="shared" si="17"/>
        <v>-4.8000000000000001E-2</v>
      </c>
      <c r="K73" s="60" t="str">
        <f t="shared" si="17"/>
        <v>n.a.</v>
      </c>
      <c r="L73" s="60" t="str">
        <f t="shared" si="12"/>
        <v>n.a.</v>
      </c>
      <c r="M73" s="60" t="str">
        <f t="shared" si="18"/>
        <v>n.a.</v>
      </c>
      <c r="N73" s="60">
        <f t="shared" si="18"/>
        <v>1.274</v>
      </c>
      <c r="O73" s="60" t="str">
        <f t="shared" si="18"/>
        <v>n.a.</v>
      </c>
      <c r="P73" s="60" t="str">
        <f t="shared" si="13"/>
        <v>n.a.</v>
      </c>
      <c r="Q73" s="61"/>
      <c r="R73" s="61"/>
    </row>
    <row r="74" spans="1:18" x14ac:dyDescent="0.25">
      <c r="A74" s="2">
        <f t="shared" si="19"/>
        <v>1999</v>
      </c>
      <c r="B74" s="65">
        <v>33.484435283065331</v>
      </c>
      <c r="C74" s="65">
        <v>4.3289999999999997</v>
      </c>
      <c r="D74" s="6">
        <v>-0.15</v>
      </c>
      <c r="E74" s="59">
        <f t="shared" si="21"/>
        <v>0</v>
      </c>
      <c r="F74" s="59">
        <f t="shared" si="14"/>
        <v>1</v>
      </c>
      <c r="G74" s="59">
        <f t="shared" si="15"/>
        <v>0</v>
      </c>
      <c r="H74" s="59">
        <f t="shared" si="16"/>
        <v>0</v>
      </c>
      <c r="I74" s="60" t="str">
        <f t="shared" si="17"/>
        <v>n.a.</v>
      </c>
      <c r="J74" s="60">
        <f t="shared" si="17"/>
        <v>4.3289999999999997</v>
      </c>
      <c r="K74" s="60" t="str">
        <f t="shared" si="17"/>
        <v>n.a.</v>
      </c>
      <c r="L74" s="60" t="str">
        <f t="shared" si="12"/>
        <v>n.a.</v>
      </c>
      <c r="M74" s="60" t="str">
        <f t="shared" si="18"/>
        <v>n.a.</v>
      </c>
      <c r="N74" s="60">
        <f t="shared" si="18"/>
        <v>-0.15</v>
      </c>
      <c r="O74" s="60" t="str">
        <f t="shared" si="18"/>
        <v>n.a.</v>
      </c>
      <c r="P74" s="60" t="str">
        <f t="shared" si="13"/>
        <v>n.a.</v>
      </c>
      <c r="Q74" s="61"/>
      <c r="R74" s="61"/>
    </row>
    <row r="75" spans="1:18" x14ac:dyDescent="0.25">
      <c r="A75" s="2">
        <f t="shared" si="19"/>
        <v>2000</v>
      </c>
      <c r="B75" s="65">
        <v>31.095025279105482</v>
      </c>
      <c r="C75" s="65">
        <v>3.83</v>
      </c>
      <c r="D75" s="6">
        <v>2.6389999999999998</v>
      </c>
      <c r="E75" s="59">
        <f t="shared" si="21"/>
        <v>0</v>
      </c>
      <c r="F75" s="59">
        <f t="shared" si="14"/>
        <v>1</v>
      </c>
      <c r="G75" s="59">
        <f t="shared" si="15"/>
        <v>0</v>
      </c>
      <c r="H75" s="59">
        <f t="shared" si="16"/>
        <v>0</v>
      </c>
      <c r="I75" s="60" t="str">
        <f t="shared" si="17"/>
        <v>n.a.</v>
      </c>
      <c r="J75" s="60">
        <f t="shared" si="17"/>
        <v>3.83</v>
      </c>
      <c r="K75" s="60" t="str">
        <f t="shared" si="17"/>
        <v>n.a.</v>
      </c>
      <c r="L75" s="60" t="str">
        <f t="shared" si="12"/>
        <v>n.a.</v>
      </c>
      <c r="M75" s="60" t="str">
        <f t="shared" si="18"/>
        <v>n.a.</v>
      </c>
      <c r="N75" s="60">
        <f t="shared" si="18"/>
        <v>2.6389999999999998</v>
      </c>
      <c r="O75" s="60" t="str">
        <f t="shared" si="18"/>
        <v>n.a.</v>
      </c>
      <c r="P75" s="60" t="str">
        <f t="shared" si="13"/>
        <v>n.a.</v>
      </c>
      <c r="Q75" s="61"/>
      <c r="R75" s="61"/>
    </row>
    <row r="76" spans="1:18" x14ac:dyDescent="0.25">
      <c r="A76" s="2">
        <f t="shared" si="19"/>
        <v>2001</v>
      </c>
      <c r="B76" s="65">
        <v>29.492795481531402</v>
      </c>
      <c r="C76" s="65">
        <v>2.6139999999999999</v>
      </c>
      <c r="D76" s="6">
        <v>2.63</v>
      </c>
      <c r="E76" s="59">
        <f t="shared" si="21"/>
        <v>1</v>
      </c>
      <c r="F76" s="59">
        <f t="shared" si="14"/>
        <v>0</v>
      </c>
      <c r="G76" s="59">
        <f t="shared" si="15"/>
        <v>0</v>
      </c>
      <c r="H76" s="59">
        <f t="shared" si="16"/>
        <v>0</v>
      </c>
      <c r="I76" s="60">
        <f t="shared" si="17"/>
        <v>2.6139999999999999</v>
      </c>
      <c r="J76" s="60" t="str">
        <f t="shared" si="17"/>
        <v>n.a.</v>
      </c>
      <c r="K76" s="60" t="str">
        <f t="shared" si="17"/>
        <v>n.a.</v>
      </c>
      <c r="L76" s="60" t="str">
        <f t="shared" si="12"/>
        <v>n.a.</v>
      </c>
      <c r="M76" s="60">
        <f t="shared" si="18"/>
        <v>2.63</v>
      </c>
      <c r="N76" s="60" t="str">
        <f t="shared" si="18"/>
        <v>n.a.</v>
      </c>
      <c r="O76" s="60" t="str">
        <f t="shared" si="18"/>
        <v>n.a.</v>
      </c>
      <c r="P76" s="60" t="str">
        <f t="shared" si="13"/>
        <v>n.a.</v>
      </c>
      <c r="Q76" s="61"/>
      <c r="R76" s="61"/>
    </row>
    <row r="77" spans="1:18" x14ac:dyDescent="0.25">
      <c r="A77" s="2">
        <f t="shared" si="19"/>
        <v>2002</v>
      </c>
      <c r="B77" s="65">
        <v>27.633848831351237</v>
      </c>
      <c r="C77" s="65">
        <v>4.9260000000000002</v>
      </c>
      <c r="D77" s="6">
        <v>2.6480000000000001</v>
      </c>
      <c r="E77" s="59">
        <f t="shared" si="21"/>
        <v>1</v>
      </c>
      <c r="F77" s="59">
        <f t="shared" si="14"/>
        <v>0</v>
      </c>
      <c r="G77" s="59">
        <f t="shared" si="15"/>
        <v>0</v>
      </c>
      <c r="H77" s="59">
        <f t="shared" si="16"/>
        <v>0</v>
      </c>
      <c r="I77" s="60">
        <f t="shared" si="17"/>
        <v>4.9260000000000002</v>
      </c>
      <c r="J77" s="60" t="str">
        <f t="shared" si="17"/>
        <v>n.a.</v>
      </c>
      <c r="K77" s="60" t="str">
        <f t="shared" si="17"/>
        <v>n.a.</v>
      </c>
      <c r="L77" s="60" t="str">
        <f t="shared" si="12"/>
        <v>n.a.</v>
      </c>
      <c r="M77" s="60">
        <f t="shared" si="18"/>
        <v>2.6480000000000001</v>
      </c>
      <c r="N77" s="60" t="str">
        <f t="shared" si="18"/>
        <v>n.a.</v>
      </c>
      <c r="O77" s="60" t="str">
        <f t="shared" si="18"/>
        <v>n.a.</v>
      </c>
      <c r="P77" s="60" t="str">
        <f t="shared" si="13"/>
        <v>n.a.</v>
      </c>
      <c r="Q77" s="61"/>
      <c r="R77" s="61"/>
    </row>
    <row r="78" spans="1:18" x14ac:dyDescent="0.25">
      <c r="A78" s="2">
        <f t="shared" si="19"/>
        <v>2003</v>
      </c>
      <c r="B78" s="65">
        <v>25.787134302333889</v>
      </c>
      <c r="C78" s="65">
        <v>4.1349999999999998</v>
      </c>
      <c r="D78" s="6">
        <v>1.748</v>
      </c>
      <c r="E78" s="59">
        <f t="shared" si="21"/>
        <v>1</v>
      </c>
      <c r="F78" s="59">
        <f t="shared" si="14"/>
        <v>0</v>
      </c>
      <c r="G78" s="59">
        <f t="shared" si="15"/>
        <v>0</v>
      </c>
      <c r="H78" s="59">
        <f t="shared" si="16"/>
        <v>0</v>
      </c>
      <c r="I78" s="60">
        <f t="shared" si="17"/>
        <v>4.1349999999999998</v>
      </c>
      <c r="J78" s="60" t="str">
        <f t="shared" si="17"/>
        <v>n.a.</v>
      </c>
      <c r="K78" s="60" t="str">
        <f t="shared" si="17"/>
        <v>n.a.</v>
      </c>
      <c r="L78" s="60" t="str">
        <f t="shared" si="12"/>
        <v>n.a.</v>
      </c>
      <c r="M78" s="60">
        <f t="shared" si="18"/>
        <v>1.748</v>
      </c>
      <c r="N78" s="60" t="str">
        <f t="shared" si="18"/>
        <v>n.a.</v>
      </c>
      <c r="O78" s="60" t="str">
        <f t="shared" si="18"/>
        <v>n.a.</v>
      </c>
      <c r="P78" s="60" t="str">
        <f t="shared" si="13"/>
        <v>n.a.</v>
      </c>
      <c r="Q78" s="61"/>
      <c r="R78" s="61"/>
    </row>
    <row r="79" spans="1:18" x14ac:dyDescent="0.25">
      <c r="A79" s="2">
        <f t="shared" si="19"/>
        <v>2004</v>
      </c>
      <c r="B79" s="65">
        <v>23.693196217304898</v>
      </c>
      <c r="C79" s="65">
        <v>4.5359999999999996</v>
      </c>
      <c r="D79" s="6">
        <v>2.3170000000000002</v>
      </c>
      <c r="E79" s="59">
        <f t="shared" si="21"/>
        <v>1</v>
      </c>
      <c r="F79" s="59">
        <f t="shared" si="14"/>
        <v>0</v>
      </c>
      <c r="G79" s="59">
        <f t="shared" si="15"/>
        <v>0</v>
      </c>
      <c r="H79" s="59">
        <f t="shared" si="16"/>
        <v>0</v>
      </c>
      <c r="I79" s="60">
        <f t="shared" si="17"/>
        <v>4.5359999999999996</v>
      </c>
      <c r="J79" s="60" t="str">
        <f t="shared" si="17"/>
        <v>n.a.</v>
      </c>
      <c r="K79" s="60" t="str">
        <f t="shared" si="17"/>
        <v>n.a.</v>
      </c>
      <c r="L79" s="60" t="str">
        <f t="shared" si="12"/>
        <v>n.a.</v>
      </c>
      <c r="M79" s="60">
        <f t="shared" si="18"/>
        <v>2.3170000000000002</v>
      </c>
      <c r="N79" s="60" t="str">
        <f t="shared" si="18"/>
        <v>n.a.</v>
      </c>
      <c r="O79" s="60" t="str">
        <f t="shared" si="18"/>
        <v>n.a.</v>
      </c>
      <c r="P79" s="60" t="str">
        <f t="shared" si="13"/>
        <v>n.a.</v>
      </c>
      <c r="Q79" s="61"/>
      <c r="R79" s="61"/>
    </row>
    <row r="80" spans="1:18" x14ac:dyDescent="0.25">
      <c r="A80" s="2">
        <f t="shared" si="19"/>
        <v>2005</v>
      </c>
      <c r="B80" s="65">
        <v>22.27129738489403</v>
      </c>
      <c r="C80" s="65">
        <v>2.8130000000000002</v>
      </c>
      <c r="D80" s="6">
        <v>3.0379999999999998</v>
      </c>
      <c r="E80" s="59">
        <f t="shared" si="21"/>
        <v>1</v>
      </c>
      <c r="F80" s="59">
        <f t="shared" si="14"/>
        <v>0</v>
      </c>
      <c r="G80" s="59">
        <f t="shared" si="15"/>
        <v>0</v>
      </c>
      <c r="H80" s="59">
        <f t="shared" si="16"/>
        <v>0</v>
      </c>
      <c r="I80" s="60">
        <f t="shared" si="17"/>
        <v>2.8130000000000002</v>
      </c>
      <c r="J80" s="60" t="str">
        <f t="shared" si="17"/>
        <v>n.a.</v>
      </c>
      <c r="K80" s="60" t="str">
        <f t="shared" si="17"/>
        <v>n.a.</v>
      </c>
      <c r="L80" s="60" t="str">
        <f t="shared" si="12"/>
        <v>n.a.</v>
      </c>
      <c r="M80" s="60">
        <f t="shared" si="18"/>
        <v>3.0379999999999998</v>
      </c>
      <c r="N80" s="60" t="str">
        <f t="shared" si="18"/>
        <v>n.a.</v>
      </c>
      <c r="O80" s="60" t="str">
        <f t="shared" si="18"/>
        <v>n.a.</v>
      </c>
      <c r="P80" s="60" t="str">
        <f t="shared" si="13"/>
        <v>n.a.</v>
      </c>
      <c r="Q80" s="61"/>
      <c r="R80" s="61"/>
    </row>
    <row r="81" spans="1:18" x14ac:dyDescent="0.25">
      <c r="A81" s="2">
        <f t="shared" si="19"/>
        <v>2006</v>
      </c>
      <c r="B81" s="65">
        <v>21.348159029065428</v>
      </c>
      <c r="C81" s="65">
        <v>1.954</v>
      </c>
      <c r="D81" s="6">
        <v>3.3620000000000001</v>
      </c>
      <c r="E81" s="59">
        <f t="shared" si="21"/>
        <v>1</v>
      </c>
      <c r="F81" s="59">
        <f t="shared" si="14"/>
        <v>0</v>
      </c>
      <c r="G81" s="59">
        <f t="shared" si="15"/>
        <v>0</v>
      </c>
      <c r="H81" s="59">
        <f t="shared" si="16"/>
        <v>0</v>
      </c>
      <c r="I81" s="60">
        <f t="shared" si="17"/>
        <v>1.954</v>
      </c>
      <c r="J81" s="60" t="str">
        <f t="shared" si="17"/>
        <v>n.a.</v>
      </c>
      <c r="K81" s="60" t="str">
        <f t="shared" si="17"/>
        <v>n.a.</v>
      </c>
      <c r="L81" s="60" t="str">
        <f t="shared" si="12"/>
        <v>n.a.</v>
      </c>
      <c r="M81" s="60">
        <f t="shared" si="18"/>
        <v>3.3620000000000001</v>
      </c>
      <c r="N81" s="60" t="str">
        <f t="shared" si="18"/>
        <v>n.a.</v>
      </c>
      <c r="O81" s="60" t="str">
        <f t="shared" si="18"/>
        <v>n.a.</v>
      </c>
      <c r="P81" s="60" t="str">
        <f t="shared" si="13"/>
        <v>n.a.</v>
      </c>
      <c r="Q81" s="61"/>
      <c r="R81" s="61"/>
    </row>
    <row r="82" spans="1:18" x14ac:dyDescent="0.25">
      <c r="A82" s="2">
        <f t="shared" si="19"/>
        <v>2007</v>
      </c>
      <c r="B82" s="65">
        <v>17.525070466821639</v>
      </c>
      <c r="C82" s="65">
        <v>3.1930000000000001</v>
      </c>
      <c r="D82" s="6">
        <v>2.3769999999999998</v>
      </c>
      <c r="E82" s="59">
        <f t="shared" si="21"/>
        <v>1</v>
      </c>
      <c r="F82" s="59">
        <f t="shared" si="14"/>
        <v>0</v>
      </c>
      <c r="G82" s="59">
        <f t="shared" si="15"/>
        <v>0</v>
      </c>
      <c r="H82" s="59">
        <f t="shared" si="16"/>
        <v>0</v>
      </c>
      <c r="I82" s="60">
        <f t="shared" si="17"/>
        <v>3.1930000000000001</v>
      </c>
      <c r="J82" s="60" t="str">
        <f t="shared" si="17"/>
        <v>n.a.</v>
      </c>
      <c r="K82" s="60" t="str">
        <f t="shared" si="17"/>
        <v>n.a.</v>
      </c>
      <c r="L82" s="60" t="str">
        <f t="shared" si="12"/>
        <v>n.a.</v>
      </c>
      <c r="M82" s="60">
        <f t="shared" si="18"/>
        <v>2.3769999999999998</v>
      </c>
      <c r="N82" s="60" t="str">
        <f t="shared" si="18"/>
        <v>n.a.</v>
      </c>
      <c r="O82" s="60" t="str">
        <f t="shared" si="18"/>
        <v>n.a.</v>
      </c>
      <c r="P82" s="60" t="str">
        <f t="shared" si="13"/>
        <v>n.a.</v>
      </c>
      <c r="Q82" s="61"/>
      <c r="R82" s="61"/>
    </row>
    <row r="83" spans="1:18" x14ac:dyDescent="0.25">
      <c r="A83" s="2">
        <f t="shared" si="19"/>
        <v>2008</v>
      </c>
      <c r="B83" s="65">
        <v>17.738616657032328</v>
      </c>
      <c r="C83" s="65">
        <v>0.19400000000000001</v>
      </c>
      <c r="D83" s="6">
        <v>3.9590000000000001</v>
      </c>
      <c r="E83" s="59">
        <f t="shared" si="21"/>
        <v>1</v>
      </c>
      <c r="F83" s="59">
        <f t="shared" si="14"/>
        <v>0</v>
      </c>
      <c r="G83" s="59">
        <f t="shared" si="15"/>
        <v>0</v>
      </c>
      <c r="H83" s="59">
        <f t="shared" si="16"/>
        <v>0</v>
      </c>
      <c r="I83" s="60">
        <f t="shared" si="17"/>
        <v>0.19400000000000001</v>
      </c>
      <c r="J83" s="60" t="str">
        <f t="shared" si="17"/>
        <v>n.a.</v>
      </c>
      <c r="K83" s="60" t="str">
        <f t="shared" si="17"/>
        <v>n.a.</v>
      </c>
      <c r="L83" s="60" t="str">
        <f t="shared" si="17"/>
        <v>n.a.</v>
      </c>
      <c r="M83" s="60">
        <f t="shared" si="18"/>
        <v>3.9590000000000001</v>
      </c>
      <c r="N83" s="60" t="str">
        <f t="shared" si="18"/>
        <v>n.a.</v>
      </c>
      <c r="O83" s="60" t="str">
        <f t="shared" si="18"/>
        <v>n.a.</v>
      </c>
      <c r="P83" s="60" t="str">
        <f t="shared" si="18"/>
        <v>n.a.</v>
      </c>
      <c r="Q83" s="61"/>
      <c r="R83" s="61"/>
    </row>
    <row r="84" spans="1:18" x14ac:dyDescent="0.25">
      <c r="A84" s="2">
        <v>2009</v>
      </c>
      <c r="B84" s="65">
        <v>24.254697823253316</v>
      </c>
      <c r="C84" s="65">
        <v>-2.1749999999999998</v>
      </c>
      <c r="D84" s="6">
        <v>1.53</v>
      </c>
      <c r="E84" s="59">
        <f t="shared" si="21"/>
        <v>1</v>
      </c>
      <c r="F84" s="59">
        <f>IF(AND($B84&gt;30,$B84&lt;60),1,0)</f>
        <v>0</v>
      </c>
      <c r="G84" s="59">
        <f>IF(AND($B84&gt;60,$B84&lt;90),1,0)</f>
        <v>0</v>
      </c>
      <c r="H84" s="59">
        <f>IF($B84&gt;90,1,0)</f>
        <v>0</v>
      </c>
      <c r="I84" s="60">
        <f>IF(E84=1,$C84,"n.a.")</f>
        <v>-2.1749999999999998</v>
      </c>
      <c r="J84" s="60" t="str">
        <f>IF(F84=1,$C84,"n.a.")</f>
        <v>n.a.</v>
      </c>
      <c r="K84" s="60" t="str">
        <f>IF(G84=1,$C84,"n.a.")</f>
        <v>n.a.</v>
      </c>
      <c r="L84" s="60" t="str">
        <f>IF(H84=1,$C84,"n.a.")</f>
        <v>n.a.</v>
      </c>
      <c r="M84" s="60">
        <f>IF(E84=1,$D84,"n.a.")</f>
        <v>1.53</v>
      </c>
      <c r="N84" s="60" t="str">
        <f>IF(F84=1,$D84,"n.a.")</f>
        <v>n.a.</v>
      </c>
      <c r="O84" s="60" t="str">
        <f>IF(G84=1,$D84,"n.a.")</f>
        <v>n.a.</v>
      </c>
      <c r="P84" s="60" t="str">
        <f>IF(H84=1,$D84,"n.a.")</f>
        <v>n.a.</v>
      </c>
      <c r="Q84" s="61"/>
      <c r="R84" s="61"/>
    </row>
    <row r="85" spans="1:18" x14ac:dyDescent="0.25">
      <c r="A85" s="2"/>
      <c r="B85" s="61"/>
      <c r="C85" s="65" t="s">
        <v>3</v>
      </c>
      <c r="D85" s="61" t="s">
        <v>3</v>
      </c>
      <c r="E85" s="61"/>
      <c r="F85" s="61"/>
      <c r="G85" s="61"/>
      <c r="H85" s="61"/>
      <c r="I85" s="61"/>
      <c r="J85" s="61"/>
      <c r="K85" s="61"/>
      <c r="L85" s="61"/>
      <c r="M85" s="61"/>
      <c r="N85" s="61"/>
      <c r="O85" s="61"/>
      <c r="P85" s="61"/>
      <c r="Q85" s="61"/>
      <c r="R85" s="61"/>
    </row>
    <row r="86" spans="1:18" x14ac:dyDescent="0.25">
      <c r="A86" s="124" t="s">
        <v>116</v>
      </c>
      <c r="B86" s="125" t="s">
        <v>58</v>
      </c>
      <c r="C86" s="61" t="s">
        <v>3</v>
      </c>
      <c r="D86" s="61">
        <f>SUM(E86:H86)</f>
        <v>78</v>
      </c>
      <c r="E86" s="59">
        <f>SUM(E7:E84)</f>
        <v>9</v>
      </c>
      <c r="F86" s="59">
        <f>SUM(F7:F84)</f>
        <v>33</v>
      </c>
      <c r="G86" s="59">
        <f>SUM(G7:G84)</f>
        <v>17</v>
      </c>
      <c r="H86" s="59">
        <f>SUM(H7:H84)</f>
        <v>19</v>
      </c>
      <c r="I86" s="60">
        <f t="shared" ref="I86:P86" si="22">AVERAGE(I7:I84)</f>
        <v>2.4655555555555555</v>
      </c>
      <c r="J86" s="60">
        <f t="shared" si="22"/>
        <v>2.8895716508300104</v>
      </c>
      <c r="K86" s="60">
        <f t="shared" si="22"/>
        <v>3.8836833687040011</v>
      </c>
      <c r="L86" s="60">
        <f t="shared" si="22"/>
        <v>3.7134840075152953</v>
      </c>
      <c r="M86" s="60">
        <f t="shared" si="22"/>
        <v>2.6232222222222226</v>
      </c>
      <c r="N86" s="60">
        <f t="shared" si="22"/>
        <v>7.4258323678789679</v>
      </c>
      <c r="O86" s="60">
        <f t="shared" si="22"/>
        <v>4.9760406587972206</v>
      </c>
      <c r="P86" s="60">
        <f t="shared" si="22"/>
        <v>2.8052890912420545</v>
      </c>
      <c r="Q86" s="61"/>
      <c r="R86" s="61"/>
    </row>
    <row r="87" spans="1:18" x14ac:dyDescent="0.25">
      <c r="A87" s="124" t="s">
        <v>117</v>
      </c>
      <c r="B87" s="125" t="s">
        <v>58</v>
      </c>
      <c r="C87" s="61"/>
      <c r="D87" s="61" t="s">
        <v>3</v>
      </c>
      <c r="E87" s="4"/>
      <c r="F87" s="4"/>
      <c r="G87" s="4"/>
      <c r="H87" s="4"/>
      <c r="I87" s="60">
        <f t="shared" ref="I87:P87" si="23">MEDIAN(I7:I84)</f>
        <v>2.8130000000000002</v>
      </c>
      <c r="J87" s="60">
        <f t="shared" si="23"/>
        <v>2.9609999999999999</v>
      </c>
      <c r="K87" s="60">
        <f t="shared" si="23"/>
        <v>2.8564141800561105</v>
      </c>
      <c r="L87" s="60">
        <f t="shared" si="23"/>
        <v>4.6875</v>
      </c>
      <c r="M87" s="60">
        <f t="shared" si="23"/>
        <v>2.63</v>
      </c>
      <c r="N87" s="60">
        <f t="shared" si="23"/>
        <v>6.1390121499046373</v>
      </c>
      <c r="O87" s="60">
        <f t="shared" si="23"/>
        <v>3.4703163394959997</v>
      </c>
      <c r="P87" s="60">
        <f t="shared" si="23"/>
        <v>2.7923881117339846</v>
      </c>
      <c r="Q87" s="61"/>
      <c r="R87" s="61"/>
    </row>
    <row r="88" spans="1:18" x14ac:dyDescent="0.25">
      <c r="A88" s="124" t="s">
        <v>114</v>
      </c>
      <c r="B88" s="125" t="s">
        <v>60</v>
      </c>
      <c r="C88" s="61"/>
      <c r="D88" s="61">
        <f>SUM(E88:H88)</f>
        <v>60</v>
      </c>
      <c r="E88" s="59">
        <f>SUM(E25:E84)</f>
        <v>9</v>
      </c>
      <c r="F88" s="59">
        <f>SUM(F25:F84)</f>
        <v>33</v>
      </c>
      <c r="G88" s="59">
        <f>SUM(G25:G84)</f>
        <v>17</v>
      </c>
      <c r="H88" s="59">
        <f>SUM(H25:H84)</f>
        <v>1</v>
      </c>
      <c r="I88" s="60">
        <f>AVERAGE(I25:I84)</f>
        <v>2.4655555555555555</v>
      </c>
      <c r="J88" s="60">
        <f t="shared" ref="J88:P88" si="24">AVERAGE(J25:J84)</f>
        <v>2.8895716508300104</v>
      </c>
      <c r="K88" s="60">
        <f t="shared" si="24"/>
        <v>3.8836833687040011</v>
      </c>
      <c r="L88" s="60">
        <f t="shared" si="24"/>
        <v>-7.6351016360932107</v>
      </c>
      <c r="M88" s="60">
        <f t="shared" si="24"/>
        <v>2.6232222222222226</v>
      </c>
      <c r="N88" s="60">
        <f t="shared" si="24"/>
        <v>7.4258323678789679</v>
      </c>
      <c r="O88" s="60">
        <f t="shared" si="24"/>
        <v>4.9760406587972206</v>
      </c>
      <c r="P88" s="60">
        <f t="shared" si="24"/>
        <v>11.413115296415569</v>
      </c>
      <c r="Q88" s="61"/>
      <c r="R88" s="61"/>
    </row>
    <row r="89" spans="1:18" x14ac:dyDescent="0.25">
      <c r="A89" s="124" t="s">
        <v>115</v>
      </c>
      <c r="B89" s="125" t="s">
        <v>60</v>
      </c>
      <c r="C89" s="61"/>
      <c r="D89" s="61"/>
      <c r="E89" s="4"/>
      <c r="F89" s="4"/>
      <c r="G89" s="4"/>
      <c r="H89" s="4"/>
      <c r="I89" s="60">
        <f>MEDIAN(I25:I84)</f>
        <v>2.8130000000000002</v>
      </c>
      <c r="J89" s="60">
        <f t="shared" ref="J89:P89" si="25">MEDIAN(J25:J84)</f>
        <v>2.9609999999999999</v>
      </c>
      <c r="K89" s="60">
        <f t="shared" si="25"/>
        <v>2.8564141800561105</v>
      </c>
      <c r="L89" s="60">
        <f t="shared" si="25"/>
        <v>-7.6351016360932107</v>
      </c>
      <c r="M89" s="60">
        <f t="shared" si="25"/>
        <v>2.63</v>
      </c>
      <c r="N89" s="60">
        <f t="shared" si="25"/>
        <v>6.1390121499046373</v>
      </c>
      <c r="O89" s="60">
        <f t="shared" si="25"/>
        <v>3.4703163394959997</v>
      </c>
      <c r="P89" s="60">
        <f t="shared" si="25"/>
        <v>11.413115296415569</v>
      </c>
      <c r="Q89" s="61"/>
      <c r="R89" s="61"/>
    </row>
    <row r="90" spans="1:18" x14ac:dyDescent="0.25">
      <c r="A90" s="124" t="s">
        <v>114</v>
      </c>
      <c r="B90" s="125" t="s">
        <v>34</v>
      </c>
      <c r="C90" s="61"/>
      <c r="D90" s="61">
        <f>SUM(E23:H84)</f>
        <v>62</v>
      </c>
      <c r="E90" s="59">
        <f>SUM(E23:E84)</f>
        <v>9</v>
      </c>
      <c r="F90" s="59">
        <f t="shared" ref="F90:H90" si="26">SUM(F23:F84)</f>
        <v>33</v>
      </c>
      <c r="G90" s="59">
        <f t="shared" si="26"/>
        <v>17</v>
      </c>
      <c r="H90" s="59">
        <f t="shared" si="26"/>
        <v>3</v>
      </c>
      <c r="I90" s="60">
        <f>AVERAGE(I23:I84)</f>
        <v>2.4655555555555555</v>
      </c>
      <c r="J90" s="60">
        <f t="shared" ref="J90:P90" si="27">AVERAGE(J23:J84)</f>
        <v>2.8895716508300104</v>
      </c>
      <c r="K90" s="60">
        <f t="shared" si="27"/>
        <v>3.8836833687040011</v>
      </c>
      <c r="L90" s="60">
        <f t="shared" si="27"/>
        <v>-2.256587814143026</v>
      </c>
      <c r="M90" s="60">
        <f t="shared" si="27"/>
        <v>2.6232222222222226</v>
      </c>
      <c r="N90" s="60">
        <f t="shared" si="27"/>
        <v>7.4258323678789679</v>
      </c>
      <c r="O90" s="60">
        <f t="shared" si="27"/>
        <v>4.9760406587972206</v>
      </c>
      <c r="P90" s="60">
        <f t="shared" si="27"/>
        <v>7.1823145836841462</v>
      </c>
      <c r="Q90" s="61"/>
      <c r="R90" s="61"/>
    </row>
    <row r="91" spans="1:18" x14ac:dyDescent="0.25">
      <c r="A91" s="124" t="s">
        <v>115</v>
      </c>
      <c r="B91" s="125" t="s">
        <v>34</v>
      </c>
      <c r="C91" s="61"/>
      <c r="D91" s="61"/>
      <c r="E91" s="4"/>
      <c r="F91" s="4"/>
      <c r="G91" s="4"/>
      <c r="H91" s="4"/>
      <c r="I91" s="60">
        <f>MEDIAN(I23:I84)</f>
        <v>2.8130000000000002</v>
      </c>
      <c r="J91" s="60">
        <f t="shared" ref="J91:P91" si="28">MEDIAN(J23:J84)</f>
        <v>2.9609999999999999</v>
      </c>
      <c r="K91" s="60">
        <f t="shared" si="28"/>
        <v>2.8564141800561105</v>
      </c>
      <c r="L91" s="60">
        <f t="shared" si="28"/>
        <v>-7.6351016360932107</v>
      </c>
      <c r="M91" s="60">
        <f t="shared" si="28"/>
        <v>2.63</v>
      </c>
      <c r="N91" s="60">
        <f t="shared" si="28"/>
        <v>6.1390121499046373</v>
      </c>
      <c r="O91" s="60">
        <f t="shared" si="28"/>
        <v>3.4703163394959997</v>
      </c>
      <c r="P91" s="60">
        <f t="shared" si="28"/>
        <v>8.1893755598865674</v>
      </c>
      <c r="Q91" s="61"/>
      <c r="R91" s="61"/>
    </row>
    <row r="92" spans="1:18" x14ac:dyDescent="0.25">
      <c r="A92" s="61"/>
      <c r="B92" s="61"/>
      <c r="C92" s="61"/>
      <c r="D92" s="61"/>
      <c r="E92" s="61"/>
      <c r="F92" s="61"/>
      <c r="G92" s="61"/>
      <c r="H92" s="61"/>
      <c r="I92" s="61"/>
      <c r="J92" s="61"/>
      <c r="K92" s="61"/>
      <c r="L92" s="61"/>
      <c r="M92" s="61"/>
      <c r="N92" s="61"/>
      <c r="O92" s="61"/>
      <c r="P92" s="61"/>
      <c r="Q92" s="61"/>
      <c r="R92" s="61"/>
    </row>
    <row r="93" spans="1:18" x14ac:dyDescent="0.25">
      <c r="A93" s="61"/>
      <c r="B93" s="61"/>
      <c r="C93" s="61"/>
      <c r="D93" s="61"/>
      <c r="E93" s="61"/>
      <c r="F93" s="61"/>
      <c r="G93" s="61"/>
      <c r="H93" s="61"/>
      <c r="I93" s="61"/>
      <c r="J93" s="61"/>
      <c r="K93" s="61"/>
      <c r="L93" s="61"/>
      <c r="M93" s="61"/>
      <c r="N93" s="61"/>
      <c r="O93" s="61"/>
      <c r="P93" s="61"/>
      <c r="Q93" s="61"/>
      <c r="R93" s="61"/>
    </row>
    <row r="94" spans="1:18" x14ac:dyDescent="0.25">
      <c r="A94" s="61"/>
      <c r="B94" s="61"/>
      <c r="C94" s="61"/>
      <c r="D94" s="61"/>
      <c r="E94" s="61"/>
      <c r="F94" s="61"/>
      <c r="G94" s="61"/>
      <c r="H94" s="61"/>
      <c r="I94" s="61"/>
      <c r="J94" s="61"/>
      <c r="K94" s="61"/>
      <c r="L94" s="61"/>
      <c r="M94" s="61"/>
      <c r="N94" s="61"/>
      <c r="O94" s="61"/>
      <c r="P94" s="61"/>
      <c r="Q94" s="61"/>
      <c r="R94" s="61"/>
    </row>
    <row r="95" spans="1:18" x14ac:dyDescent="0.25">
      <c r="B95" s="61"/>
      <c r="C95" s="61"/>
      <c r="D95" s="61"/>
      <c r="E95" s="61"/>
      <c r="F95" s="61"/>
      <c r="G95" s="61"/>
      <c r="H95" s="61"/>
      <c r="I95" s="61"/>
      <c r="J95" s="61"/>
      <c r="K95" s="61"/>
      <c r="L95" s="61"/>
      <c r="M95" s="61"/>
      <c r="N95" s="61"/>
      <c r="O95" s="61"/>
      <c r="P95" s="61"/>
      <c r="Q95" s="61"/>
      <c r="R95" s="61"/>
    </row>
    <row r="96" spans="1:18" x14ac:dyDescent="0.25">
      <c r="A96" s="61"/>
      <c r="B96" s="61"/>
      <c r="C96" s="61"/>
      <c r="D96" s="61"/>
      <c r="E96" s="61"/>
      <c r="F96" s="61"/>
      <c r="G96" s="61"/>
      <c r="H96" s="61"/>
      <c r="I96" s="61"/>
      <c r="J96" s="61"/>
      <c r="K96" s="61"/>
      <c r="L96" s="61"/>
      <c r="M96" s="61"/>
      <c r="N96" s="61"/>
      <c r="O96" s="61"/>
      <c r="P96" s="61"/>
      <c r="Q96" s="61"/>
      <c r="R96" s="61"/>
    </row>
  </sheetData>
  <mergeCells count="5">
    <mergeCell ref="I1:L1"/>
    <mergeCell ref="M1:P1"/>
    <mergeCell ref="E2:H2"/>
    <mergeCell ref="I2:L2"/>
    <mergeCell ref="M2:P2"/>
  </mergeCells>
  <phoneticPr fontId="11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86"/>
  <sheetViews>
    <sheetView workbookViewId="0">
      <pane xSplit="1" ySplit="6" topLeftCell="B119" activePane="bottomRight" state="frozen"/>
      <selection activeCell="B7" sqref="B7"/>
      <selection pane="topRight" activeCell="B7" sqref="B7"/>
      <selection pane="bottomLeft" activeCell="B7" sqref="B7"/>
      <selection pane="bottomRight" activeCell="I132" sqref="I132"/>
    </sheetView>
  </sheetViews>
  <sheetFormatPr defaultRowHeight="15" x14ac:dyDescent="0.25"/>
  <cols>
    <col min="1" max="1" width="13" customWidth="1"/>
  </cols>
  <sheetData>
    <row r="1" spans="1:17" x14ac:dyDescent="0.25">
      <c r="A1" s="58" t="s">
        <v>21</v>
      </c>
      <c r="B1" s="1"/>
      <c r="C1" s="1"/>
      <c r="D1" s="1"/>
      <c r="E1" s="64"/>
      <c r="F1" s="64"/>
      <c r="G1" s="64"/>
      <c r="H1" s="64"/>
      <c r="I1" s="140" t="s">
        <v>9</v>
      </c>
      <c r="J1" s="145"/>
      <c r="K1" s="145"/>
      <c r="L1" s="145"/>
      <c r="M1" s="140" t="s">
        <v>7</v>
      </c>
      <c r="N1" s="145"/>
      <c r="O1" s="145"/>
      <c r="P1" s="145"/>
      <c r="Q1" s="58"/>
    </row>
    <row r="2" spans="1:17" x14ac:dyDescent="0.25">
      <c r="A2" s="58"/>
      <c r="B2" s="1"/>
      <c r="C2" s="1"/>
      <c r="D2" s="1"/>
      <c r="E2" s="140" t="s">
        <v>4</v>
      </c>
      <c r="F2" s="145"/>
      <c r="G2" s="145"/>
      <c r="H2" s="145"/>
      <c r="I2" s="140" t="s">
        <v>4</v>
      </c>
      <c r="J2" s="145"/>
      <c r="K2" s="145"/>
      <c r="L2" s="145"/>
      <c r="M2" s="140" t="s">
        <v>4</v>
      </c>
      <c r="N2" s="145"/>
      <c r="O2" s="145"/>
      <c r="P2" s="145"/>
      <c r="Q2" s="58"/>
    </row>
    <row r="3" spans="1:17" x14ac:dyDescent="0.25">
      <c r="A3" s="58"/>
      <c r="B3" s="4" t="s">
        <v>4</v>
      </c>
      <c r="C3" s="4" t="s">
        <v>1</v>
      </c>
      <c r="D3" s="4" t="s">
        <v>7</v>
      </c>
      <c r="E3" s="8" t="s">
        <v>10</v>
      </c>
      <c r="F3" s="8" t="s">
        <v>11</v>
      </c>
      <c r="G3" s="8" t="s">
        <v>12</v>
      </c>
      <c r="H3" s="8" t="s">
        <v>13</v>
      </c>
      <c r="I3" s="8" t="s">
        <v>10</v>
      </c>
      <c r="J3" s="8" t="s">
        <v>11</v>
      </c>
      <c r="K3" s="8" t="s">
        <v>12</v>
      </c>
      <c r="L3" s="8" t="s">
        <v>13</v>
      </c>
      <c r="M3" s="8" t="s">
        <v>10</v>
      </c>
      <c r="N3" s="8" t="s">
        <v>11</v>
      </c>
      <c r="O3" s="8" t="s">
        <v>12</v>
      </c>
      <c r="P3" s="8" t="s">
        <v>13</v>
      </c>
      <c r="Q3" s="58"/>
    </row>
    <row r="4" spans="1:17" x14ac:dyDescent="0.25">
      <c r="A4" s="58"/>
      <c r="B4" s="4"/>
      <c r="C4" s="4" t="s">
        <v>0</v>
      </c>
      <c r="D4" s="1" t="s">
        <v>3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58"/>
    </row>
    <row r="5" spans="1:17" x14ac:dyDescent="0.25">
      <c r="A5" s="58"/>
      <c r="B5" s="4"/>
      <c r="C5" s="4" t="s">
        <v>5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58"/>
    </row>
    <row r="6" spans="1:17" x14ac:dyDescent="0.25">
      <c r="A6" s="58"/>
      <c r="B6" s="4"/>
      <c r="C6" s="4" t="s">
        <v>3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58"/>
    </row>
    <row r="7" spans="1:17" x14ac:dyDescent="0.25">
      <c r="A7" s="2">
        <v>1886</v>
      </c>
      <c r="B7" s="63">
        <v>28.856647799468632</v>
      </c>
      <c r="C7" s="3">
        <v>6.9212410501193311</v>
      </c>
      <c r="D7" s="3">
        <v>-6.4407922430585351</v>
      </c>
      <c r="E7" s="64">
        <f t="shared" ref="E7:E37" si="0">IF(AND(B7&gt;0,B7&lt;30),1,0)</f>
        <v>1</v>
      </c>
      <c r="F7" s="64">
        <f t="shared" ref="F7:F70" si="1">IF(AND($B7&gt;30,$B7&lt;60),1,0)</f>
        <v>0</v>
      </c>
      <c r="G7" s="64">
        <f t="shared" ref="G7:G70" si="2">IF(AND($B7&gt;60,$B7&lt;90),1,0)</f>
        <v>0</v>
      </c>
      <c r="H7" s="64">
        <f t="shared" ref="H7:H70" si="3">IF($B7&gt;90,1,0)</f>
        <v>0</v>
      </c>
      <c r="I7" s="76">
        <f t="shared" ref="I7:I61" si="4">IF(E7=1,$C7,"n.a.")</f>
        <v>6.9212410501193311</v>
      </c>
      <c r="J7" s="76" t="str">
        <f t="shared" ref="J7:J61" si="5">IF(F7=1,$C7,"n.a.")</f>
        <v>n.a.</v>
      </c>
      <c r="K7" s="76" t="str">
        <f t="shared" ref="K7:K61" si="6">IF(G7=1,$C7,"n.a.")</f>
        <v>n.a.</v>
      </c>
      <c r="L7" s="76" t="str">
        <f t="shared" ref="L7:L61" si="7">IF(H7=1,$C7,"n.a.")</f>
        <v>n.a.</v>
      </c>
      <c r="M7" s="76">
        <f t="shared" ref="M7:M61" si="8">IF(E7=1,$D7,"n.a.")</f>
        <v>-6.4407922430585351</v>
      </c>
      <c r="N7" s="76" t="str">
        <f t="shared" ref="N7:N61" si="9">IF(F7=1,$D7,"n.a.")</f>
        <v>n.a.</v>
      </c>
      <c r="O7" s="76" t="str">
        <f t="shared" ref="O7:O61" si="10">IF(G7=1,$D7,"n.a.")</f>
        <v>n.a.</v>
      </c>
      <c r="P7" s="76" t="str">
        <f t="shared" ref="P7:P61" si="11">IF(H7=1,$D7,"n.a.")</f>
        <v>n.a.</v>
      </c>
      <c r="Q7" s="58"/>
    </row>
    <row r="8" spans="1:17" x14ac:dyDescent="0.25">
      <c r="A8" s="2">
        <f t="shared" ref="A8:A33" si="12">A7+1</f>
        <v>1887</v>
      </c>
      <c r="B8" s="63">
        <v>29.288934660716329</v>
      </c>
      <c r="C8" s="3">
        <v>4.7123015873015817</v>
      </c>
      <c r="D8" s="3">
        <v>-3.5956532138267883</v>
      </c>
      <c r="E8" s="64">
        <f t="shared" si="0"/>
        <v>1</v>
      </c>
      <c r="F8" s="64">
        <f t="shared" si="1"/>
        <v>0</v>
      </c>
      <c r="G8" s="64">
        <f t="shared" si="2"/>
        <v>0</v>
      </c>
      <c r="H8" s="64">
        <f t="shared" si="3"/>
        <v>0</v>
      </c>
      <c r="I8" s="76">
        <f t="shared" si="4"/>
        <v>4.7123015873015817</v>
      </c>
      <c r="J8" s="76" t="str">
        <f t="shared" si="5"/>
        <v>n.a.</v>
      </c>
      <c r="K8" s="76" t="str">
        <f t="shared" si="6"/>
        <v>n.a.</v>
      </c>
      <c r="L8" s="76" t="str">
        <f t="shared" si="7"/>
        <v>n.a.</v>
      </c>
      <c r="M8" s="76">
        <f t="shared" si="8"/>
        <v>-3.5956532138267883</v>
      </c>
      <c r="N8" s="76" t="str">
        <f t="shared" si="9"/>
        <v>n.a.</v>
      </c>
      <c r="O8" s="76" t="str">
        <f t="shared" si="10"/>
        <v>n.a.</v>
      </c>
      <c r="P8" s="76" t="str">
        <f t="shared" si="11"/>
        <v>n.a.</v>
      </c>
      <c r="Q8" s="58"/>
    </row>
    <row r="9" spans="1:17" x14ac:dyDescent="0.25">
      <c r="A9" s="2">
        <f t="shared" si="12"/>
        <v>1888</v>
      </c>
      <c r="B9" s="63">
        <v>29.864079925650561</v>
      </c>
      <c r="C9" s="3">
        <v>-4.6186641402179092</v>
      </c>
      <c r="D9" s="3">
        <v>3.2706994124480637</v>
      </c>
      <c r="E9" s="64">
        <f t="shared" si="0"/>
        <v>1</v>
      </c>
      <c r="F9" s="64">
        <f t="shared" si="1"/>
        <v>0</v>
      </c>
      <c r="G9" s="64">
        <f t="shared" si="2"/>
        <v>0</v>
      </c>
      <c r="H9" s="64">
        <f t="shared" si="3"/>
        <v>0</v>
      </c>
      <c r="I9" s="76">
        <f t="shared" si="4"/>
        <v>-4.6186641402179092</v>
      </c>
      <c r="J9" s="76" t="str">
        <f t="shared" si="5"/>
        <v>n.a.</v>
      </c>
      <c r="K9" s="76" t="str">
        <f t="shared" si="6"/>
        <v>n.a.</v>
      </c>
      <c r="L9" s="76" t="str">
        <f t="shared" si="7"/>
        <v>n.a.</v>
      </c>
      <c r="M9" s="76">
        <f t="shared" si="8"/>
        <v>3.2706994124480637</v>
      </c>
      <c r="N9" s="76" t="str">
        <f t="shared" si="9"/>
        <v>n.a.</v>
      </c>
      <c r="O9" s="76" t="str">
        <f t="shared" si="10"/>
        <v>n.a.</v>
      </c>
      <c r="P9" s="76" t="str">
        <f t="shared" si="11"/>
        <v>n.a.</v>
      </c>
      <c r="Q9" s="58"/>
    </row>
    <row r="10" spans="1:17" x14ac:dyDescent="0.25">
      <c r="A10" s="2">
        <f t="shared" si="12"/>
        <v>1889</v>
      </c>
      <c r="B10" s="63">
        <v>27.721245069821979</v>
      </c>
      <c r="C10" s="3">
        <v>5.4631239135833232</v>
      </c>
      <c r="D10" s="3">
        <v>3.334715057994142</v>
      </c>
      <c r="E10" s="64">
        <f t="shared" si="0"/>
        <v>1</v>
      </c>
      <c r="F10" s="64">
        <f t="shared" si="1"/>
        <v>0</v>
      </c>
      <c r="G10" s="64">
        <f t="shared" si="2"/>
        <v>0</v>
      </c>
      <c r="H10" s="64">
        <f t="shared" si="3"/>
        <v>0</v>
      </c>
      <c r="I10" s="76">
        <f t="shared" si="4"/>
        <v>5.4631239135833232</v>
      </c>
      <c r="J10" s="76" t="str">
        <f t="shared" si="5"/>
        <v>n.a.</v>
      </c>
      <c r="K10" s="76" t="str">
        <f t="shared" si="6"/>
        <v>n.a.</v>
      </c>
      <c r="L10" s="76" t="str">
        <f t="shared" si="7"/>
        <v>n.a.</v>
      </c>
      <c r="M10" s="76">
        <f t="shared" si="8"/>
        <v>3.334715057994142</v>
      </c>
      <c r="N10" s="76" t="str">
        <f t="shared" si="9"/>
        <v>n.a.</v>
      </c>
      <c r="O10" s="76" t="str">
        <f t="shared" si="10"/>
        <v>n.a.</v>
      </c>
      <c r="P10" s="76" t="str">
        <f t="shared" si="11"/>
        <v>n.a.</v>
      </c>
      <c r="Q10" s="58"/>
    </row>
    <row r="11" spans="1:17" x14ac:dyDescent="0.25">
      <c r="A11" s="2">
        <f t="shared" si="12"/>
        <v>1890</v>
      </c>
      <c r="B11" s="63">
        <v>23.458280064774566</v>
      </c>
      <c r="C11" s="3">
        <v>9.112314574994107</v>
      </c>
      <c r="D11" s="3">
        <v>14.626799400821966</v>
      </c>
      <c r="E11" s="64">
        <f t="shared" si="0"/>
        <v>1</v>
      </c>
      <c r="F11" s="64">
        <f t="shared" si="1"/>
        <v>0</v>
      </c>
      <c r="G11" s="64">
        <f t="shared" si="2"/>
        <v>0</v>
      </c>
      <c r="H11" s="64">
        <f t="shared" si="3"/>
        <v>0</v>
      </c>
      <c r="I11" s="76">
        <f t="shared" si="4"/>
        <v>9.112314574994107</v>
      </c>
      <c r="J11" s="76" t="str">
        <f t="shared" si="5"/>
        <v>n.a.</v>
      </c>
      <c r="K11" s="76" t="str">
        <f t="shared" si="6"/>
        <v>n.a.</v>
      </c>
      <c r="L11" s="76" t="str">
        <f t="shared" si="7"/>
        <v>n.a.</v>
      </c>
      <c r="M11" s="76">
        <f t="shared" si="8"/>
        <v>14.626799400821966</v>
      </c>
      <c r="N11" s="76" t="str">
        <f t="shared" si="9"/>
        <v>n.a.</v>
      </c>
      <c r="O11" s="76" t="str">
        <f t="shared" si="10"/>
        <v>n.a.</v>
      </c>
      <c r="P11" s="76" t="str">
        <f t="shared" si="11"/>
        <v>n.a.</v>
      </c>
      <c r="Q11" s="58"/>
    </row>
    <row r="12" spans="1:17" x14ac:dyDescent="0.25">
      <c r="A12" s="2">
        <f t="shared" si="12"/>
        <v>1891</v>
      </c>
      <c r="B12" s="63">
        <v>25.400110987791347</v>
      </c>
      <c r="C12" s="3">
        <v>-4.7259387138541165</v>
      </c>
      <c r="D12" s="3">
        <v>-3.2786637451124534</v>
      </c>
      <c r="E12" s="64">
        <f t="shared" si="0"/>
        <v>1</v>
      </c>
      <c r="F12" s="64">
        <f t="shared" si="1"/>
        <v>0</v>
      </c>
      <c r="G12" s="64">
        <f t="shared" si="2"/>
        <v>0</v>
      </c>
      <c r="H12" s="64">
        <f t="shared" si="3"/>
        <v>0</v>
      </c>
      <c r="I12" s="76">
        <f t="shared" si="4"/>
        <v>-4.7259387138541165</v>
      </c>
      <c r="J12" s="76" t="str">
        <f t="shared" si="5"/>
        <v>n.a.</v>
      </c>
      <c r="K12" s="76" t="str">
        <f t="shared" si="6"/>
        <v>n.a.</v>
      </c>
      <c r="L12" s="76" t="str">
        <f t="shared" si="7"/>
        <v>n.a.</v>
      </c>
      <c r="M12" s="76">
        <f t="shared" si="8"/>
        <v>-3.2786637451124534</v>
      </c>
      <c r="N12" s="76" t="str">
        <f t="shared" si="9"/>
        <v>n.a.</v>
      </c>
      <c r="O12" s="76" t="str">
        <f t="shared" si="10"/>
        <v>n.a.</v>
      </c>
      <c r="P12" s="76" t="str">
        <f t="shared" si="11"/>
        <v>n.a.</v>
      </c>
      <c r="Q12" s="58"/>
    </row>
    <row r="13" spans="1:17" x14ac:dyDescent="0.25">
      <c r="A13" s="2">
        <f t="shared" si="12"/>
        <v>1892</v>
      </c>
      <c r="B13" s="63">
        <v>24.194149399268678</v>
      </c>
      <c r="C13" s="3">
        <v>6.6817667044167584</v>
      </c>
      <c r="D13" s="3">
        <v>-0.41989595581852779</v>
      </c>
      <c r="E13" s="64">
        <f t="shared" si="0"/>
        <v>1</v>
      </c>
      <c r="F13" s="64">
        <f t="shared" si="1"/>
        <v>0</v>
      </c>
      <c r="G13" s="64">
        <f t="shared" si="2"/>
        <v>0</v>
      </c>
      <c r="H13" s="64">
        <f t="shared" si="3"/>
        <v>0</v>
      </c>
      <c r="I13" s="76">
        <f t="shared" si="4"/>
        <v>6.6817667044167584</v>
      </c>
      <c r="J13" s="76" t="str">
        <f t="shared" si="5"/>
        <v>n.a.</v>
      </c>
      <c r="K13" s="76" t="str">
        <f t="shared" si="6"/>
        <v>n.a.</v>
      </c>
      <c r="L13" s="76" t="str">
        <f t="shared" si="7"/>
        <v>n.a.</v>
      </c>
      <c r="M13" s="76">
        <f t="shared" si="8"/>
        <v>-0.41989595581852779</v>
      </c>
      <c r="N13" s="76" t="str">
        <f t="shared" si="9"/>
        <v>n.a.</v>
      </c>
      <c r="O13" s="76" t="str">
        <f t="shared" si="10"/>
        <v>n.a.</v>
      </c>
      <c r="P13" s="76" t="str">
        <f t="shared" si="11"/>
        <v>n.a.</v>
      </c>
      <c r="Q13" s="58"/>
    </row>
    <row r="14" spans="1:17" x14ac:dyDescent="0.25">
      <c r="A14" s="2">
        <f t="shared" si="12"/>
        <v>1893</v>
      </c>
      <c r="B14" s="63">
        <v>22.923392964135921</v>
      </c>
      <c r="C14" s="3">
        <v>0.42462845010615702</v>
      </c>
      <c r="D14" s="3">
        <v>1.2850463419204594</v>
      </c>
      <c r="E14" s="64">
        <f t="shared" si="0"/>
        <v>1</v>
      </c>
      <c r="F14" s="64">
        <f t="shared" si="1"/>
        <v>0</v>
      </c>
      <c r="G14" s="64">
        <f t="shared" si="2"/>
        <v>0</v>
      </c>
      <c r="H14" s="64">
        <f t="shared" si="3"/>
        <v>0</v>
      </c>
      <c r="I14" s="76">
        <f t="shared" si="4"/>
        <v>0.42462845010615702</v>
      </c>
      <c r="J14" s="76" t="str">
        <f t="shared" si="5"/>
        <v>n.a.</v>
      </c>
      <c r="K14" s="76" t="str">
        <f t="shared" si="6"/>
        <v>n.a.</v>
      </c>
      <c r="L14" s="76" t="str">
        <f t="shared" si="7"/>
        <v>n.a.</v>
      </c>
      <c r="M14" s="76">
        <f t="shared" si="8"/>
        <v>1.2850463419204594</v>
      </c>
      <c r="N14" s="76" t="str">
        <f t="shared" si="9"/>
        <v>n.a.</v>
      </c>
      <c r="O14" s="76" t="str">
        <f t="shared" si="10"/>
        <v>n.a.</v>
      </c>
      <c r="P14" s="76" t="str">
        <f t="shared" si="11"/>
        <v>n.a.</v>
      </c>
      <c r="Q14" s="58"/>
    </row>
    <row r="15" spans="1:17" x14ac:dyDescent="0.25">
      <c r="A15" s="2">
        <f t="shared" si="12"/>
        <v>1894</v>
      </c>
      <c r="B15" s="63">
        <v>23.474267616785429</v>
      </c>
      <c r="C15" s="3">
        <v>12.071881606765334</v>
      </c>
      <c r="D15" s="3">
        <v>6.1072344945550583</v>
      </c>
      <c r="E15" s="64">
        <f t="shared" si="0"/>
        <v>1</v>
      </c>
      <c r="F15" s="64">
        <f t="shared" si="1"/>
        <v>0</v>
      </c>
      <c r="G15" s="64">
        <f t="shared" si="2"/>
        <v>0</v>
      </c>
      <c r="H15" s="64">
        <f t="shared" si="3"/>
        <v>0</v>
      </c>
      <c r="I15" s="76">
        <f t="shared" si="4"/>
        <v>12.071881606765334</v>
      </c>
      <c r="J15" s="76" t="str">
        <f t="shared" si="5"/>
        <v>n.a.</v>
      </c>
      <c r="K15" s="76" t="str">
        <f t="shared" si="6"/>
        <v>n.a.</v>
      </c>
      <c r="L15" s="76" t="str">
        <f t="shared" si="7"/>
        <v>n.a.</v>
      </c>
      <c r="M15" s="76">
        <f t="shared" si="8"/>
        <v>6.1072344945550583</v>
      </c>
      <c r="N15" s="76" t="str">
        <f t="shared" si="9"/>
        <v>n.a.</v>
      </c>
      <c r="O15" s="76" t="str">
        <f t="shared" si="10"/>
        <v>n.a.</v>
      </c>
      <c r="P15" s="76" t="str">
        <f t="shared" si="11"/>
        <v>n.a.</v>
      </c>
      <c r="Q15" s="58"/>
    </row>
    <row r="16" spans="1:17" x14ac:dyDescent="0.25">
      <c r="A16" s="2">
        <f t="shared" si="12"/>
        <v>1895</v>
      </c>
      <c r="B16" s="63">
        <v>26.857601783255756</v>
      </c>
      <c r="C16" s="3">
        <v>1.4525561214865146</v>
      </c>
      <c r="D16" s="3">
        <v>8.2171870506768663</v>
      </c>
      <c r="E16" s="64">
        <f t="shared" si="0"/>
        <v>1</v>
      </c>
      <c r="F16" s="64">
        <f t="shared" si="1"/>
        <v>0</v>
      </c>
      <c r="G16" s="64">
        <f t="shared" si="2"/>
        <v>0</v>
      </c>
      <c r="H16" s="64">
        <f t="shared" si="3"/>
        <v>0</v>
      </c>
      <c r="I16" s="76">
        <f t="shared" si="4"/>
        <v>1.4525561214865146</v>
      </c>
      <c r="J16" s="76" t="str">
        <f t="shared" si="5"/>
        <v>n.a.</v>
      </c>
      <c r="K16" s="76" t="str">
        <f t="shared" si="6"/>
        <v>n.a.</v>
      </c>
      <c r="L16" s="76" t="str">
        <f t="shared" si="7"/>
        <v>n.a.</v>
      </c>
      <c r="M16" s="76">
        <f t="shared" si="8"/>
        <v>8.2171870506768663</v>
      </c>
      <c r="N16" s="76" t="str">
        <f t="shared" si="9"/>
        <v>n.a.</v>
      </c>
      <c r="O16" s="76" t="str">
        <f t="shared" si="10"/>
        <v>n.a.</v>
      </c>
      <c r="P16" s="76" t="str">
        <f t="shared" si="11"/>
        <v>n.a.</v>
      </c>
      <c r="Q16" s="58"/>
    </row>
    <row r="17" spans="1:17" x14ac:dyDescent="0.25">
      <c r="A17" s="2">
        <f t="shared" si="12"/>
        <v>1896</v>
      </c>
      <c r="B17" s="63">
        <v>25.854388507340435</v>
      </c>
      <c r="C17" s="3">
        <v>-5.5782818891781378</v>
      </c>
      <c r="D17" s="3">
        <v>10.198865314029737</v>
      </c>
      <c r="E17" s="64">
        <f t="shared" si="0"/>
        <v>1</v>
      </c>
      <c r="F17" s="64">
        <f t="shared" si="1"/>
        <v>0</v>
      </c>
      <c r="G17" s="64">
        <f t="shared" si="2"/>
        <v>0</v>
      </c>
      <c r="H17" s="64">
        <f t="shared" si="3"/>
        <v>0</v>
      </c>
      <c r="I17" s="76">
        <f t="shared" si="4"/>
        <v>-5.5782818891781378</v>
      </c>
      <c r="J17" s="76" t="str">
        <f t="shared" si="5"/>
        <v>n.a.</v>
      </c>
      <c r="K17" s="76" t="str">
        <f t="shared" si="6"/>
        <v>n.a.</v>
      </c>
      <c r="L17" s="76" t="str">
        <f t="shared" si="7"/>
        <v>n.a.</v>
      </c>
      <c r="M17" s="76">
        <f t="shared" si="8"/>
        <v>10.198865314029737</v>
      </c>
      <c r="N17" s="76" t="str">
        <f t="shared" si="9"/>
        <v>n.a.</v>
      </c>
      <c r="O17" s="76" t="str">
        <f t="shared" si="10"/>
        <v>n.a.</v>
      </c>
      <c r="P17" s="76" t="str">
        <f t="shared" si="11"/>
        <v>n.a.</v>
      </c>
      <c r="Q17" s="58"/>
    </row>
    <row r="18" spans="1:17" x14ac:dyDescent="0.25">
      <c r="A18" s="2">
        <f t="shared" si="12"/>
        <v>1897</v>
      </c>
      <c r="B18" s="63">
        <v>22.054712041884816</v>
      </c>
      <c r="C18" s="3">
        <v>1.9889720362347374</v>
      </c>
      <c r="D18" s="3">
        <v>17.998330062874544</v>
      </c>
      <c r="E18" s="64">
        <f t="shared" si="0"/>
        <v>1</v>
      </c>
      <c r="F18" s="64">
        <f t="shared" si="1"/>
        <v>0</v>
      </c>
      <c r="G18" s="64">
        <f t="shared" si="2"/>
        <v>0</v>
      </c>
      <c r="H18" s="64">
        <f t="shared" si="3"/>
        <v>0</v>
      </c>
      <c r="I18" s="76">
        <f t="shared" si="4"/>
        <v>1.9889720362347374</v>
      </c>
      <c r="J18" s="76" t="str">
        <f t="shared" si="5"/>
        <v>n.a.</v>
      </c>
      <c r="K18" s="76" t="str">
        <f t="shared" si="6"/>
        <v>n.a.</v>
      </c>
      <c r="L18" s="76" t="str">
        <f t="shared" si="7"/>
        <v>n.a.</v>
      </c>
      <c r="M18" s="76">
        <f t="shared" si="8"/>
        <v>17.998330062874544</v>
      </c>
      <c r="N18" s="76" t="str">
        <f t="shared" si="9"/>
        <v>n.a.</v>
      </c>
      <c r="O18" s="76" t="str">
        <f t="shared" si="10"/>
        <v>n.a.</v>
      </c>
      <c r="P18" s="76" t="str">
        <f t="shared" si="11"/>
        <v>n.a.</v>
      </c>
      <c r="Q18" s="58"/>
    </row>
    <row r="19" spans="1:17" x14ac:dyDescent="0.25">
      <c r="A19" s="2">
        <f t="shared" si="12"/>
        <v>1898</v>
      </c>
      <c r="B19" s="63">
        <v>16.993708364174683</v>
      </c>
      <c r="C19" s="3">
        <v>19.36667310291562</v>
      </c>
      <c r="D19" s="3">
        <v>6.6624112225833976</v>
      </c>
      <c r="E19" s="64">
        <f t="shared" si="0"/>
        <v>1</v>
      </c>
      <c r="F19" s="64">
        <f t="shared" si="1"/>
        <v>0</v>
      </c>
      <c r="G19" s="64">
        <f t="shared" si="2"/>
        <v>0</v>
      </c>
      <c r="H19" s="64">
        <f t="shared" si="3"/>
        <v>0</v>
      </c>
      <c r="I19" s="76">
        <f t="shared" si="4"/>
        <v>19.36667310291562</v>
      </c>
      <c r="J19" s="76" t="str">
        <f t="shared" si="5"/>
        <v>n.a.</v>
      </c>
      <c r="K19" s="76" t="str">
        <f t="shared" si="6"/>
        <v>n.a.</v>
      </c>
      <c r="L19" s="76" t="str">
        <f t="shared" si="7"/>
        <v>n.a.</v>
      </c>
      <c r="M19" s="76">
        <f t="shared" si="8"/>
        <v>6.6624112225833976</v>
      </c>
      <c r="N19" s="76" t="str">
        <f t="shared" si="9"/>
        <v>n.a.</v>
      </c>
      <c r="O19" s="76" t="str">
        <f t="shared" si="10"/>
        <v>n.a.</v>
      </c>
      <c r="P19" s="76" t="str">
        <f t="shared" si="11"/>
        <v>n.a.</v>
      </c>
      <c r="Q19" s="58"/>
    </row>
    <row r="20" spans="1:17" x14ac:dyDescent="0.25">
      <c r="A20" s="2">
        <f t="shared" si="12"/>
        <v>1899</v>
      </c>
      <c r="B20" s="63">
        <v>23.057899052478135</v>
      </c>
      <c r="C20" s="3">
        <v>-7.4571336137172484</v>
      </c>
      <c r="D20" s="3">
        <v>-2.4553863660400688</v>
      </c>
      <c r="E20" s="64">
        <f t="shared" si="0"/>
        <v>1</v>
      </c>
      <c r="F20" s="64">
        <f t="shared" si="1"/>
        <v>0</v>
      </c>
      <c r="G20" s="64">
        <f t="shared" si="2"/>
        <v>0</v>
      </c>
      <c r="H20" s="64">
        <f t="shared" si="3"/>
        <v>0</v>
      </c>
      <c r="I20" s="76">
        <f t="shared" si="4"/>
        <v>-7.4571336137172484</v>
      </c>
      <c r="J20" s="76" t="str">
        <f t="shared" si="5"/>
        <v>n.a.</v>
      </c>
      <c r="K20" s="76" t="str">
        <f t="shared" si="6"/>
        <v>n.a.</v>
      </c>
      <c r="L20" s="76" t="str">
        <f t="shared" si="7"/>
        <v>n.a.</v>
      </c>
      <c r="M20" s="76">
        <f t="shared" si="8"/>
        <v>-2.4553863660400688</v>
      </c>
      <c r="N20" s="76" t="str">
        <f t="shared" si="9"/>
        <v>n.a.</v>
      </c>
      <c r="O20" s="76" t="str">
        <f t="shared" si="10"/>
        <v>n.a.</v>
      </c>
      <c r="P20" s="76" t="str">
        <f t="shared" si="11"/>
        <v>n.a.</v>
      </c>
      <c r="Q20" s="58"/>
    </row>
    <row r="21" spans="1:17" x14ac:dyDescent="0.25">
      <c r="A21" s="2">
        <f t="shared" si="12"/>
        <v>1900</v>
      </c>
      <c r="B21" s="63">
        <v>20.810494223363285</v>
      </c>
      <c r="C21" s="3">
        <v>4.2999475616150917</v>
      </c>
      <c r="D21" s="3">
        <v>8.8752717204097831</v>
      </c>
      <c r="E21" s="64">
        <f t="shared" si="0"/>
        <v>1</v>
      </c>
      <c r="F21" s="64">
        <f t="shared" si="1"/>
        <v>0</v>
      </c>
      <c r="G21" s="64">
        <f t="shared" si="2"/>
        <v>0</v>
      </c>
      <c r="H21" s="64">
        <f t="shared" si="3"/>
        <v>0</v>
      </c>
      <c r="I21" s="76">
        <f t="shared" si="4"/>
        <v>4.2999475616150917</v>
      </c>
      <c r="J21" s="76" t="str">
        <f t="shared" si="5"/>
        <v>n.a.</v>
      </c>
      <c r="K21" s="76" t="str">
        <f t="shared" si="6"/>
        <v>n.a.</v>
      </c>
      <c r="L21" s="76" t="str">
        <f t="shared" si="7"/>
        <v>n.a.</v>
      </c>
      <c r="M21" s="76">
        <f t="shared" si="8"/>
        <v>8.8752717204097831</v>
      </c>
      <c r="N21" s="76" t="str">
        <f t="shared" si="9"/>
        <v>n.a.</v>
      </c>
      <c r="O21" s="76" t="str">
        <f t="shared" si="10"/>
        <v>n.a.</v>
      </c>
      <c r="P21" s="76" t="str">
        <f t="shared" si="11"/>
        <v>n.a.</v>
      </c>
      <c r="Q21" s="58"/>
    </row>
    <row r="22" spans="1:17" x14ac:dyDescent="0.25">
      <c r="A22" s="2">
        <f t="shared" si="12"/>
        <v>1901</v>
      </c>
      <c r="B22" s="63">
        <v>22.564137164629305</v>
      </c>
      <c r="C22" s="3">
        <v>3.5193564605329408</v>
      </c>
      <c r="D22" s="3">
        <v>-2.3611624596857395</v>
      </c>
      <c r="E22" s="64">
        <f t="shared" si="0"/>
        <v>1</v>
      </c>
      <c r="F22" s="64">
        <f t="shared" si="1"/>
        <v>0</v>
      </c>
      <c r="G22" s="64">
        <f t="shared" si="2"/>
        <v>0</v>
      </c>
      <c r="H22" s="64">
        <f t="shared" si="3"/>
        <v>0</v>
      </c>
      <c r="I22" s="76">
        <f t="shared" si="4"/>
        <v>3.5193564605329408</v>
      </c>
      <c r="J22" s="76" t="str">
        <f t="shared" si="5"/>
        <v>n.a.</v>
      </c>
      <c r="K22" s="76" t="str">
        <f t="shared" si="6"/>
        <v>n.a.</v>
      </c>
      <c r="L22" s="76" t="str">
        <f t="shared" si="7"/>
        <v>n.a.</v>
      </c>
      <c r="M22" s="76">
        <f t="shared" si="8"/>
        <v>-2.3611624596857395</v>
      </c>
      <c r="N22" s="76" t="str">
        <f t="shared" si="9"/>
        <v>n.a.</v>
      </c>
      <c r="O22" s="76" t="str">
        <f t="shared" si="10"/>
        <v>n.a.</v>
      </c>
      <c r="P22" s="76" t="str">
        <f t="shared" si="11"/>
        <v>n.a.</v>
      </c>
      <c r="Q22" s="58"/>
    </row>
    <row r="23" spans="1:17" x14ac:dyDescent="0.25">
      <c r="A23" s="2">
        <f t="shared" si="12"/>
        <v>1902</v>
      </c>
      <c r="B23" s="63">
        <v>23.79986972805732</v>
      </c>
      <c r="C23" s="3">
        <v>-5.2776428687064891</v>
      </c>
      <c r="D23" s="3">
        <v>2.9236056790408194</v>
      </c>
      <c r="E23" s="64">
        <f t="shared" si="0"/>
        <v>1</v>
      </c>
      <c r="F23" s="64">
        <f t="shared" si="1"/>
        <v>0</v>
      </c>
      <c r="G23" s="64">
        <f t="shared" si="2"/>
        <v>0</v>
      </c>
      <c r="H23" s="64">
        <f t="shared" si="3"/>
        <v>0</v>
      </c>
      <c r="I23" s="76">
        <f t="shared" si="4"/>
        <v>-5.2776428687064891</v>
      </c>
      <c r="J23" s="76" t="str">
        <f t="shared" si="5"/>
        <v>n.a.</v>
      </c>
      <c r="K23" s="76" t="str">
        <f t="shared" si="6"/>
        <v>n.a.</v>
      </c>
      <c r="L23" s="76" t="str">
        <f t="shared" si="7"/>
        <v>n.a.</v>
      </c>
      <c r="M23" s="76">
        <f t="shared" si="8"/>
        <v>2.9236056790408194</v>
      </c>
      <c r="N23" s="76" t="str">
        <f t="shared" si="9"/>
        <v>n.a.</v>
      </c>
      <c r="O23" s="76" t="str">
        <f t="shared" si="10"/>
        <v>n.a.</v>
      </c>
      <c r="P23" s="76" t="str">
        <f t="shared" si="11"/>
        <v>n.a.</v>
      </c>
      <c r="Q23" s="58"/>
    </row>
    <row r="24" spans="1:17" x14ac:dyDescent="0.25">
      <c r="A24" s="2">
        <f t="shared" si="12"/>
        <v>1903</v>
      </c>
      <c r="B24" s="63">
        <v>21.970708616578285</v>
      </c>
      <c r="C24" s="3">
        <v>7.1440779353956652</v>
      </c>
      <c r="D24" s="3">
        <v>6.7560978410033501</v>
      </c>
      <c r="E24" s="64">
        <f t="shared" si="0"/>
        <v>1</v>
      </c>
      <c r="F24" s="64">
        <f t="shared" si="1"/>
        <v>0</v>
      </c>
      <c r="G24" s="64">
        <f t="shared" si="2"/>
        <v>0</v>
      </c>
      <c r="H24" s="64">
        <f t="shared" si="3"/>
        <v>0</v>
      </c>
      <c r="I24" s="76">
        <f t="shared" si="4"/>
        <v>7.1440779353956652</v>
      </c>
      <c r="J24" s="76" t="str">
        <f t="shared" si="5"/>
        <v>n.a.</v>
      </c>
      <c r="K24" s="76" t="str">
        <f t="shared" si="6"/>
        <v>n.a.</v>
      </c>
      <c r="L24" s="76" t="str">
        <f t="shared" si="7"/>
        <v>n.a.</v>
      </c>
      <c r="M24" s="76">
        <f t="shared" si="8"/>
        <v>6.7560978410033501</v>
      </c>
      <c r="N24" s="76" t="str">
        <f t="shared" si="9"/>
        <v>n.a.</v>
      </c>
      <c r="O24" s="76" t="str">
        <f t="shared" si="10"/>
        <v>n.a.</v>
      </c>
      <c r="P24" s="76" t="str">
        <f t="shared" si="11"/>
        <v>n.a.</v>
      </c>
      <c r="Q24" s="58"/>
    </row>
    <row r="25" spans="1:17" x14ac:dyDescent="0.25">
      <c r="A25" s="2">
        <f t="shared" si="12"/>
        <v>1904</v>
      </c>
      <c r="B25" s="63">
        <v>36.685006971129326</v>
      </c>
      <c r="C25" s="3">
        <v>0.82947838570743837</v>
      </c>
      <c r="D25" s="3">
        <v>3.8014092218339846</v>
      </c>
      <c r="E25" s="64">
        <f t="shared" si="0"/>
        <v>0</v>
      </c>
      <c r="F25" s="64">
        <f t="shared" si="1"/>
        <v>1</v>
      </c>
      <c r="G25" s="64">
        <f t="shared" si="2"/>
        <v>0</v>
      </c>
      <c r="H25" s="64">
        <f t="shared" si="3"/>
        <v>0</v>
      </c>
      <c r="I25" s="76" t="str">
        <f t="shared" si="4"/>
        <v>n.a.</v>
      </c>
      <c r="J25" s="76">
        <f t="shared" si="5"/>
        <v>0.82947838570743837</v>
      </c>
      <c r="K25" s="76" t="str">
        <f t="shared" si="6"/>
        <v>n.a.</v>
      </c>
      <c r="L25" s="76" t="str">
        <f t="shared" si="7"/>
        <v>n.a.</v>
      </c>
      <c r="M25" s="76" t="str">
        <f t="shared" si="8"/>
        <v>n.a.</v>
      </c>
      <c r="N25" s="76">
        <f t="shared" si="9"/>
        <v>3.8014092218339846</v>
      </c>
      <c r="O25" s="76" t="str">
        <f t="shared" si="10"/>
        <v>n.a.</v>
      </c>
      <c r="P25" s="76" t="str">
        <f t="shared" si="11"/>
        <v>n.a.</v>
      </c>
      <c r="Q25" s="58"/>
    </row>
    <row r="26" spans="1:17" x14ac:dyDescent="0.25">
      <c r="A26" s="2">
        <f t="shared" si="12"/>
        <v>1905</v>
      </c>
      <c r="B26" s="63">
        <v>69.100794455160681</v>
      </c>
      <c r="C26" s="3">
        <v>-1.692770131308341</v>
      </c>
      <c r="D26" s="3">
        <v>5.8036628518950195</v>
      </c>
      <c r="E26" s="64">
        <f t="shared" si="0"/>
        <v>0</v>
      </c>
      <c r="F26" s="64">
        <f t="shared" si="1"/>
        <v>0</v>
      </c>
      <c r="G26" s="64">
        <f t="shared" si="2"/>
        <v>1</v>
      </c>
      <c r="H26" s="64">
        <f t="shared" si="3"/>
        <v>0</v>
      </c>
      <c r="I26" s="76" t="str">
        <f t="shared" si="4"/>
        <v>n.a.</v>
      </c>
      <c r="J26" s="76" t="str">
        <f t="shared" si="5"/>
        <v>n.a.</v>
      </c>
      <c r="K26" s="76">
        <f t="shared" si="6"/>
        <v>-1.692770131308341</v>
      </c>
      <c r="L26" s="76" t="str">
        <f t="shared" si="7"/>
        <v>n.a.</v>
      </c>
      <c r="M26" s="76" t="str">
        <f t="shared" si="8"/>
        <v>n.a.</v>
      </c>
      <c r="N26" s="76" t="str">
        <f t="shared" si="9"/>
        <v>n.a.</v>
      </c>
      <c r="O26" s="76">
        <f t="shared" si="10"/>
        <v>5.8036628518950195</v>
      </c>
      <c r="P26" s="76" t="str">
        <f t="shared" si="11"/>
        <v>n.a.</v>
      </c>
      <c r="Q26" s="58"/>
    </row>
    <row r="27" spans="1:17" x14ac:dyDescent="0.25">
      <c r="A27" s="2">
        <f t="shared" si="12"/>
        <v>1906</v>
      </c>
      <c r="B27" s="63">
        <v>65.297238902295305</v>
      </c>
      <c r="C27" s="3">
        <v>13.34084325716125</v>
      </c>
      <c r="D27" s="3">
        <v>2.7992629668821767</v>
      </c>
      <c r="E27" s="64">
        <f t="shared" si="0"/>
        <v>0</v>
      </c>
      <c r="F27" s="64">
        <f t="shared" si="1"/>
        <v>0</v>
      </c>
      <c r="G27" s="64">
        <f t="shared" si="2"/>
        <v>1</v>
      </c>
      <c r="H27" s="64">
        <f t="shared" si="3"/>
        <v>0</v>
      </c>
      <c r="I27" s="76" t="str">
        <f t="shared" si="4"/>
        <v>n.a.</v>
      </c>
      <c r="J27" s="76" t="str">
        <f t="shared" si="5"/>
        <v>n.a.</v>
      </c>
      <c r="K27" s="76">
        <f t="shared" si="6"/>
        <v>13.34084325716125</v>
      </c>
      <c r="L27" s="76" t="str">
        <f t="shared" si="7"/>
        <v>n.a.</v>
      </c>
      <c r="M27" s="76" t="str">
        <f t="shared" si="8"/>
        <v>n.a.</v>
      </c>
      <c r="N27" s="76" t="str">
        <f t="shared" si="9"/>
        <v>n.a.</v>
      </c>
      <c r="O27" s="76">
        <f t="shared" si="10"/>
        <v>2.7992629668821767</v>
      </c>
      <c r="P27" s="76" t="str">
        <f t="shared" si="11"/>
        <v>n.a.</v>
      </c>
      <c r="Q27" s="58"/>
    </row>
    <row r="28" spans="1:17" x14ac:dyDescent="0.25">
      <c r="A28" s="2">
        <f t="shared" si="12"/>
        <v>1907</v>
      </c>
      <c r="B28" s="63">
        <v>57.761740089209638</v>
      </c>
      <c r="C28" s="3">
        <v>3.1946613658952128</v>
      </c>
      <c r="D28" s="3">
        <v>8.5094705604324528</v>
      </c>
      <c r="E28" s="64">
        <f t="shared" si="0"/>
        <v>0</v>
      </c>
      <c r="F28" s="64">
        <f t="shared" si="1"/>
        <v>1</v>
      </c>
      <c r="G28" s="64">
        <f t="shared" si="2"/>
        <v>0</v>
      </c>
      <c r="H28" s="64">
        <f t="shared" si="3"/>
        <v>0</v>
      </c>
      <c r="I28" s="76" t="str">
        <f t="shared" si="4"/>
        <v>n.a.</v>
      </c>
      <c r="J28" s="76">
        <f t="shared" si="5"/>
        <v>3.1946613658952128</v>
      </c>
      <c r="K28" s="76" t="str">
        <f t="shared" si="6"/>
        <v>n.a.</v>
      </c>
      <c r="L28" s="76" t="str">
        <f t="shared" si="7"/>
        <v>n.a.</v>
      </c>
      <c r="M28" s="76" t="str">
        <f t="shared" si="8"/>
        <v>n.a.</v>
      </c>
      <c r="N28" s="76">
        <f t="shared" si="9"/>
        <v>8.5094705604324528</v>
      </c>
      <c r="O28" s="76" t="str">
        <f t="shared" si="10"/>
        <v>n.a.</v>
      </c>
      <c r="P28" s="76" t="str">
        <f t="shared" si="11"/>
        <v>n.a.</v>
      </c>
      <c r="Q28" s="58"/>
    </row>
    <row r="29" spans="1:17" x14ac:dyDescent="0.25">
      <c r="A29" s="2">
        <f t="shared" si="12"/>
        <v>1908</v>
      </c>
      <c r="B29" s="63">
        <v>56.839977192721499</v>
      </c>
      <c r="C29" s="3">
        <v>0.67418822234452946</v>
      </c>
      <c r="D29" s="3">
        <v>0.40562110627870851</v>
      </c>
      <c r="E29" s="64">
        <f t="shared" si="0"/>
        <v>0</v>
      </c>
      <c r="F29" s="64">
        <f t="shared" si="1"/>
        <v>1</v>
      </c>
      <c r="G29" s="64">
        <f t="shared" si="2"/>
        <v>0</v>
      </c>
      <c r="H29" s="64">
        <f t="shared" si="3"/>
        <v>0</v>
      </c>
      <c r="I29" s="76" t="str">
        <f t="shared" si="4"/>
        <v>n.a.</v>
      </c>
      <c r="J29" s="76">
        <f t="shared" si="5"/>
        <v>0.67418822234452946</v>
      </c>
      <c r="K29" s="76" t="str">
        <f t="shared" si="6"/>
        <v>n.a.</v>
      </c>
      <c r="L29" s="76" t="str">
        <f t="shared" si="7"/>
        <v>n.a.</v>
      </c>
      <c r="M29" s="76" t="str">
        <f t="shared" si="8"/>
        <v>n.a.</v>
      </c>
      <c r="N29" s="76">
        <f t="shared" si="9"/>
        <v>0.40562110627870851</v>
      </c>
      <c r="O29" s="76" t="str">
        <f t="shared" si="10"/>
        <v>n.a.</v>
      </c>
      <c r="P29" s="76" t="str">
        <f t="shared" si="11"/>
        <v>n.a.</v>
      </c>
      <c r="Q29" s="58"/>
    </row>
    <row r="30" spans="1:17" x14ac:dyDescent="0.25">
      <c r="A30" s="2">
        <f t="shared" si="12"/>
        <v>1909</v>
      </c>
      <c r="B30" s="63">
        <v>67.394671954040533</v>
      </c>
      <c r="C30" s="3">
        <v>-0.1913352466857976</v>
      </c>
      <c r="D30" s="3">
        <v>-2.2896185591331553</v>
      </c>
      <c r="E30" s="64">
        <f t="shared" si="0"/>
        <v>0</v>
      </c>
      <c r="F30" s="64">
        <f t="shared" si="1"/>
        <v>0</v>
      </c>
      <c r="G30" s="64">
        <f t="shared" si="2"/>
        <v>1</v>
      </c>
      <c r="H30" s="64">
        <f t="shared" si="3"/>
        <v>0</v>
      </c>
      <c r="I30" s="76" t="str">
        <f t="shared" si="4"/>
        <v>n.a.</v>
      </c>
      <c r="J30" s="76" t="str">
        <f t="shared" si="5"/>
        <v>n.a.</v>
      </c>
      <c r="K30" s="76">
        <f t="shared" si="6"/>
        <v>-0.1913352466857976</v>
      </c>
      <c r="L30" s="76" t="str">
        <f t="shared" si="7"/>
        <v>n.a.</v>
      </c>
      <c r="M30" s="76" t="str">
        <f t="shared" si="8"/>
        <v>n.a.</v>
      </c>
      <c r="N30" s="76" t="str">
        <f t="shared" si="9"/>
        <v>n.a.</v>
      </c>
      <c r="O30" s="76">
        <f t="shared" si="10"/>
        <v>-2.2896185591331553</v>
      </c>
      <c r="P30" s="76" t="str">
        <f t="shared" si="11"/>
        <v>n.a.</v>
      </c>
      <c r="Q30" s="58"/>
    </row>
    <row r="31" spans="1:17" x14ac:dyDescent="0.25">
      <c r="A31" s="2">
        <f t="shared" si="12"/>
        <v>1910</v>
      </c>
      <c r="B31" s="63">
        <v>70.139783047426832</v>
      </c>
      <c r="C31" s="3">
        <v>1.69793235656579</v>
      </c>
      <c r="D31" s="3">
        <v>-0.91721466727369139</v>
      </c>
      <c r="E31" s="64">
        <f t="shared" si="0"/>
        <v>0</v>
      </c>
      <c r="F31" s="64">
        <f t="shared" si="1"/>
        <v>0</v>
      </c>
      <c r="G31" s="64">
        <f t="shared" si="2"/>
        <v>1</v>
      </c>
      <c r="H31" s="64">
        <f t="shared" si="3"/>
        <v>0</v>
      </c>
      <c r="I31" s="76" t="str">
        <f t="shared" si="4"/>
        <v>n.a.</v>
      </c>
      <c r="J31" s="76" t="str">
        <f t="shared" si="5"/>
        <v>n.a.</v>
      </c>
      <c r="K31" s="76">
        <f t="shared" si="6"/>
        <v>1.69793235656579</v>
      </c>
      <c r="L31" s="76" t="str">
        <f t="shared" si="7"/>
        <v>n.a.</v>
      </c>
      <c r="M31" s="76" t="str">
        <f t="shared" si="8"/>
        <v>n.a.</v>
      </c>
      <c r="N31" s="76" t="str">
        <f t="shared" si="9"/>
        <v>n.a.</v>
      </c>
      <c r="O31" s="76">
        <f t="shared" si="10"/>
        <v>-0.91721466727369139</v>
      </c>
      <c r="P31" s="76" t="str">
        <f t="shared" si="11"/>
        <v>n.a.</v>
      </c>
      <c r="Q31" s="58"/>
    </row>
    <row r="32" spans="1:17" x14ac:dyDescent="0.25">
      <c r="A32" s="2">
        <f t="shared" si="12"/>
        <v>1911</v>
      </c>
      <c r="B32" s="63">
        <v>59.689595124074891</v>
      </c>
      <c r="C32" s="3">
        <v>5.4800053857546827</v>
      </c>
      <c r="D32" s="3">
        <v>9.8720434381736055</v>
      </c>
      <c r="E32" s="64">
        <f t="shared" si="0"/>
        <v>0</v>
      </c>
      <c r="F32" s="64">
        <f t="shared" si="1"/>
        <v>1</v>
      </c>
      <c r="G32" s="64">
        <f t="shared" si="2"/>
        <v>0</v>
      </c>
      <c r="H32" s="64">
        <f t="shared" si="3"/>
        <v>0</v>
      </c>
      <c r="I32" s="76" t="str">
        <f t="shared" si="4"/>
        <v>n.a.</v>
      </c>
      <c r="J32" s="76">
        <f t="shared" si="5"/>
        <v>5.4800053857546827</v>
      </c>
      <c r="K32" s="76" t="str">
        <f t="shared" si="6"/>
        <v>n.a.</v>
      </c>
      <c r="L32" s="76" t="str">
        <f t="shared" si="7"/>
        <v>n.a.</v>
      </c>
      <c r="M32" s="76" t="str">
        <f t="shared" si="8"/>
        <v>n.a.</v>
      </c>
      <c r="N32" s="76">
        <f t="shared" si="9"/>
        <v>9.8720434381736055</v>
      </c>
      <c r="O32" s="76" t="str">
        <f t="shared" si="10"/>
        <v>n.a.</v>
      </c>
      <c r="P32" s="76" t="str">
        <f t="shared" si="11"/>
        <v>n.a.</v>
      </c>
      <c r="Q32" s="58"/>
    </row>
    <row r="33" spans="1:17" x14ac:dyDescent="0.25">
      <c r="A33" s="2">
        <f t="shared" si="12"/>
        <v>1912</v>
      </c>
      <c r="B33" s="63">
        <v>54.093765978367749</v>
      </c>
      <c r="C33" s="3">
        <v>3.7273423538422223</v>
      </c>
      <c r="D33" s="3">
        <v>6.710392082214911</v>
      </c>
      <c r="E33" s="64">
        <f t="shared" si="0"/>
        <v>0</v>
      </c>
      <c r="F33" s="64">
        <f t="shared" si="1"/>
        <v>1</v>
      </c>
      <c r="G33" s="64">
        <f t="shared" si="2"/>
        <v>0</v>
      </c>
      <c r="H33" s="64">
        <f t="shared" si="3"/>
        <v>0</v>
      </c>
      <c r="I33" s="76" t="str">
        <f t="shared" si="4"/>
        <v>n.a.</v>
      </c>
      <c r="J33" s="76">
        <f t="shared" si="5"/>
        <v>3.7273423538422223</v>
      </c>
      <c r="K33" s="76" t="str">
        <f t="shared" si="6"/>
        <v>n.a.</v>
      </c>
      <c r="L33" s="76" t="str">
        <f t="shared" si="7"/>
        <v>n.a.</v>
      </c>
      <c r="M33" s="76" t="str">
        <f t="shared" si="8"/>
        <v>n.a.</v>
      </c>
      <c r="N33" s="76">
        <f t="shared" si="9"/>
        <v>6.710392082214911</v>
      </c>
      <c r="O33" s="76" t="str">
        <f t="shared" si="10"/>
        <v>n.a.</v>
      </c>
      <c r="P33" s="76" t="str">
        <f t="shared" si="11"/>
        <v>n.a.</v>
      </c>
      <c r="Q33" s="58"/>
    </row>
    <row r="34" spans="1:17" x14ac:dyDescent="0.25">
      <c r="A34" s="2">
        <v>1913</v>
      </c>
      <c r="B34" s="63">
        <v>50.75597959569243</v>
      </c>
      <c r="C34" s="3">
        <v>1.4398227910411121</v>
      </c>
      <c r="D34" s="3">
        <v>2.6130165447730613</v>
      </c>
      <c r="E34" s="64">
        <f t="shared" si="0"/>
        <v>0</v>
      </c>
      <c r="F34" s="64">
        <f t="shared" si="1"/>
        <v>1</v>
      </c>
      <c r="G34" s="64">
        <f t="shared" si="2"/>
        <v>0</v>
      </c>
      <c r="H34" s="64">
        <f t="shared" si="3"/>
        <v>0</v>
      </c>
      <c r="I34" s="76" t="str">
        <f t="shared" si="4"/>
        <v>n.a.</v>
      </c>
      <c r="J34" s="76">
        <f t="shared" si="5"/>
        <v>1.4398227910411121</v>
      </c>
      <c r="K34" s="76" t="str">
        <f t="shared" si="6"/>
        <v>n.a.</v>
      </c>
      <c r="L34" s="76" t="str">
        <f t="shared" si="7"/>
        <v>n.a.</v>
      </c>
      <c r="M34" s="76" t="str">
        <f t="shared" si="8"/>
        <v>n.a.</v>
      </c>
      <c r="N34" s="76">
        <f t="shared" si="9"/>
        <v>2.6130165447730613</v>
      </c>
      <c r="O34" s="76" t="str">
        <f t="shared" si="10"/>
        <v>n.a.</v>
      </c>
      <c r="P34" s="76" t="str">
        <f t="shared" si="11"/>
        <v>n.a.</v>
      </c>
      <c r="Q34" s="58"/>
    </row>
    <row r="35" spans="1:17" x14ac:dyDescent="0.25">
      <c r="A35" s="2">
        <v>1914</v>
      </c>
      <c r="B35" s="63">
        <v>54.655919966996706</v>
      </c>
      <c r="C35" s="3">
        <v>-3.0571393909984201</v>
      </c>
      <c r="D35" s="3">
        <v>-5.5189118742904668</v>
      </c>
      <c r="E35" s="64">
        <f t="shared" si="0"/>
        <v>0</v>
      </c>
      <c r="F35" s="64">
        <f t="shared" si="1"/>
        <v>1</v>
      </c>
      <c r="G35" s="64">
        <f t="shared" si="2"/>
        <v>0</v>
      </c>
      <c r="H35" s="64">
        <f t="shared" si="3"/>
        <v>0</v>
      </c>
      <c r="I35" s="76" t="str">
        <f t="shared" si="4"/>
        <v>n.a.</v>
      </c>
      <c r="J35" s="76">
        <f t="shared" si="5"/>
        <v>-3.0571393909984201</v>
      </c>
      <c r="K35" s="76" t="str">
        <f t="shared" si="6"/>
        <v>n.a.</v>
      </c>
      <c r="L35" s="76" t="str">
        <f t="shared" si="7"/>
        <v>n.a.</v>
      </c>
      <c r="M35" s="76" t="str">
        <f t="shared" si="8"/>
        <v>n.a.</v>
      </c>
      <c r="N35" s="76">
        <f t="shared" si="9"/>
        <v>-5.5189118742904668</v>
      </c>
      <c r="O35" s="76" t="str">
        <f t="shared" si="10"/>
        <v>n.a.</v>
      </c>
      <c r="P35" s="76" t="str">
        <f t="shared" si="11"/>
        <v>n.a.</v>
      </c>
      <c r="Q35" s="58"/>
    </row>
    <row r="36" spans="1:17" x14ac:dyDescent="0.25">
      <c r="A36" s="2">
        <v>1915</v>
      </c>
      <c r="B36" s="63">
        <v>51.968732890105585</v>
      </c>
      <c r="C36" s="3">
        <v>9.5482417719934922</v>
      </c>
      <c r="D36" s="3">
        <v>-3.7074470812399896</v>
      </c>
      <c r="E36" s="64">
        <f t="shared" si="0"/>
        <v>0</v>
      </c>
      <c r="F36" s="64">
        <f t="shared" si="1"/>
        <v>1</v>
      </c>
      <c r="G36" s="64">
        <f t="shared" si="2"/>
        <v>0</v>
      </c>
      <c r="H36" s="64">
        <f t="shared" si="3"/>
        <v>0</v>
      </c>
      <c r="I36" s="76" t="str">
        <f t="shared" si="4"/>
        <v>n.a.</v>
      </c>
      <c r="J36" s="76">
        <f t="shared" si="5"/>
        <v>9.5482417719934922</v>
      </c>
      <c r="K36" s="76" t="str">
        <f t="shared" si="6"/>
        <v>n.a.</v>
      </c>
      <c r="L36" s="76" t="str">
        <f t="shared" si="7"/>
        <v>n.a.</v>
      </c>
      <c r="M36" s="76" t="str">
        <f t="shared" si="8"/>
        <v>n.a.</v>
      </c>
      <c r="N36" s="76">
        <f t="shared" si="9"/>
        <v>-3.7074470812399896</v>
      </c>
      <c r="O36" s="76" t="str">
        <f t="shared" si="10"/>
        <v>n.a.</v>
      </c>
      <c r="P36" s="76" t="str">
        <f t="shared" si="11"/>
        <v>n.a.</v>
      </c>
      <c r="Q36" s="58"/>
    </row>
    <row r="37" spans="1:17" x14ac:dyDescent="0.25">
      <c r="A37" s="2">
        <v>1916</v>
      </c>
      <c r="B37" s="63">
        <v>40.490799878345499</v>
      </c>
      <c r="C37" s="3">
        <v>15.661411925976697</v>
      </c>
      <c r="D37" s="3">
        <v>11.176395950115147</v>
      </c>
      <c r="E37" s="64">
        <f t="shared" si="0"/>
        <v>0</v>
      </c>
      <c r="F37" s="64">
        <f t="shared" si="1"/>
        <v>1</v>
      </c>
      <c r="G37" s="64">
        <f t="shared" si="2"/>
        <v>0</v>
      </c>
      <c r="H37" s="64">
        <f t="shared" si="3"/>
        <v>0</v>
      </c>
      <c r="I37" s="76" t="str">
        <f t="shared" si="4"/>
        <v>n.a.</v>
      </c>
      <c r="J37" s="76">
        <f t="shared" si="5"/>
        <v>15.661411925976697</v>
      </c>
      <c r="K37" s="76" t="str">
        <f t="shared" si="6"/>
        <v>n.a.</v>
      </c>
      <c r="L37" s="76" t="str">
        <f t="shared" si="7"/>
        <v>n.a.</v>
      </c>
      <c r="M37" s="76" t="str">
        <f t="shared" si="8"/>
        <v>n.a.</v>
      </c>
      <c r="N37" s="76">
        <f t="shared" si="9"/>
        <v>11.176395950115147</v>
      </c>
      <c r="O37" s="76" t="str">
        <f t="shared" si="10"/>
        <v>n.a.</v>
      </c>
      <c r="P37" s="76" t="str">
        <f t="shared" si="11"/>
        <v>n.a.</v>
      </c>
      <c r="Q37" s="58"/>
    </row>
    <row r="38" spans="1:17" x14ac:dyDescent="0.25">
      <c r="A38" s="2">
        <v>1917</v>
      </c>
      <c r="B38" s="63">
        <v>32.904822451317301</v>
      </c>
      <c r="C38" s="3">
        <v>3.5456790123456816</v>
      </c>
      <c r="D38" s="3">
        <v>28.209574478454492</v>
      </c>
      <c r="E38" s="64">
        <f t="shared" ref="E38:E61" si="13">IF(AND(B38&gt;0,B38&lt;30),1,0)</f>
        <v>0</v>
      </c>
      <c r="F38" s="64">
        <f t="shared" si="1"/>
        <v>1</v>
      </c>
      <c r="G38" s="64">
        <f t="shared" si="2"/>
        <v>0</v>
      </c>
      <c r="H38" s="64">
        <f t="shared" si="3"/>
        <v>0</v>
      </c>
      <c r="I38" s="76" t="str">
        <f t="shared" si="4"/>
        <v>n.a.</v>
      </c>
      <c r="J38" s="76">
        <f t="shared" si="5"/>
        <v>3.5456790123456816</v>
      </c>
      <c r="K38" s="76" t="str">
        <f t="shared" si="6"/>
        <v>n.a.</v>
      </c>
      <c r="L38" s="76" t="str">
        <f t="shared" si="7"/>
        <v>n.a.</v>
      </c>
      <c r="M38" s="76" t="str">
        <f t="shared" si="8"/>
        <v>n.a.</v>
      </c>
      <c r="N38" s="76">
        <f t="shared" si="9"/>
        <v>28.209574478454492</v>
      </c>
      <c r="O38" s="76" t="str">
        <f t="shared" si="10"/>
        <v>n.a.</v>
      </c>
      <c r="P38" s="76" t="str">
        <f t="shared" si="11"/>
        <v>n.a.</v>
      </c>
      <c r="Q38" s="58"/>
    </row>
    <row r="39" spans="1:17" x14ac:dyDescent="0.25">
      <c r="A39" s="2">
        <v>1918</v>
      </c>
      <c r="B39" s="63">
        <v>28.105922983940598</v>
      </c>
      <c r="C39" s="3">
        <v>0.99198779091949074</v>
      </c>
      <c r="D39" s="3">
        <v>31.365824675192577</v>
      </c>
      <c r="E39" s="64">
        <f t="shared" si="13"/>
        <v>1</v>
      </c>
      <c r="F39" s="64">
        <f t="shared" si="1"/>
        <v>0</v>
      </c>
      <c r="G39" s="64">
        <f t="shared" si="2"/>
        <v>0</v>
      </c>
      <c r="H39" s="64">
        <f t="shared" si="3"/>
        <v>0</v>
      </c>
      <c r="I39" s="76">
        <f t="shared" si="4"/>
        <v>0.99198779091949074</v>
      </c>
      <c r="J39" s="76" t="str">
        <f t="shared" si="5"/>
        <v>n.a.</v>
      </c>
      <c r="K39" s="76" t="str">
        <f t="shared" si="6"/>
        <v>n.a.</v>
      </c>
      <c r="L39" s="76" t="str">
        <f t="shared" si="7"/>
        <v>n.a.</v>
      </c>
      <c r="M39" s="76">
        <f t="shared" si="8"/>
        <v>31.365824675192577</v>
      </c>
      <c r="N39" s="76" t="str">
        <f t="shared" si="9"/>
        <v>n.a.</v>
      </c>
      <c r="O39" s="76" t="str">
        <f t="shared" si="10"/>
        <v>n.a.</v>
      </c>
      <c r="P39" s="76" t="str">
        <f t="shared" si="11"/>
        <v>n.a.</v>
      </c>
      <c r="Q39" s="58"/>
    </row>
    <row r="40" spans="1:17" x14ac:dyDescent="0.25">
      <c r="A40" s="2">
        <v>1919</v>
      </c>
      <c r="B40" s="63">
        <v>22.285861166102563</v>
      </c>
      <c r="C40" s="3">
        <v>10.304117869285978</v>
      </c>
      <c r="D40" s="3">
        <v>22.571284597100096</v>
      </c>
      <c r="E40" s="64">
        <f t="shared" si="13"/>
        <v>1</v>
      </c>
      <c r="F40" s="64">
        <f t="shared" si="1"/>
        <v>0</v>
      </c>
      <c r="G40" s="64">
        <f t="shared" si="2"/>
        <v>0</v>
      </c>
      <c r="H40" s="64">
        <f t="shared" si="3"/>
        <v>0</v>
      </c>
      <c r="I40" s="76">
        <f t="shared" si="4"/>
        <v>10.304117869285978</v>
      </c>
      <c r="J40" s="76" t="str">
        <f t="shared" si="5"/>
        <v>n.a.</v>
      </c>
      <c r="K40" s="76" t="str">
        <f t="shared" si="6"/>
        <v>n.a.</v>
      </c>
      <c r="L40" s="76" t="str">
        <f t="shared" si="7"/>
        <v>n.a.</v>
      </c>
      <c r="M40" s="76">
        <f t="shared" si="8"/>
        <v>22.571284597100096</v>
      </c>
      <c r="N40" s="76" t="str">
        <f t="shared" si="9"/>
        <v>n.a.</v>
      </c>
      <c r="O40" s="76" t="str">
        <f t="shared" si="10"/>
        <v>n.a.</v>
      </c>
      <c r="P40" s="76" t="str">
        <f t="shared" si="11"/>
        <v>n.a.</v>
      </c>
      <c r="Q40" s="58"/>
    </row>
    <row r="41" spans="1:17" x14ac:dyDescent="0.25">
      <c r="A41" s="2">
        <v>1920</v>
      </c>
      <c r="B41" s="63">
        <v>26.284144528472627</v>
      </c>
      <c r="C41" s="3">
        <v>-6.3618460484630486</v>
      </c>
      <c r="D41" s="3">
        <v>5.5119182823501589</v>
      </c>
      <c r="E41" s="64">
        <f t="shared" si="13"/>
        <v>1</v>
      </c>
      <c r="F41" s="64">
        <f t="shared" si="1"/>
        <v>0</v>
      </c>
      <c r="G41" s="64">
        <f t="shared" si="2"/>
        <v>0</v>
      </c>
      <c r="H41" s="64">
        <f t="shared" si="3"/>
        <v>0</v>
      </c>
      <c r="I41" s="76">
        <f t="shared" si="4"/>
        <v>-6.3618460484630486</v>
      </c>
      <c r="J41" s="76" t="str">
        <f t="shared" si="5"/>
        <v>n.a.</v>
      </c>
      <c r="K41" s="76" t="str">
        <f t="shared" si="6"/>
        <v>n.a.</v>
      </c>
      <c r="L41" s="76" t="str">
        <f t="shared" si="7"/>
        <v>n.a.</v>
      </c>
      <c r="M41" s="76">
        <f t="shared" si="8"/>
        <v>5.5119182823501589</v>
      </c>
      <c r="N41" s="76" t="str">
        <f t="shared" si="9"/>
        <v>n.a.</v>
      </c>
      <c r="O41" s="76" t="str">
        <f t="shared" si="10"/>
        <v>n.a.</v>
      </c>
      <c r="P41" s="76" t="str">
        <f t="shared" si="11"/>
        <v>n.a.</v>
      </c>
      <c r="Q41" s="58"/>
    </row>
    <row r="42" spans="1:17" x14ac:dyDescent="0.25">
      <c r="A42" s="2">
        <v>1921</v>
      </c>
      <c r="B42" s="63">
        <v>28.513767447985252</v>
      </c>
      <c r="C42" s="3">
        <v>11.356986100950994</v>
      </c>
      <c r="D42" s="3">
        <v>-11.84138996796904</v>
      </c>
      <c r="E42" s="64">
        <f t="shared" si="13"/>
        <v>1</v>
      </c>
      <c r="F42" s="64">
        <f t="shared" si="1"/>
        <v>0</v>
      </c>
      <c r="G42" s="64">
        <f t="shared" si="2"/>
        <v>0</v>
      </c>
      <c r="H42" s="64">
        <f t="shared" si="3"/>
        <v>0</v>
      </c>
      <c r="I42" s="76">
        <f t="shared" si="4"/>
        <v>11.356986100950994</v>
      </c>
      <c r="J42" s="76" t="str">
        <f t="shared" si="5"/>
        <v>n.a.</v>
      </c>
      <c r="K42" s="76" t="str">
        <f t="shared" si="6"/>
        <v>n.a.</v>
      </c>
      <c r="L42" s="76" t="str">
        <f t="shared" si="7"/>
        <v>n.a.</v>
      </c>
      <c r="M42" s="76">
        <f t="shared" si="8"/>
        <v>-11.84138996796904</v>
      </c>
      <c r="N42" s="76" t="str">
        <f t="shared" si="9"/>
        <v>n.a.</v>
      </c>
      <c r="O42" s="76" t="str">
        <f t="shared" si="10"/>
        <v>n.a.</v>
      </c>
      <c r="P42" s="76" t="str">
        <f t="shared" si="11"/>
        <v>n.a.</v>
      </c>
      <c r="Q42" s="58"/>
    </row>
    <row r="43" spans="1:17" x14ac:dyDescent="0.25">
      <c r="A43" s="2">
        <v>1922</v>
      </c>
      <c r="B43" s="63">
        <v>29.722217916424466</v>
      </c>
      <c r="C43" s="3">
        <v>-0.47626868122844224</v>
      </c>
      <c r="D43" s="3">
        <v>2.430165685781116</v>
      </c>
      <c r="E43" s="64">
        <f t="shared" si="13"/>
        <v>1</v>
      </c>
      <c r="F43" s="64">
        <f t="shared" si="1"/>
        <v>0</v>
      </c>
      <c r="G43" s="64">
        <f t="shared" si="2"/>
        <v>0</v>
      </c>
      <c r="H43" s="64">
        <f t="shared" si="3"/>
        <v>0</v>
      </c>
      <c r="I43" s="76">
        <f t="shared" si="4"/>
        <v>-0.47626868122844224</v>
      </c>
      <c r="J43" s="76" t="str">
        <f t="shared" si="5"/>
        <v>n.a.</v>
      </c>
      <c r="K43" s="76" t="str">
        <f t="shared" si="6"/>
        <v>n.a.</v>
      </c>
      <c r="L43" s="76" t="str">
        <f t="shared" si="7"/>
        <v>n.a.</v>
      </c>
      <c r="M43" s="76">
        <f t="shared" si="8"/>
        <v>2.430165685781116</v>
      </c>
      <c r="N43" s="76" t="str">
        <f t="shared" si="9"/>
        <v>n.a.</v>
      </c>
      <c r="O43" s="76" t="str">
        <f t="shared" si="10"/>
        <v>n.a.</v>
      </c>
      <c r="P43" s="76" t="str">
        <f t="shared" si="11"/>
        <v>n.a.</v>
      </c>
      <c r="Q43" s="58"/>
    </row>
    <row r="44" spans="1:17" x14ac:dyDescent="0.25">
      <c r="A44" s="2">
        <v>1923</v>
      </c>
      <c r="B44" s="63">
        <v>32.109334265912125</v>
      </c>
      <c r="C44" s="3">
        <v>1.6501650165023918E-2</v>
      </c>
      <c r="D44" s="3">
        <v>1.5591630411490698</v>
      </c>
      <c r="E44" s="64">
        <f t="shared" si="13"/>
        <v>0</v>
      </c>
      <c r="F44" s="64">
        <f t="shared" si="1"/>
        <v>1</v>
      </c>
      <c r="G44" s="64">
        <f t="shared" si="2"/>
        <v>0</v>
      </c>
      <c r="H44" s="64">
        <f t="shared" si="3"/>
        <v>0</v>
      </c>
      <c r="I44" s="76" t="str">
        <f t="shared" si="4"/>
        <v>n.a.</v>
      </c>
      <c r="J44" s="76">
        <f t="shared" si="5"/>
        <v>1.6501650165023918E-2</v>
      </c>
      <c r="K44" s="76" t="str">
        <f t="shared" si="6"/>
        <v>n.a.</v>
      </c>
      <c r="L44" s="76" t="str">
        <f t="shared" si="7"/>
        <v>n.a.</v>
      </c>
      <c r="M44" s="76" t="str">
        <f t="shared" si="8"/>
        <v>n.a.</v>
      </c>
      <c r="N44" s="76">
        <f t="shared" si="9"/>
        <v>1.5591630411490698</v>
      </c>
      <c r="O44" s="76" t="str">
        <f t="shared" si="10"/>
        <v>n.a.</v>
      </c>
      <c r="P44" s="76" t="str">
        <f t="shared" si="11"/>
        <v>n.a.</v>
      </c>
      <c r="Q44" s="58"/>
    </row>
    <row r="45" spans="1:17" x14ac:dyDescent="0.25">
      <c r="A45" s="2">
        <v>1924</v>
      </c>
      <c r="B45" s="63">
        <v>31.233506744903515</v>
      </c>
      <c r="C45" s="3">
        <v>2.8130671506352067</v>
      </c>
      <c r="D45" s="3">
        <v>2.2362529323843194</v>
      </c>
      <c r="E45" s="64">
        <f t="shared" si="13"/>
        <v>0</v>
      </c>
      <c r="F45" s="64">
        <f t="shared" si="1"/>
        <v>1</v>
      </c>
      <c r="G45" s="64">
        <f t="shared" si="2"/>
        <v>0</v>
      </c>
      <c r="H45" s="64">
        <f t="shared" si="3"/>
        <v>0</v>
      </c>
      <c r="I45" s="76" t="str">
        <f t="shared" si="4"/>
        <v>n.a.</v>
      </c>
      <c r="J45" s="76">
        <f t="shared" si="5"/>
        <v>2.8130671506352067</v>
      </c>
      <c r="K45" s="76" t="str">
        <f t="shared" si="6"/>
        <v>n.a.</v>
      </c>
      <c r="L45" s="76" t="str">
        <f t="shared" si="7"/>
        <v>n.a.</v>
      </c>
      <c r="M45" s="76" t="str">
        <f t="shared" si="8"/>
        <v>n.a.</v>
      </c>
      <c r="N45" s="76">
        <f t="shared" si="9"/>
        <v>2.2362529323843194</v>
      </c>
      <c r="O45" s="76" t="str">
        <f t="shared" si="10"/>
        <v>n.a.</v>
      </c>
      <c r="P45" s="76" t="str">
        <f t="shared" si="11"/>
        <v>n.a.</v>
      </c>
      <c r="Q45" s="58"/>
    </row>
    <row r="46" spans="1:17" x14ac:dyDescent="0.25">
      <c r="A46" s="2">
        <v>1925</v>
      </c>
      <c r="B46" s="63">
        <v>31.631055176833883</v>
      </c>
      <c r="C46" s="3">
        <v>4.1964214073658024</v>
      </c>
      <c r="D46" s="3">
        <v>-0.3582668232829711</v>
      </c>
      <c r="E46" s="64">
        <f t="shared" si="13"/>
        <v>0</v>
      </c>
      <c r="F46" s="64">
        <f t="shared" si="1"/>
        <v>1</v>
      </c>
      <c r="G46" s="64">
        <f t="shared" si="2"/>
        <v>0</v>
      </c>
      <c r="H46" s="64">
        <f t="shared" si="3"/>
        <v>0</v>
      </c>
      <c r="I46" s="76" t="str">
        <f t="shared" si="4"/>
        <v>n.a.</v>
      </c>
      <c r="J46" s="76">
        <f t="shared" si="5"/>
        <v>4.1964214073658024</v>
      </c>
      <c r="K46" s="76" t="str">
        <f t="shared" si="6"/>
        <v>n.a.</v>
      </c>
      <c r="L46" s="76" t="str">
        <f t="shared" si="7"/>
        <v>n.a.</v>
      </c>
      <c r="M46" s="76" t="str">
        <f t="shared" si="8"/>
        <v>n.a.</v>
      </c>
      <c r="N46" s="76">
        <f t="shared" si="9"/>
        <v>-0.3582668232829711</v>
      </c>
      <c r="O46" s="76" t="str">
        <f t="shared" si="10"/>
        <v>n.a.</v>
      </c>
      <c r="P46" s="76" t="str">
        <f t="shared" si="11"/>
        <v>n.a.</v>
      </c>
      <c r="Q46" s="58"/>
    </row>
    <row r="47" spans="1:17" x14ac:dyDescent="0.25">
      <c r="A47" s="2">
        <v>1926</v>
      </c>
      <c r="B47" s="63">
        <v>33.784607072101821</v>
      </c>
      <c r="C47" s="3">
        <v>0.93947327891574783</v>
      </c>
      <c r="D47" s="3">
        <v>-3.8514920687854115</v>
      </c>
      <c r="E47" s="64">
        <f t="shared" si="13"/>
        <v>0</v>
      </c>
      <c r="F47" s="64">
        <f t="shared" si="1"/>
        <v>1</v>
      </c>
      <c r="G47" s="64">
        <f t="shared" si="2"/>
        <v>0</v>
      </c>
      <c r="H47" s="64">
        <f t="shared" si="3"/>
        <v>0</v>
      </c>
      <c r="I47" s="76" t="str">
        <f t="shared" si="4"/>
        <v>n.a.</v>
      </c>
      <c r="J47" s="76">
        <f t="shared" si="5"/>
        <v>0.93947327891574783</v>
      </c>
      <c r="K47" s="76" t="str">
        <f t="shared" si="6"/>
        <v>n.a.</v>
      </c>
      <c r="L47" s="76" t="str">
        <f t="shared" si="7"/>
        <v>n.a.</v>
      </c>
      <c r="M47" s="76" t="str">
        <f t="shared" si="8"/>
        <v>n.a.</v>
      </c>
      <c r="N47" s="76">
        <f t="shared" si="9"/>
        <v>-3.8514920687854115</v>
      </c>
      <c r="O47" s="76" t="str">
        <f t="shared" si="10"/>
        <v>n.a.</v>
      </c>
      <c r="P47" s="76" t="str">
        <f t="shared" si="11"/>
        <v>n.a.</v>
      </c>
      <c r="Q47" s="58"/>
    </row>
    <row r="48" spans="1:17" x14ac:dyDescent="0.25">
      <c r="A48" s="2">
        <v>1927</v>
      </c>
      <c r="B48" s="63">
        <v>37.074629916382776</v>
      </c>
      <c r="C48" s="3">
        <v>1.5257857796765251</v>
      </c>
      <c r="D48" s="3">
        <v>-4.5304437078464987</v>
      </c>
      <c r="E48" s="64">
        <f t="shared" si="13"/>
        <v>0</v>
      </c>
      <c r="F48" s="64">
        <f t="shared" si="1"/>
        <v>1</v>
      </c>
      <c r="G48" s="64">
        <f t="shared" si="2"/>
        <v>0</v>
      </c>
      <c r="H48" s="64">
        <f t="shared" si="3"/>
        <v>0</v>
      </c>
      <c r="I48" s="76" t="str">
        <f t="shared" si="4"/>
        <v>n.a.</v>
      </c>
      <c r="J48" s="76">
        <f t="shared" si="5"/>
        <v>1.5257857796765251</v>
      </c>
      <c r="K48" s="76" t="str">
        <f t="shared" si="6"/>
        <v>n.a.</v>
      </c>
      <c r="L48" s="76" t="str">
        <f t="shared" si="7"/>
        <v>n.a.</v>
      </c>
      <c r="M48" s="76" t="str">
        <f t="shared" si="8"/>
        <v>n.a.</v>
      </c>
      <c r="N48" s="76">
        <f t="shared" si="9"/>
        <v>-4.5304437078464987</v>
      </c>
      <c r="O48" s="76" t="str">
        <f t="shared" si="10"/>
        <v>n.a.</v>
      </c>
      <c r="P48" s="76" t="str">
        <f t="shared" si="11"/>
        <v>n.a.</v>
      </c>
      <c r="Q48" s="58"/>
    </row>
    <row r="49" spans="1:17" x14ac:dyDescent="0.25">
      <c r="A49" s="2">
        <v>1928</v>
      </c>
      <c r="B49" s="63">
        <v>37.996075195945551</v>
      </c>
      <c r="C49" s="3">
        <v>7.777276825969337</v>
      </c>
      <c r="D49" s="3">
        <v>-2.4806059445198536</v>
      </c>
      <c r="E49" s="64">
        <f t="shared" si="13"/>
        <v>0</v>
      </c>
      <c r="F49" s="64">
        <f t="shared" si="1"/>
        <v>1</v>
      </c>
      <c r="G49" s="64">
        <f t="shared" si="2"/>
        <v>0</v>
      </c>
      <c r="H49" s="64">
        <f t="shared" si="3"/>
        <v>0</v>
      </c>
      <c r="I49" s="76" t="str">
        <f t="shared" si="4"/>
        <v>n.a.</v>
      </c>
      <c r="J49" s="76">
        <f t="shared" si="5"/>
        <v>7.777276825969337</v>
      </c>
      <c r="K49" s="76" t="str">
        <f t="shared" si="6"/>
        <v>n.a.</v>
      </c>
      <c r="L49" s="76" t="str">
        <f t="shared" si="7"/>
        <v>n.a.</v>
      </c>
      <c r="M49" s="76" t="str">
        <f t="shared" si="8"/>
        <v>n.a.</v>
      </c>
      <c r="N49" s="76">
        <f t="shared" si="9"/>
        <v>-2.4806059445198536</v>
      </c>
      <c r="O49" s="76" t="str">
        <f t="shared" si="10"/>
        <v>n.a.</v>
      </c>
      <c r="P49" s="76" t="str">
        <f t="shared" si="11"/>
        <v>n.a.</v>
      </c>
      <c r="Q49" s="58"/>
    </row>
    <row r="50" spans="1:17" x14ac:dyDescent="0.25">
      <c r="A50" s="2">
        <v>1929</v>
      </c>
      <c r="B50" s="63">
        <v>38.249328214971214</v>
      </c>
      <c r="C50" s="3">
        <v>3.5487694345673892</v>
      </c>
      <c r="D50" s="3">
        <v>-2.1523338521789559</v>
      </c>
      <c r="E50" s="64">
        <f t="shared" si="13"/>
        <v>0</v>
      </c>
      <c r="F50" s="64">
        <f t="shared" si="1"/>
        <v>1</v>
      </c>
      <c r="G50" s="64">
        <f t="shared" si="2"/>
        <v>0</v>
      </c>
      <c r="H50" s="64">
        <f t="shared" si="3"/>
        <v>0</v>
      </c>
      <c r="I50" s="76" t="str">
        <f t="shared" si="4"/>
        <v>n.a.</v>
      </c>
      <c r="J50" s="76">
        <f t="shared" si="5"/>
        <v>3.5487694345673892</v>
      </c>
      <c r="K50" s="76" t="str">
        <f t="shared" si="6"/>
        <v>n.a.</v>
      </c>
      <c r="L50" s="76" t="str">
        <f t="shared" si="7"/>
        <v>n.a.</v>
      </c>
      <c r="M50" s="76" t="str">
        <f t="shared" si="8"/>
        <v>n.a.</v>
      </c>
      <c r="N50" s="76">
        <f t="shared" si="9"/>
        <v>-2.1523338521789559</v>
      </c>
      <c r="O50" s="76" t="str">
        <f t="shared" si="10"/>
        <v>n.a.</v>
      </c>
      <c r="P50" s="76" t="str">
        <f t="shared" si="11"/>
        <v>n.a.</v>
      </c>
      <c r="Q50" s="58"/>
    </row>
    <row r="51" spans="1:17" x14ac:dyDescent="0.25">
      <c r="A51" s="2">
        <v>1930</v>
      </c>
      <c r="B51" s="63">
        <v>47.341766984917669</v>
      </c>
      <c r="C51" s="3">
        <v>-7.325612712092644</v>
      </c>
      <c r="D51" s="3">
        <v>-9.2855098922834607</v>
      </c>
      <c r="E51" s="64">
        <f t="shared" si="13"/>
        <v>0</v>
      </c>
      <c r="F51" s="64">
        <f t="shared" si="1"/>
        <v>1</v>
      </c>
      <c r="G51" s="64">
        <f t="shared" si="2"/>
        <v>0</v>
      </c>
      <c r="H51" s="64">
        <f t="shared" si="3"/>
        <v>0</v>
      </c>
      <c r="I51" s="76" t="str">
        <f t="shared" si="4"/>
        <v>n.a.</v>
      </c>
      <c r="J51" s="76">
        <f t="shared" si="5"/>
        <v>-7.325612712092644</v>
      </c>
      <c r="K51" s="76" t="str">
        <f t="shared" si="6"/>
        <v>n.a.</v>
      </c>
      <c r="L51" s="76" t="str">
        <f t="shared" si="7"/>
        <v>n.a.</v>
      </c>
      <c r="M51" s="76" t="str">
        <f t="shared" si="8"/>
        <v>n.a.</v>
      </c>
      <c r="N51" s="76">
        <f t="shared" si="9"/>
        <v>-9.2855098922834607</v>
      </c>
      <c r="O51" s="76" t="str">
        <f t="shared" si="10"/>
        <v>n.a.</v>
      </c>
      <c r="P51" s="76" t="str">
        <f t="shared" si="11"/>
        <v>n.a.</v>
      </c>
      <c r="Q51" s="58"/>
    </row>
    <row r="52" spans="1:17" x14ac:dyDescent="0.25">
      <c r="A52" s="2">
        <v>1931</v>
      </c>
      <c r="B52" s="63">
        <v>54.314400123209616</v>
      </c>
      <c r="C52" s="3">
        <v>0.82824760244115669</v>
      </c>
      <c r="D52" s="3">
        <v>-10.894373318195782</v>
      </c>
      <c r="E52" s="64">
        <f t="shared" si="13"/>
        <v>0</v>
      </c>
      <c r="F52" s="64">
        <f t="shared" si="1"/>
        <v>1</v>
      </c>
      <c r="G52" s="64">
        <f t="shared" si="2"/>
        <v>0</v>
      </c>
      <c r="H52" s="64">
        <f t="shared" si="3"/>
        <v>0</v>
      </c>
      <c r="I52" s="76" t="str">
        <f t="shared" si="4"/>
        <v>n.a.</v>
      </c>
      <c r="J52" s="76">
        <f t="shared" si="5"/>
        <v>0.82824760244115669</v>
      </c>
      <c r="K52" s="76" t="str">
        <f t="shared" si="6"/>
        <v>n.a.</v>
      </c>
      <c r="L52" s="76" t="str">
        <f t="shared" si="7"/>
        <v>n.a.</v>
      </c>
      <c r="M52" s="76" t="str">
        <f t="shared" si="8"/>
        <v>n.a.</v>
      </c>
      <c r="N52" s="76">
        <f t="shared" si="9"/>
        <v>-10.894373318195782</v>
      </c>
      <c r="O52" s="76" t="str">
        <f t="shared" si="10"/>
        <v>n.a.</v>
      </c>
      <c r="P52" s="76" t="str">
        <f t="shared" si="11"/>
        <v>n.a.</v>
      </c>
      <c r="Q52" s="58"/>
    </row>
    <row r="53" spans="1:17" x14ac:dyDescent="0.25">
      <c r="A53" s="2">
        <v>1932</v>
      </c>
      <c r="B53" s="63">
        <v>55.480812118661902</v>
      </c>
      <c r="C53" s="3">
        <v>8.3585531056348259</v>
      </c>
      <c r="D53" s="3">
        <v>1.332900335424192</v>
      </c>
      <c r="E53" s="64">
        <f t="shared" si="13"/>
        <v>0</v>
      </c>
      <c r="F53" s="64">
        <f t="shared" si="1"/>
        <v>1</v>
      </c>
      <c r="G53" s="64">
        <f t="shared" si="2"/>
        <v>0</v>
      </c>
      <c r="H53" s="64">
        <f t="shared" si="3"/>
        <v>0</v>
      </c>
      <c r="I53" s="76" t="str">
        <f t="shared" si="4"/>
        <v>n.a.</v>
      </c>
      <c r="J53" s="76">
        <f t="shared" si="5"/>
        <v>8.3585531056348259</v>
      </c>
      <c r="K53" s="76" t="str">
        <f t="shared" si="6"/>
        <v>n.a.</v>
      </c>
      <c r="L53" s="76" t="str">
        <f t="shared" si="7"/>
        <v>n.a.</v>
      </c>
      <c r="M53" s="76" t="str">
        <f t="shared" si="8"/>
        <v>n.a.</v>
      </c>
      <c r="N53" s="76">
        <f t="shared" si="9"/>
        <v>1.332900335424192</v>
      </c>
      <c r="O53" s="76" t="str">
        <f t="shared" si="10"/>
        <v>n.a.</v>
      </c>
      <c r="P53" s="76" t="str">
        <f t="shared" si="11"/>
        <v>n.a.</v>
      </c>
      <c r="Q53" s="58"/>
    </row>
    <row r="54" spans="1:17" x14ac:dyDescent="0.25">
      <c r="A54" s="2">
        <v>1933</v>
      </c>
      <c r="B54" s="63">
        <v>55.173405111069862</v>
      </c>
      <c r="C54" s="3">
        <v>9.3828966617901308</v>
      </c>
      <c r="D54" s="3">
        <v>3.6166962878982467</v>
      </c>
      <c r="E54" s="64">
        <f t="shared" si="13"/>
        <v>0</v>
      </c>
      <c r="F54" s="64">
        <f t="shared" si="1"/>
        <v>1</v>
      </c>
      <c r="G54" s="64">
        <f t="shared" si="2"/>
        <v>0</v>
      </c>
      <c r="H54" s="64">
        <f t="shared" si="3"/>
        <v>0</v>
      </c>
      <c r="I54" s="76" t="str">
        <f t="shared" si="4"/>
        <v>n.a.</v>
      </c>
      <c r="J54" s="76">
        <f t="shared" si="5"/>
        <v>9.3828966617901308</v>
      </c>
      <c r="K54" s="76" t="str">
        <f t="shared" si="6"/>
        <v>n.a.</v>
      </c>
      <c r="L54" s="76" t="str">
        <f t="shared" si="7"/>
        <v>n.a.</v>
      </c>
      <c r="M54" s="76" t="str">
        <f t="shared" si="8"/>
        <v>n.a.</v>
      </c>
      <c r="N54" s="76">
        <f t="shared" si="9"/>
        <v>3.6166962878982467</v>
      </c>
      <c r="O54" s="76" t="str">
        <f t="shared" si="10"/>
        <v>n.a.</v>
      </c>
      <c r="P54" s="76" t="str">
        <f t="shared" si="11"/>
        <v>n.a.</v>
      </c>
      <c r="Q54" s="58"/>
    </row>
    <row r="55" spans="1:17" x14ac:dyDescent="0.25">
      <c r="A55" s="2">
        <v>1934</v>
      </c>
      <c r="B55" s="63">
        <v>57.6027977382495</v>
      </c>
      <c r="C55" s="3">
        <v>0.74168642470666679</v>
      </c>
      <c r="D55" s="3">
        <v>4.28193527898586</v>
      </c>
      <c r="E55" s="64">
        <f t="shared" si="13"/>
        <v>0</v>
      </c>
      <c r="F55" s="64">
        <f t="shared" si="1"/>
        <v>1</v>
      </c>
      <c r="G55" s="64">
        <f t="shared" si="2"/>
        <v>0</v>
      </c>
      <c r="H55" s="64">
        <f t="shared" si="3"/>
        <v>0</v>
      </c>
      <c r="I55" s="76" t="str">
        <f t="shared" si="4"/>
        <v>n.a.</v>
      </c>
      <c r="J55" s="76">
        <f t="shared" si="5"/>
        <v>0.74168642470666679</v>
      </c>
      <c r="K55" s="76" t="str">
        <f t="shared" si="6"/>
        <v>n.a.</v>
      </c>
      <c r="L55" s="76" t="str">
        <f t="shared" si="7"/>
        <v>n.a.</v>
      </c>
      <c r="M55" s="76" t="str">
        <f t="shared" si="8"/>
        <v>n.a.</v>
      </c>
      <c r="N55" s="76">
        <f t="shared" si="9"/>
        <v>4.28193527898586</v>
      </c>
      <c r="O55" s="76" t="str">
        <f t="shared" si="10"/>
        <v>n.a.</v>
      </c>
      <c r="P55" s="76" t="str">
        <f t="shared" si="11"/>
        <v>n.a.</v>
      </c>
      <c r="Q55" s="58"/>
    </row>
    <row r="56" spans="1:17" x14ac:dyDescent="0.25">
      <c r="A56" s="2">
        <v>1935</v>
      </c>
      <c r="B56" s="63">
        <v>58.136721166593013</v>
      </c>
      <c r="C56" s="3">
        <v>2.7819684991853277</v>
      </c>
      <c r="D56" s="3">
        <v>3.7459329706982514</v>
      </c>
      <c r="E56" s="64">
        <f t="shared" si="13"/>
        <v>0</v>
      </c>
      <c r="F56" s="64">
        <f t="shared" si="1"/>
        <v>1</v>
      </c>
      <c r="G56" s="64">
        <f t="shared" si="2"/>
        <v>0</v>
      </c>
      <c r="H56" s="64">
        <f t="shared" si="3"/>
        <v>0</v>
      </c>
      <c r="I56" s="76" t="str">
        <f t="shared" si="4"/>
        <v>n.a.</v>
      </c>
      <c r="J56" s="76">
        <f t="shared" si="5"/>
        <v>2.7819684991853277</v>
      </c>
      <c r="K56" s="76" t="str">
        <f t="shared" si="6"/>
        <v>n.a.</v>
      </c>
      <c r="L56" s="76" t="str">
        <f t="shared" si="7"/>
        <v>n.a.</v>
      </c>
      <c r="M56" s="76" t="str">
        <f t="shared" si="8"/>
        <v>n.a.</v>
      </c>
      <c r="N56" s="76">
        <f t="shared" si="9"/>
        <v>3.7459329706982514</v>
      </c>
      <c r="O56" s="76" t="str">
        <f t="shared" si="10"/>
        <v>n.a.</v>
      </c>
      <c r="P56" s="76" t="str">
        <f t="shared" si="11"/>
        <v>n.a.</v>
      </c>
      <c r="Q56" s="58"/>
    </row>
    <row r="57" spans="1:17" x14ac:dyDescent="0.25">
      <c r="A57" s="2">
        <v>1936</v>
      </c>
      <c r="B57" s="63">
        <v>56.790201989749775</v>
      </c>
      <c r="C57" s="3">
        <v>7.3508689525598969</v>
      </c>
      <c r="D57" s="3">
        <v>2.4039282792350791</v>
      </c>
      <c r="E57" s="64">
        <f t="shared" si="13"/>
        <v>0</v>
      </c>
      <c r="F57" s="64">
        <f t="shared" si="1"/>
        <v>1</v>
      </c>
      <c r="G57" s="64">
        <f t="shared" si="2"/>
        <v>0</v>
      </c>
      <c r="H57" s="64">
        <f t="shared" si="3"/>
        <v>0</v>
      </c>
      <c r="I57" s="76" t="str">
        <f t="shared" si="4"/>
        <v>n.a.</v>
      </c>
      <c r="J57" s="76">
        <f t="shared" si="5"/>
        <v>7.3508689525598969</v>
      </c>
      <c r="K57" s="76" t="str">
        <f t="shared" si="6"/>
        <v>n.a.</v>
      </c>
      <c r="L57" s="76" t="str">
        <f t="shared" si="7"/>
        <v>n.a.</v>
      </c>
      <c r="M57" s="76" t="str">
        <f t="shared" si="8"/>
        <v>n.a.</v>
      </c>
      <c r="N57" s="76">
        <f t="shared" si="9"/>
        <v>2.4039282792350791</v>
      </c>
      <c r="O57" s="76" t="str">
        <f t="shared" si="10"/>
        <v>n.a.</v>
      </c>
      <c r="P57" s="76" t="str">
        <f t="shared" si="11"/>
        <v>n.a.</v>
      </c>
      <c r="Q57" s="58"/>
    </row>
    <row r="58" spans="1:17" x14ac:dyDescent="0.25">
      <c r="A58" s="2">
        <v>1937</v>
      </c>
      <c r="B58" s="63">
        <v>57.274530405695174</v>
      </c>
      <c r="C58" s="3">
        <v>4.9004594180704464</v>
      </c>
      <c r="D58" s="3">
        <v>11.690744502074768</v>
      </c>
      <c r="E58" s="64">
        <f t="shared" si="13"/>
        <v>0</v>
      </c>
      <c r="F58" s="64">
        <f t="shared" si="1"/>
        <v>1</v>
      </c>
      <c r="G58" s="64">
        <f t="shared" si="2"/>
        <v>0</v>
      </c>
      <c r="H58" s="64">
        <f t="shared" si="3"/>
        <v>0</v>
      </c>
      <c r="I58" s="76" t="str">
        <f t="shared" si="4"/>
        <v>n.a.</v>
      </c>
      <c r="J58" s="76">
        <f t="shared" si="5"/>
        <v>4.9004594180704464</v>
      </c>
      <c r="K58" s="76" t="str">
        <f t="shared" si="6"/>
        <v>n.a.</v>
      </c>
      <c r="L58" s="76" t="str">
        <f t="shared" si="7"/>
        <v>n.a.</v>
      </c>
      <c r="M58" s="76" t="str">
        <f t="shared" si="8"/>
        <v>n.a.</v>
      </c>
      <c r="N58" s="76">
        <f t="shared" si="9"/>
        <v>11.690744502074768</v>
      </c>
      <c r="O58" s="76" t="str">
        <f t="shared" si="10"/>
        <v>n.a.</v>
      </c>
      <c r="P58" s="76" t="str">
        <f t="shared" si="11"/>
        <v>n.a.</v>
      </c>
      <c r="Q58" s="58"/>
    </row>
    <row r="59" spans="1:17" x14ac:dyDescent="0.25">
      <c r="A59" s="2">
        <v>1938</v>
      </c>
      <c r="B59" s="63">
        <v>65.824814515536616</v>
      </c>
      <c r="C59" s="3">
        <v>6.6684045881126197</v>
      </c>
      <c r="D59" s="3">
        <v>9.4603273770810894</v>
      </c>
      <c r="E59" s="64">
        <f t="shared" si="13"/>
        <v>0</v>
      </c>
      <c r="F59" s="64">
        <f t="shared" si="1"/>
        <v>0</v>
      </c>
      <c r="G59" s="64">
        <f t="shared" si="2"/>
        <v>1</v>
      </c>
      <c r="H59" s="64">
        <f t="shared" si="3"/>
        <v>0</v>
      </c>
      <c r="I59" s="76" t="str">
        <f t="shared" si="4"/>
        <v>n.a.</v>
      </c>
      <c r="J59" s="76" t="str">
        <f t="shared" si="5"/>
        <v>n.a.</v>
      </c>
      <c r="K59" s="76">
        <f t="shared" si="6"/>
        <v>6.6684045881126197</v>
      </c>
      <c r="L59" s="76" t="str">
        <f t="shared" si="7"/>
        <v>n.a.</v>
      </c>
      <c r="M59" s="76" t="str">
        <f t="shared" si="8"/>
        <v>n.a.</v>
      </c>
      <c r="N59" s="76" t="str">
        <f t="shared" si="9"/>
        <v>n.a.</v>
      </c>
      <c r="O59" s="76">
        <f t="shared" si="10"/>
        <v>9.4603273770810894</v>
      </c>
      <c r="P59" s="76" t="str">
        <f t="shared" si="11"/>
        <v>n.a.</v>
      </c>
      <c r="Q59" s="58"/>
    </row>
    <row r="60" spans="1:17" x14ac:dyDescent="0.25">
      <c r="A60" s="2">
        <v>1939</v>
      </c>
      <c r="B60" s="63">
        <v>69.686154892509691</v>
      </c>
      <c r="C60" s="3">
        <v>15.924531990810898</v>
      </c>
      <c r="D60" s="3">
        <v>7.1459811463946421</v>
      </c>
      <c r="E60" s="64">
        <f t="shared" si="13"/>
        <v>0</v>
      </c>
      <c r="F60" s="64">
        <f t="shared" si="1"/>
        <v>0</v>
      </c>
      <c r="G60" s="64">
        <f t="shared" si="2"/>
        <v>1</v>
      </c>
      <c r="H60" s="64">
        <f t="shared" si="3"/>
        <v>0</v>
      </c>
      <c r="I60" s="76" t="str">
        <f t="shared" si="4"/>
        <v>n.a.</v>
      </c>
      <c r="J60" s="76" t="str">
        <f t="shared" si="5"/>
        <v>n.a.</v>
      </c>
      <c r="K60" s="76">
        <f t="shared" si="6"/>
        <v>15.924531990810898</v>
      </c>
      <c r="L60" s="76" t="str">
        <f t="shared" si="7"/>
        <v>n.a.</v>
      </c>
      <c r="M60" s="76" t="str">
        <f t="shared" si="8"/>
        <v>n.a.</v>
      </c>
      <c r="N60" s="76" t="str">
        <f t="shared" si="9"/>
        <v>n.a.</v>
      </c>
      <c r="O60" s="76">
        <f t="shared" si="10"/>
        <v>7.1459811463946421</v>
      </c>
      <c r="P60" s="76" t="str">
        <f t="shared" si="11"/>
        <v>n.a.</v>
      </c>
      <c r="Q60" s="58"/>
    </row>
    <row r="61" spans="1:17" x14ac:dyDescent="0.25">
      <c r="A61" s="2">
        <v>1940</v>
      </c>
      <c r="B61" s="63">
        <v>78.462146635284583</v>
      </c>
      <c r="C61" s="3">
        <v>2.9514694101277605</v>
      </c>
      <c r="D61" s="3">
        <v>13.493862732183581</v>
      </c>
      <c r="E61" s="64">
        <f t="shared" si="13"/>
        <v>0</v>
      </c>
      <c r="F61" s="64">
        <f t="shared" si="1"/>
        <v>0</v>
      </c>
      <c r="G61" s="64">
        <f t="shared" si="2"/>
        <v>1</v>
      </c>
      <c r="H61" s="64">
        <f t="shared" si="3"/>
        <v>0</v>
      </c>
      <c r="I61" s="76" t="str">
        <f t="shared" si="4"/>
        <v>n.a.</v>
      </c>
      <c r="J61" s="76" t="str">
        <f t="shared" si="5"/>
        <v>n.a.</v>
      </c>
      <c r="K61" s="76">
        <f t="shared" si="6"/>
        <v>2.9514694101277605</v>
      </c>
      <c r="L61" s="76" t="str">
        <f t="shared" si="7"/>
        <v>n.a.</v>
      </c>
      <c r="M61" s="76" t="str">
        <f t="shared" si="8"/>
        <v>n.a.</v>
      </c>
      <c r="N61" s="76" t="str">
        <f t="shared" si="9"/>
        <v>n.a.</v>
      </c>
      <c r="O61" s="76">
        <f t="shared" si="10"/>
        <v>13.493862732183581</v>
      </c>
      <c r="P61" s="76" t="str">
        <f t="shared" si="11"/>
        <v>n.a.</v>
      </c>
      <c r="Q61" s="58"/>
    </row>
    <row r="62" spans="1:17" x14ac:dyDescent="0.25">
      <c r="A62" s="2">
        <v>1941</v>
      </c>
      <c r="B62" s="58"/>
      <c r="C62" s="58"/>
      <c r="D62" s="58"/>
      <c r="E62" s="64">
        <f t="shared" ref="E62:E63" si="14">IF(AND(B62&gt;0,B62&lt;30),1,0)</f>
        <v>0</v>
      </c>
      <c r="F62" s="64">
        <f t="shared" si="1"/>
        <v>0</v>
      </c>
      <c r="G62" s="64">
        <f t="shared" si="2"/>
        <v>0</v>
      </c>
      <c r="H62" s="64">
        <f t="shared" si="3"/>
        <v>0</v>
      </c>
      <c r="I62" s="76" t="str">
        <f t="shared" ref="I62:I63" si="15">IF(E62=1,$C62,"n.a.")</f>
        <v>n.a.</v>
      </c>
      <c r="J62" s="76" t="str">
        <f t="shared" ref="J62:J63" si="16">IF(F62=1,$C62,"n.a.")</f>
        <v>n.a.</v>
      </c>
      <c r="K62" s="76" t="str">
        <f t="shared" ref="K62:K63" si="17">IF(G62=1,$C62,"n.a.")</f>
        <v>n.a.</v>
      </c>
      <c r="L62" s="76" t="str">
        <f t="shared" ref="L62:L63" si="18">IF(H62=1,$C62,"n.a.")</f>
        <v>n.a.</v>
      </c>
      <c r="M62" s="76" t="str">
        <f t="shared" ref="M62:M63" si="19">IF(E62=1,$D62,"n.a.")</f>
        <v>n.a.</v>
      </c>
      <c r="N62" s="76" t="str">
        <f t="shared" ref="N62:N63" si="20">IF(F62=1,$D62,"n.a.")</f>
        <v>n.a.</v>
      </c>
      <c r="O62" s="76" t="str">
        <f t="shared" ref="O62:O63" si="21">IF(G62=1,$D62,"n.a.")</f>
        <v>n.a.</v>
      </c>
      <c r="P62" s="76" t="str">
        <f t="shared" ref="P62:P63" si="22">IF(H62=1,$D62,"n.a.")</f>
        <v>n.a.</v>
      </c>
      <c r="Q62" s="58"/>
    </row>
    <row r="63" spans="1:17" x14ac:dyDescent="0.25">
      <c r="A63" s="2">
        <v>1942</v>
      </c>
      <c r="B63" s="58"/>
      <c r="C63" s="58"/>
      <c r="D63" s="58"/>
      <c r="E63" s="64">
        <f t="shared" si="14"/>
        <v>0</v>
      </c>
      <c r="F63" s="64">
        <f t="shared" si="1"/>
        <v>0</v>
      </c>
      <c r="G63" s="64">
        <f t="shared" si="2"/>
        <v>0</v>
      </c>
      <c r="H63" s="64">
        <f t="shared" si="3"/>
        <v>0</v>
      </c>
      <c r="I63" s="76" t="str">
        <f t="shared" si="15"/>
        <v>n.a.</v>
      </c>
      <c r="J63" s="76" t="str">
        <f t="shared" si="16"/>
        <v>n.a.</v>
      </c>
      <c r="K63" s="76" t="str">
        <f t="shared" si="17"/>
        <v>n.a.</v>
      </c>
      <c r="L63" s="76" t="str">
        <f t="shared" si="18"/>
        <v>n.a.</v>
      </c>
      <c r="M63" s="76" t="str">
        <f t="shared" si="19"/>
        <v>n.a.</v>
      </c>
      <c r="N63" s="76" t="str">
        <f t="shared" si="20"/>
        <v>n.a.</v>
      </c>
      <c r="O63" s="76" t="str">
        <f t="shared" si="21"/>
        <v>n.a.</v>
      </c>
      <c r="P63" s="76" t="str">
        <f t="shared" si="22"/>
        <v>n.a.</v>
      </c>
      <c r="Q63" s="58"/>
    </row>
    <row r="64" spans="1:17" x14ac:dyDescent="0.25">
      <c r="A64" s="2">
        <v>1943</v>
      </c>
      <c r="B64" s="58"/>
      <c r="C64" s="58"/>
      <c r="D64" s="58"/>
      <c r="E64" s="64">
        <f t="shared" ref="E64:E74" si="23">IF(AND(B64&gt;0,B64&lt;30),1,0)</f>
        <v>0</v>
      </c>
      <c r="F64" s="64">
        <f t="shared" si="1"/>
        <v>0</v>
      </c>
      <c r="G64" s="64">
        <f t="shared" si="2"/>
        <v>0</v>
      </c>
      <c r="H64" s="64">
        <f t="shared" si="3"/>
        <v>0</v>
      </c>
      <c r="I64" s="76" t="str">
        <f t="shared" ref="I64:I74" si="24">IF(E64=1,$C64,"n.a.")</f>
        <v>n.a.</v>
      </c>
      <c r="J64" s="76" t="str">
        <f t="shared" ref="J64:J74" si="25">IF(F64=1,$C64,"n.a.")</f>
        <v>n.a.</v>
      </c>
      <c r="K64" s="76" t="str">
        <f t="shared" ref="K64:K74" si="26">IF(G64=1,$C64,"n.a.")</f>
        <v>n.a.</v>
      </c>
      <c r="L64" s="76" t="str">
        <f t="shared" ref="L64:L74" si="27">IF(H64=1,$C64,"n.a.")</f>
        <v>n.a.</v>
      </c>
      <c r="M64" s="76" t="str">
        <f t="shared" ref="M64:M74" si="28">IF(E64=1,$D64,"n.a.")</f>
        <v>n.a.</v>
      </c>
      <c r="N64" s="76" t="str">
        <f t="shared" ref="N64:N74" si="29">IF(F64=1,$D64,"n.a.")</f>
        <v>n.a.</v>
      </c>
      <c r="O64" s="76" t="str">
        <f t="shared" ref="O64:O74" si="30">IF(G64=1,$D64,"n.a.")</f>
        <v>n.a.</v>
      </c>
      <c r="P64" s="76" t="str">
        <f t="shared" ref="P64:P74" si="31">IF(H64=1,$D64,"n.a.")</f>
        <v>n.a.</v>
      </c>
      <c r="Q64" s="58"/>
    </row>
    <row r="65" spans="1:17" x14ac:dyDescent="0.25">
      <c r="A65" s="2">
        <v>1944</v>
      </c>
      <c r="B65" s="58"/>
      <c r="C65" s="58"/>
      <c r="D65" s="58"/>
      <c r="E65" s="64">
        <f t="shared" si="23"/>
        <v>0</v>
      </c>
      <c r="F65" s="64">
        <f t="shared" si="1"/>
        <v>0</v>
      </c>
      <c r="G65" s="64">
        <f t="shared" si="2"/>
        <v>0</v>
      </c>
      <c r="H65" s="64">
        <f t="shared" si="3"/>
        <v>0</v>
      </c>
      <c r="I65" s="76" t="str">
        <f t="shared" si="24"/>
        <v>n.a.</v>
      </c>
      <c r="J65" s="76" t="str">
        <f t="shared" si="25"/>
        <v>n.a.</v>
      </c>
      <c r="K65" s="76" t="str">
        <f t="shared" si="26"/>
        <v>n.a.</v>
      </c>
      <c r="L65" s="76" t="str">
        <f t="shared" si="27"/>
        <v>n.a.</v>
      </c>
      <c r="M65" s="76" t="str">
        <f t="shared" si="28"/>
        <v>n.a.</v>
      </c>
      <c r="N65" s="76" t="str">
        <f t="shared" si="29"/>
        <v>n.a.</v>
      </c>
      <c r="O65" s="76" t="str">
        <f t="shared" si="30"/>
        <v>n.a.</v>
      </c>
      <c r="P65" s="76" t="str">
        <f t="shared" si="31"/>
        <v>n.a.</v>
      </c>
      <c r="Q65" s="58"/>
    </row>
    <row r="66" spans="1:17" x14ac:dyDescent="0.25">
      <c r="A66" s="2">
        <v>1945</v>
      </c>
      <c r="B66" s="58"/>
      <c r="C66" s="58"/>
      <c r="D66" s="58"/>
      <c r="E66" s="64">
        <f t="shared" si="23"/>
        <v>0</v>
      </c>
      <c r="F66" s="64">
        <f t="shared" si="1"/>
        <v>0</v>
      </c>
      <c r="G66" s="64">
        <f t="shared" si="2"/>
        <v>0</v>
      </c>
      <c r="H66" s="64">
        <f t="shared" si="3"/>
        <v>0</v>
      </c>
      <c r="I66" s="76" t="str">
        <f t="shared" si="24"/>
        <v>n.a.</v>
      </c>
      <c r="J66" s="76" t="str">
        <f t="shared" si="25"/>
        <v>n.a.</v>
      </c>
      <c r="K66" s="76" t="str">
        <f t="shared" si="26"/>
        <v>n.a.</v>
      </c>
      <c r="L66" s="76" t="str">
        <f t="shared" si="27"/>
        <v>n.a.</v>
      </c>
      <c r="M66" s="76" t="str">
        <f t="shared" si="28"/>
        <v>n.a.</v>
      </c>
      <c r="N66" s="76" t="str">
        <f t="shared" si="29"/>
        <v>n.a.</v>
      </c>
      <c r="O66" s="76" t="str">
        <f t="shared" si="30"/>
        <v>n.a.</v>
      </c>
      <c r="P66" s="76" t="str">
        <f t="shared" si="31"/>
        <v>n.a.</v>
      </c>
      <c r="Q66" s="58"/>
    </row>
    <row r="67" spans="1:17" x14ac:dyDescent="0.25">
      <c r="A67" s="2">
        <v>1946</v>
      </c>
      <c r="B67" s="58"/>
      <c r="C67" s="58"/>
      <c r="D67" s="58"/>
      <c r="E67" s="64">
        <f t="shared" si="23"/>
        <v>0</v>
      </c>
      <c r="F67" s="64">
        <f t="shared" si="1"/>
        <v>0</v>
      </c>
      <c r="G67" s="64">
        <f t="shared" si="2"/>
        <v>0</v>
      </c>
      <c r="H67" s="64">
        <f t="shared" si="3"/>
        <v>0</v>
      </c>
      <c r="I67" s="76" t="str">
        <f t="shared" si="24"/>
        <v>n.a.</v>
      </c>
      <c r="J67" s="76" t="str">
        <f t="shared" si="25"/>
        <v>n.a.</v>
      </c>
      <c r="K67" s="76" t="str">
        <f t="shared" si="26"/>
        <v>n.a.</v>
      </c>
      <c r="L67" s="76" t="str">
        <f t="shared" si="27"/>
        <v>n.a.</v>
      </c>
      <c r="M67" s="76" t="str">
        <f t="shared" si="28"/>
        <v>n.a.</v>
      </c>
      <c r="N67" s="76" t="str">
        <f t="shared" si="29"/>
        <v>n.a.</v>
      </c>
      <c r="O67" s="76" t="str">
        <f t="shared" si="30"/>
        <v>n.a.</v>
      </c>
      <c r="P67" s="76" t="str">
        <f t="shared" si="31"/>
        <v>n.a.</v>
      </c>
      <c r="Q67" s="58"/>
    </row>
    <row r="68" spans="1:17" x14ac:dyDescent="0.25">
      <c r="A68" s="2">
        <v>1947</v>
      </c>
      <c r="B68" s="58"/>
      <c r="C68" s="58"/>
      <c r="D68" s="58"/>
      <c r="E68" s="64">
        <f t="shared" si="23"/>
        <v>0</v>
      </c>
      <c r="F68" s="64">
        <f t="shared" si="1"/>
        <v>0</v>
      </c>
      <c r="G68" s="64">
        <f t="shared" si="2"/>
        <v>0</v>
      </c>
      <c r="H68" s="64">
        <f t="shared" si="3"/>
        <v>0</v>
      </c>
      <c r="I68" s="76" t="str">
        <f t="shared" si="24"/>
        <v>n.a.</v>
      </c>
      <c r="J68" s="76" t="str">
        <f t="shared" si="25"/>
        <v>n.a.</v>
      </c>
      <c r="K68" s="76" t="str">
        <f t="shared" si="26"/>
        <v>n.a.</v>
      </c>
      <c r="L68" s="76" t="str">
        <f t="shared" si="27"/>
        <v>n.a.</v>
      </c>
      <c r="M68" s="76" t="str">
        <f t="shared" si="28"/>
        <v>n.a.</v>
      </c>
      <c r="N68" s="76" t="str">
        <f t="shared" si="29"/>
        <v>n.a.</v>
      </c>
      <c r="O68" s="76" t="str">
        <f t="shared" si="30"/>
        <v>n.a.</v>
      </c>
      <c r="P68" s="76" t="str">
        <f t="shared" si="31"/>
        <v>n.a.</v>
      </c>
      <c r="Q68" s="58"/>
    </row>
    <row r="69" spans="1:17" x14ac:dyDescent="0.25">
      <c r="A69" s="2">
        <f t="shared" ref="A69:A129" si="32">A68+1</f>
        <v>1948</v>
      </c>
      <c r="B69" s="58"/>
      <c r="C69" s="58"/>
      <c r="D69" s="58"/>
      <c r="E69" s="64">
        <f t="shared" si="23"/>
        <v>0</v>
      </c>
      <c r="F69" s="64">
        <f t="shared" si="1"/>
        <v>0</v>
      </c>
      <c r="G69" s="64">
        <f t="shared" si="2"/>
        <v>0</v>
      </c>
      <c r="H69" s="64">
        <f t="shared" si="3"/>
        <v>0</v>
      </c>
      <c r="I69" s="76" t="str">
        <f t="shared" si="24"/>
        <v>n.a.</v>
      </c>
      <c r="J69" s="76" t="str">
        <f t="shared" si="25"/>
        <v>n.a.</v>
      </c>
      <c r="K69" s="76" t="str">
        <f t="shared" si="26"/>
        <v>n.a.</v>
      </c>
      <c r="L69" s="76" t="str">
        <f t="shared" si="27"/>
        <v>n.a.</v>
      </c>
      <c r="M69" s="76" t="str">
        <f t="shared" si="28"/>
        <v>n.a.</v>
      </c>
      <c r="N69" s="76" t="str">
        <f t="shared" si="29"/>
        <v>n.a.</v>
      </c>
      <c r="O69" s="76" t="str">
        <f t="shared" si="30"/>
        <v>n.a.</v>
      </c>
      <c r="P69" s="76" t="str">
        <f t="shared" si="31"/>
        <v>n.a.</v>
      </c>
      <c r="Q69" s="58"/>
    </row>
    <row r="70" spans="1:17" x14ac:dyDescent="0.25">
      <c r="A70" s="2">
        <f t="shared" si="32"/>
        <v>1949</v>
      </c>
      <c r="B70" s="58"/>
      <c r="C70" s="58"/>
      <c r="D70" s="58"/>
      <c r="E70" s="64">
        <f t="shared" si="23"/>
        <v>0</v>
      </c>
      <c r="F70" s="64">
        <f t="shared" si="1"/>
        <v>0</v>
      </c>
      <c r="G70" s="64">
        <f t="shared" si="2"/>
        <v>0</v>
      </c>
      <c r="H70" s="64">
        <f t="shared" si="3"/>
        <v>0</v>
      </c>
      <c r="I70" s="76" t="str">
        <f t="shared" si="24"/>
        <v>n.a.</v>
      </c>
      <c r="J70" s="76" t="str">
        <f t="shared" si="25"/>
        <v>n.a.</v>
      </c>
      <c r="K70" s="76" t="str">
        <f t="shared" si="26"/>
        <v>n.a.</v>
      </c>
      <c r="L70" s="76" t="str">
        <f t="shared" si="27"/>
        <v>n.a.</v>
      </c>
      <c r="M70" s="76" t="str">
        <f t="shared" si="28"/>
        <v>n.a.</v>
      </c>
      <c r="N70" s="76" t="str">
        <f t="shared" si="29"/>
        <v>n.a.</v>
      </c>
      <c r="O70" s="76" t="str">
        <f t="shared" si="30"/>
        <v>n.a.</v>
      </c>
      <c r="P70" s="76" t="str">
        <f t="shared" si="31"/>
        <v>n.a.</v>
      </c>
      <c r="Q70" s="58"/>
    </row>
    <row r="71" spans="1:17" x14ac:dyDescent="0.25">
      <c r="A71" s="2">
        <f t="shared" si="32"/>
        <v>1950</v>
      </c>
      <c r="B71" s="58"/>
      <c r="C71" s="58"/>
      <c r="D71" s="58"/>
      <c r="E71" s="64">
        <f t="shared" si="23"/>
        <v>0</v>
      </c>
      <c r="F71" s="64">
        <f t="shared" ref="F71:F74" si="33">IF(AND($B71&gt;30,$B71&lt;60),1,0)</f>
        <v>0</v>
      </c>
      <c r="G71" s="64">
        <f t="shared" ref="G71:G74" si="34">IF(AND($B71&gt;60,$B71&lt;90),1,0)</f>
        <v>0</v>
      </c>
      <c r="H71" s="64">
        <f t="shared" ref="H71:H74" si="35">IF($B71&gt;90,1,0)</f>
        <v>0</v>
      </c>
      <c r="I71" s="76" t="str">
        <f t="shared" si="24"/>
        <v>n.a.</v>
      </c>
      <c r="J71" s="76" t="str">
        <f t="shared" si="25"/>
        <v>n.a.</v>
      </c>
      <c r="K71" s="76" t="str">
        <f t="shared" si="26"/>
        <v>n.a.</v>
      </c>
      <c r="L71" s="76" t="str">
        <f t="shared" si="27"/>
        <v>n.a.</v>
      </c>
      <c r="M71" s="76" t="str">
        <f t="shared" si="28"/>
        <v>n.a.</v>
      </c>
      <c r="N71" s="76" t="str">
        <f t="shared" si="29"/>
        <v>n.a.</v>
      </c>
      <c r="O71" s="76" t="str">
        <f t="shared" si="30"/>
        <v>n.a.</v>
      </c>
      <c r="P71" s="76" t="str">
        <f t="shared" si="31"/>
        <v>n.a.</v>
      </c>
      <c r="Q71" s="58"/>
    </row>
    <row r="72" spans="1:17" x14ac:dyDescent="0.25">
      <c r="A72" s="2">
        <f t="shared" si="32"/>
        <v>1951</v>
      </c>
      <c r="B72" s="58"/>
      <c r="C72" s="58"/>
      <c r="D72" s="58"/>
      <c r="E72" s="64">
        <f t="shared" si="23"/>
        <v>0</v>
      </c>
      <c r="F72" s="64">
        <f t="shared" si="33"/>
        <v>0</v>
      </c>
      <c r="G72" s="64">
        <f t="shared" si="34"/>
        <v>0</v>
      </c>
      <c r="H72" s="64">
        <f t="shared" si="35"/>
        <v>0</v>
      </c>
      <c r="I72" s="76" t="str">
        <f t="shared" si="24"/>
        <v>n.a.</v>
      </c>
      <c r="J72" s="76" t="str">
        <f t="shared" si="25"/>
        <v>n.a.</v>
      </c>
      <c r="K72" s="76" t="str">
        <f t="shared" si="26"/>
        <v>n.a.</v>
      </c>
      <c r="L72" s="76" t="str">
        <f t="shared" si="27"/>
        <v>n.a.</v>
      </c>
      <c r="M72" s="76" t="str">
        <f t="shared" si="28"/>
        <v>n.a.</v>
      </c>
      <c r="N72" s="76" t="str">
        <f t="shared" si="29"/>
        <v>n.a.</v>
      </c>
      <c r="O72" s="76" t="str">
        <f t="shared" si="30"/>
        <v>n.a.</v>
      </c>
      <c r="P72" s="76" t="str">
        <f t="shared" si="31"/>
        <v>n.a.</v>
      </c>
      <c r="Q72" s="58"/>
    </row>
    <row r="73" spans="1:17" x14ac:dyDescent="0.25">
      <c r="A73" s="2">
        <f t="shared" si="32"/>
        <v>1952</v>
      </c>
      <c r="B73" s="58"/>
      <c r="C73" s="58"/>
      <c r="D73" s="58"/>
      <c r="E73" s="64">
        <f t="shared" si="23"/>
        <v>0</v>
      </c>
      <c r="F73" s="64">
        <f t="shared" si="33"/>
        <v>0</v>
      </c>
      <c r="G73" s="64">
        <f t="shared" si="34"/>
        <v>0</v>
      </c>
      <c r="H73" s="64">
        <f t="shared" si="35"/>
        <v>0</v>
      </c>
      <c r="I73" s="76" t="str">
        <f t="shared" si="24"/>
        <v>n.a.</v>
      </c>
      <c r="J73" s="76" t="str">
        <f t="shared" si="25"/>
        <v>n.a.</v>
      </c>
      <c r="K73" s="76" t="str">
        <f t="shared" si="26"/>
        <v>n.a.</v>
      </c>
      <c r="L73" s="76" t="str">
        <f t="shared" si="27"/>
        <v>n.a.</v>
      </c>
      <c r="M73" s="76" t="str">
        <f t="shared" si="28"/>
        <v>n.a.</v>
      </c>
      <c r="N73" s="76" t="str">
        <f t="shared" si="29"/>
        <v>n.a.</v>
      </c>
      <c r="O73" s="76" t="str">
        <f t="shared" si="30"/>
        <v>n.a.</v>
      </c>
      <c r="P73" s="76" t="str">
        <f t="shared" si="31"/>
        <v>n.a.</v>
      </c>
      <c r="Q73" s="58"/>
    </row>
    <row r="74" spans="1:17" x14ac:dyDescent="0.25">
      <c r="A74" s="2">
        <f t="shared" si="32"/>
        <v>1953</v>
      </c>
      <c r="B74" s="58"/>
      <c r="C74" s="58"/>
      <c r="D74" s="58"/>
      <c r="E74" s="64">
        <f t="shared" si="23"/>
        <v>0</v>
      </c>
      <c r="F74" s="64">
        <f t="shared" si="33"/>
        <v>0</v>
      </c>
      <c r="G74" s="64">
        <f t="shared" si="34"/>
        <v>0</v>
      </c>
      <c r="H74" s="64">
        <f t="shared" si="35"/>
        <v>0</v>
      </c>
      <c r="I74" s="76" t="str">
        <f t="shared" si="24"/>
        <v>n.a.</v>
      </c>
      <c r="J74" s="76" t="str">
        <f t="shared" si="25"/>
        <v>n.a.</v>
      </c>
      <c r="K74" s="76" t="str">
        <f t="shared" si="26"/>
        <v>n.a.</v>
      </c>
      <c r="L74" s="76" t="str">
        <f t="shared" si="27"/>
        <v>n.a.</v>
      </c>
      <c r="M74" s="76" t="str">
        <f t="shared" si="28"/>
        <v>n.a.</v>
      </c>
      <c r="N74" s="76" t="str">
        <f t="shared" si="29"/>
        <v>n.a.</v>
      </c>
      <c r="O74" s="76" t="str">
        <f t="shared" si="30"/>
        <v>n.a.</v>
      </c>
      <c r="P74" s="76" t="str">
        <f t="shared" si="31"/>
        <v>n.a.</v>
      </c>
      <c r="Q74" s="58"/>
    </row>
    <row r="75" spans="1:17" x14ac:dyDescent="0.25">
      <c r="A75" s="2">
        <f t="shared" si="32"/>
        <v>1954</v>
      </c>
      <c r="B75" s="63">
        <v>11.962780556624343</v>
      </c>
      <c r="C75" s="58" t="s">
        <v>65</v>
      </c>
      <c r="D75" s="58" t="s">
        <v>65</v>
      </c>
      <c r="E75" s="64">
        <f t="shared" ref="E75:E106" si="36">IF(AND(B75&gt;0,B75&lt;30),1,0)</f>
        <v>1</v>
      </c>
      <c r="F75" s="64">
        <f t="shared" ref="F75:F130" si="37">IF(AND($B75&gt;30,$B75&lt;60),1,0)</f>
        <v>0</v>
      </c>
      <c r="G75" s="64">
        <f t="shared" ref="G75:G130" si="38">IF(AND($B75&gt;60,$B75&lt;90),1,0)</f>
        <v>0</v>
      </c>
      <c r="H75" s="64">
        <f t="shared" ref="H75:H130" si="39">IF($B75&gt;90,1,0)</f>
        <v>0</v>
      </c>
      <c r="I75" s="76" t="str">
        <f t="shared" ref="I75:L76" si="40">IF(E75=1,$C75,"n.a.")</f>
        <v>.</v>
      </c>
      <c r="J75" s="76" t="str">
        <f t="shared" si="40"/>
        <v>n.a.</v>
      </c>
      <c r="K75" s="76" t="str">
        <f t="shared" si="40"/>
        <v>n.a.</v>
      </c>
      <c r="L75" s="76" t="str">
        <f t="shared" si="40"/>
        <v>n.a.</v>
      </c>
      <c r="M75" s="76" t="str">
        <f t="shared" ref="M75:P76" si="41">IF(E75=1,$D75,"n.a.")</f>
        <v>.</v>
      </c>
      <c r="N75" s="76" t="str">
        <f t="shared" si="41"/>
        <v>n.a.</v>
      </c>
      <c r="O75" s="76" t="str">
        <f t="shared" si="41"/>
        <v>n.a.</v>
      </c>
      <c r="P75" s="76" t="str">
        <f t="shared" si="41"/>
        <v>n.a.</v>
      </c>
      <c r="Q75" s="58"/>
    </row>
    <row r="76" spans="1:17" x14ac:dyDescent="0.25">
      <c r="A76" s="2">
        <f t="shared" si="32"/>
        <v>1955</v>
      </c>
      <c r="B76" s="63">
        <v>12.631722325109028</v>
      </c>
      <c r="C76" s="58" t="s">
        <v>65</v>
      </c>
      <c r="D76" s="58" t="s">
        <v>65</v>
      </c>
      <c r="E76" s="64">
        <f t="shared" si="36"/>
        <v>1</v>
      </c>
      <c r="F76" s="64">
        <f t="shared" si="37"/>
        <v>0</v>
      </c>
      <c r="G76" s="64">
        <f t="shared" si="38"/>
        <v>0</v>
      </c>
      <c r="H76" s="64">
        <f t="shared" si="39"/>
        <v>0</v>
      </c>
      <c r="I76" s="76" t="str">
        <f t="shared" si="40"/>
        <v>.</v>
      </c>
      <c r="J76" s="76" t="str">
        <f t="shared" si="40"/>
        <v>n.a.</v>
      </c>
      <c r="K76" s="76" t="str">
        <f t="shared" si="40"/>
        <v>n.a.</v>
      </c>
      <c r="L76" s="76" t="str">
        <f t="shared" si="40"/>
        <v>n.a.</v>
      </c>
      <c r="M76" s="76" t="str">
        <f t="shared" si="41"/>
        <v>.</v>
      </c>
      <c r="N76" s="76" t="str">
        <f t="shared" si="41"/>
        <v>n.a.</v>
      </c>
      <c r="O76" s="76" t="str">
        <f t="shared" si="41"/>
        <v>n.a.</v>
      </c>
      <c r="P76" s="76" t="str">
        <f t="shared" si="41"/>
        <v>n.a.</v>
      </c>
      <c r="Q76" s="58"/>
    </row>
    <row r="77" spans="1:17" x14ac:dyDescent="0.25">
      <c r="A77" s="2">
        <f t="shared" si="32"/>
        <v>1956</v>
      </c>
      <c r="B77" s="63">
        <v>10.615875273290738</v>
      </c>
      <c r="C77" s="3">
        <v>6.2015266591417761</v>
      </c>
      <c r="D77" s="3">
        <v>6.2184894825732417</v>
      </c>
      <c r="E77" s="64">
        <f t="shared" si="36"/>
        <v>1</v>
      </c>
      <c r="F77" s="64">
        <f t="shared" si="37"/>
        <v>0</v>
      </c>
      <c r="G77" s="64">
        <f t="shared" si="38"/>
        <v>0</v>
      </c>
      <c r="H77" s="64">
        <f t="shared" si="39"/>
        <v>0</v>
      </c>
      <c r="I77" s="76">
        <f t="shared" ref="I77:I130" si="42">IF(E77=1,$C77,"n.a.")</f>
        <v>6.2015266591417761</v>
      </c>
      <c r="J77" s="76" t="str">
        <f t="shared" ref="J77:J130" si="43">IF(F77=1,$C77,"n.a.")</f>
        <v>n.a.</v>
      </c>
      <c r="K77" s="76" t="str">
        <f t="shared" ref="K77:K130" si="44">IF(G77=1,$C77,"n.a.")</f>
        <v>n.a.</v>
      </c>
      <c r="L77" s="76" t="str">
        <f t="shared" ref="L77:L130" si="45">IF(H77=1,$C77,"n.a.")</f>
        <v>n.a.</v>
      </c>
      <c r="M77" s="76">
        <f t="shared" ref="M77:M130" si="46">IF(E77=1,$D77,"n.a.")</f>
        <v>6.2184894825732417</v>
      </c>
      <c r="N77" s="76" t="str">
        <f t="shared" ref="N77:N130" si="47">IF(F77=1,$D77,"n.a.")</f>
        <v>n.a.</v>
      </c>
      <c r="O77" s="76" t="str">
        <f t="shared" ref="O77:O130" si="48">IF(G77=1,$D77,"n.a.")</f>
        <v>n.a.</v>
      </c>
      <c r="P77" s="76" t="str">
        <f t="shared" ref="P77:P130" si="49">IF(H77=1,$D77,"n.a.")</f>
        <v>n.a.</v>
      </c>
      <c r="Q77" s="58"/>
    </row>
    <row r="78" spans="1:17" x14ac:dyDescent="0.25">
      <c r="A78" s="2">
        <f t="shared" si="32"/>
        <v>1957</v>
      </c>
      <c r="B78" s="63">
        <v>8.9358371015720692</v>
      </c>
      <c r="C78" s="3">
        <v>7.3282461999618187</v>
      </c>
      <c r="D78" s="3">
        <v>7.1627845395421108</v>
      </c>
      <c r="E78" s="64">
        <f t="shared" si="36"/>
        <v>1</v>
      </c>
      <c r="F78" s="64">
        <f t="shared" si="37"/>
        <v>0</v>
      </c>
      <c r="G78" s="64">
        <f t="shared" si="38"/>
        <v>0</v>
      </c>
      <c r="H78" s="64">
        <f t="shared" si="39"/>
        <v>0</v>
      </c>
      <c r="I78" s="76">
        <f t="shared" si="42"/>
        <v>7.3282461999618187</v>
      </c>
      <c r="J78" s="76" t="str">
        <f t="shared" si="43"/>
        <v>n.a.</v>
      </c>
      <c r="K78" s="76" t="str">
        <f t="shared" si="44"/>
        <v>n.a.</v>
      </c>
      <c r="L78" s="76" t="str">
        <f t="shared" si="45"/>
        <v>n.a.</v>
      </c>
      <c r="M78" s="76">
        <f t="shared" si="46"/>
        <v>7.1627845395421108</v>
      </c>
      <c r="N78" s="76" t="str">
        <f t="shared" si="47"/>
        <v>n.a.</v>
      </c>
      <c r="O78" s="76" t="str">
        <f t="shared" si="48"/>
        <v>n.a.</v>
      </c>
      <c r="P78" s="76" t="str">
        <f t="shared" si="49"/>
        <v>n.a.</v>
      </c>
      <c r="Q78" s="58"/>
    </row>
    <row r="79" spans="1:17" x14ac:dyDescent="0.25">
      <c r="A79" s="2">
        <f t="shared" si="32"/>
        <v>1958</v>
      </c>
      <c r="B79" s="63">
        <v>9.3208358250348837</v>
      </c>
      <c r="C79" s="3">
        <v>6.3953595711362832</v>
      </c>
      <c r="D79" s="3">
        <v>-0.90792595018136524</v>
      </c>
      <c r="E79" s="64">
        <f t="shared" si="36"/>
        <v>1</v>
      </c>
      <c r="F79" s="64">
        <f t="shared" si="37"/>
        <v>0</v>
      </c>
      <c r="G79" s="64">
        <f t="shared" si="38"/>
        <v>0</v>
      </c>
      <c r="H79" s="64">
        <f t="shared" si="39"/>
        <v>0</v>
      </c>
      <c r="I79" s="76">
        <f t="shared" si="42"/>
        <v>6.3953595711362832</v>
      </c>
      <c r="J79" s="76" t="str">
        <f t="shared" si="43"/>
        <v>n.a.</v>
      </c>
      <c r="K79" s="76" t="str">
        <f t="shared" si="44"/>
        <v>n.a.</v>
      </c>
      <c r="L79" s="76" t="str">
        <f t="shared" si="45"/>
        <v>n.a.</v>
      </c>
      <c r="M79" s="76">
        <f t="shared" si="46"/>
        <v>-0.90792595018136524</v>
      </c>
      <c r="N79" s="76" t="str">
        <f t="shared" si="47"/>
        <v>n.a.</v>
      </c>
      <c r="O79" s="76" t="str">
        <f t="shared" si="48"/>
        <v>n.a.</v>
      </c>
      <c r="P79" s="76" t="str">
        <f t="shared" si="49"/>
        <v>n.a.</v>
      </c>
      <c r="Q79" s="58"/>
    </row>
    <row r="80" spans="1:17" x14ac:dyDescent="0.25">
      <c r="A80" s="2">
        <f t="shared" si="32"/>
        <v>1959</v>
      </c>
      <c r="B80" s="63">
        <v>9.4991850071643551</v>
      </c>
      <c r="C80" s="3">
        <v>8.3429692811767033</v>
      </c>
      <c r="D80" s="3">
        <v>5.4951407956164156</v>
      </c>
      <c r="E80" s="64">
        <f t="shared" si="36"/>
        <v>1</v>
      </c>
      <c r="F80" s="64">
        <f t="shared" si="37"/>
        <v>0</v>
      </c>
      <c r="G80" s="64">
        <f t="shared" si="38"/>
        <v>0</v>
      </c>
      <c r="H80" s="64">
        <f t="shared" si="39"/>
        <v>0</v>
      </c>
      <c r="I80" s="76">
        <f t="shared" si="42"/>
        <v>8.3429692811767033</v>
      </c>
      <c r="J80" s="76" t="str">
        <f t="shared" si="43"/>
        <v>n.a.</v>
      </c>
      <c r="K80" s="76" t="str">
        <f t="shared" si="44"/>
        <v>n.a.</v>
      </c>
      <c r="L80" s="76" t="str">
        <f t="shared" si="45"/>
        <v>n.a.</v>
      </c>
      <c r="M80" s="76">
        <f t="shared" si="46"/>
        <v>5.4951407956164156</v>
      </c>
      <c r="N80" s="76" t="str">
        <f t="shared" si="47"/>
        <v>n.a.</v>
      </c>
      <c r="O80" s="76" t="str">
        <f t="shared" si="48"/>
        <v>n.a.</v>
      </c>
      <c r="P80" s="76" t="str">
        <f t="shared" si="49"/>
        <v>n.a.</v>
      </c>
      <c r="Q80" s="58"/>
    </row>
    <row r="81" spans="1:17" x14ac:dyDescent="0.25">
      <c r="A81" s="2">
        <f t="shared" si="32"/>
        <v>1960</v>
      </c>
      <c r="B81" s="63">
        <v>8.3716934108696606</v>
      </c>
      <c r="C81" s="3">
        <v>11.262117827949414</v>
      </c>
      <c r="D81" s="3">
        <v>9.4766758763531467</v>
      </c>
      <c r="E81" s="64">
        <f t="shared" si="36"/>
        <v>1</v>
      </c>
      <c r="F81" s="64">
        <f t="shared" si="37"/>
        <v>0</v>
      </c>
      <c r="G81" s="64">
        <f t="shared" si="38"/>
        <v>0</v>
      </c>
      <c r="H81" s="64">
        <f t="shared" si="39"/>
        <v>0</v>
      </c>
      <c r="I81" s="76">
        <f t="shared" si="42"/>
        <v>11.262117827949414</v>
      </c>
      <c r="J81" s="76" t="str">
        <f t="shared" si="43"/>
        <v>n.a.</v>
      </c>
      <c r="K81" s="76" t="str">
        <f t="shared" si="44"/>
        <v>n.a.</v>
      </c>
      <c r="L81" s="76" t="str">
        <f t="shared" si="45"/>
        <v>n.a.</v>
      </c>
      <c r="M81" s="76">
        <f t="shared" si="46"/>
        <v>9.4766758763531467</v>
      </c>
      <c r="N81" s="76" t="str">
        <f t="shared" si="47"/>
        <v>n.a.</v>
      </c>
      <c r="O81" s="76" t="str">
        <f t="shared" si="48"/>
        <v>n.a.</v>
      </c>
      <c r="P81" s="76" t="str">
        <f t="shared" si="49"/>
        <v>n.a.</v>
      </c>
      <c r="Q81" s="58"/>
    </row>
    <row r="82" spans="1:17" x14ac:dyDescent="0.25">
      <c r="A82" s="2">
        <f t="shared" si="32"/>
        <v>1961</v>
      </c>
      <c r="B82" s="63">
        <v>6.3245468414656223</v>
      </c>
      <c r="C82" s="3">
        <v>9.9976967752235737</v>
      </c>
      <c r="D82" s="3">
        <v>10.206791850395348</v>
      </c>
      <c r="E82" s="64">
        <f t="shared" si="36"/>
        <v>1</v>
      </c>
      <c r="F82" s="64">
        <f t="shared" si="37"/>
        <v>0</v>
      </c>
      <c r="G82" s="64">
        <f t="shared" si="38"/>
        <v>0</v>
      </c>
      <c r="H82" s="64">
        <f t="shared" si="39"/>
        <v>0</v>
      </c>
      <c r="I82" s="76">
        <f t="shared" si="42"/>
        <v>9.9976967752235737</v>
      </c>
      <c r="J82" s="76" t="str">
        <f t="shared" si="43"/>
        <v>n.a.</v>
      </c>
      <c r="K82" s="76" t="str">
        <f t="shared" si="44"/>
        <v>n.a.</v>
      </c>
      <c r="L82" s="76" t="str">
        <f t="shared" si="45"/>
        <v>n.a.</v>
      </c>
      <c r="M82" s="76">
        <f t="shared" si="46"/>
        <v>10.206791850395348</v>
      </c>
      <c r="N82" s="76" t="str">
        <f t="shared" si="47"/>
        <v>n.a.</v>
      </c>
      <c r="O82" s="76" t="str">
        <f t="shared" si="48"/>
        <v>n.a.</v>
      </c>
      <c r="P82" s="76" t="str">
        <f t="shared" si="49"/>
        <v>n.a.</v>
      </c>
      <c r="Q82" s="58"/>
    </row>
    <row r="83" spans="1:17" x14ac:dyDescent="0.25">
      <c r="A83" s="2">
        <f t="shared" si="32"/>
        <v>1962</v>
      </c>
      <c r="B83" s="63">
        <v>5.8364057294681144</v>
      </c>
      <c r="C83" s="3">
        <v>6.7162536598365685</v>
      </c>
      <c r="D83" s="3">
        <v>5.5461744583276573</v>
      </c>
      <c r="E83" s="64">
        <f t="shared" si="36"/>
        <v>1</v>
      </c>
      <c r="F83" s="64">
        <f t="shared" si="37"/>
        <v>0</v>
      </c>
      <c r="G83" s="64">
        <f t="shared" si="38"/>
        <v>0</v>
      </c>
      <c r="H83" s="64">
        <f t="shared" si="39"/>
        <v>0</v>
      </c>
      <c r="I83" s="76">
        <f t="shared" si="42"/>
        <v>6.7162536598365685</v>
      </c>
      <c r="J83" s="76" t="str">
        <f t="shared" si="43"/>
        <v>n.a.</v>
      </c>
      <c r="K83" s="76" t="str">
        <f t="shared" si="44"/>
        <v>n.a.</v>
      </c>
      <c r="L83" s="76" t="str">
        <f t="shared" si="45"/>
        <v>n.a.</v>
      </c>
      <c r="M83" s="76">
        <f t="shared" si="46"/>
        <v>5.5461744583276573</v>
      </c>
      <c r="N83" s="76" t="str">
        <f t="shared" si="47"/>
        <v>n.a.</v>
      </c>
      <c r="O83" s="76" t="str">
        <f t="shared" si="48"/>
        <v>n.a.</v>
      </c>
      <c r="P83" s="76" t="str">
        <f t="shared" si="49"/>
        <v>n.a.</v>
      </c>
      <c r="Q83" s="58"/>
    </row>
    <row r="84" spans="1:17" x14ac:dyDescent="0.25">
      <c r="A84" s="2">
        <f t="shared" si="32"/>
        <v>1963</v>
      </c>
      <c r="B84" s="63">
        <v>4.7169018683401553</v>
      </c>
      <c r="C84" s="3">
        <v>7.7137467725608477</v>
      </c>
      <c r="D84" s="3">
        <v>7.1835381272165488</v>
      </c>
      <c r="E84" s="64">
        <f t="shared" si="36"/>
        <v>1</v>
      </c>
      <c r="F84" s="64">
        <f t="shared" si="37"/>
        <v>0</v>
      </c>
      <c r="G84" s="64">
        <f t="shared" si="38"/>
        <v>0</v>
      </c>
      <c r="H84" s="64">
        <f t="shared" si="39"/>
        <v>0</v>
      </c>
      <c r="I84" s="76">
        <f t="shared" si="42"/>
        <v>7.7137467725608477</v>
      </c>
      <c r="J84" s="76" t="str">
        <f t="shared" si="43"/>
        <v>n.a.</v>
      </c>
      <c r="K84" s="76" t="str">
        <f t="shared" si="44"/>
        <v>n.a.</v>
      </c>
      <c r="L84" s="76" t="str">
        <f t="shared" si="45"/>
        <v>n.a.</v>
      </c>
      <c r="M84" s="76">
        <f t="shared" si="46"/>
        <v>7.1835381272165488</v>
      </c>
      <c r="N84" s="76" t="str">
        <f t="shared" si="47"/>
        <v>n.a.</v>
      </c>
      <c r="O84" s="76" t="str">
        <f t="shared" si="48"/>
        <v>n.a.</v>
      </c>
      <c r="P84" s="76" t="str">
        <f t="shared" si="49"/>
        <v>n.a.</v>
      </c>
      <c r="Q84" s="58"/>
    </row>
    <row r="85" spans="1:17" x14ac:dyDescent="0.25">
      <c r="A85" s="2">
        <f t="shared" si="32"/>
        <v>1964</v>
      </c>
      <c r="B85" s="63">
        <v>4.5672059117235868</v>
      </c>
      <c r="C85" s="3">
        <v>9.23443470628904</v>
      </c>
      <c r="D85" s="3">
        <v>6.8490979344489666</v>
      </c>
      <c r="E85" s="64">
        <f t="shared" si="36"/>
        <v>1</v>
      </c>
      <c r="F85" s="64">
        <f t="shared" si="37"/>
        <v>0</v>
      </c>
      <c r="G85" s="64">
        <f t="shared" si="38"/>
        <v>0</v>
      </c>
      <c r="H85" s="64">
        <f t="shared" si="39"/>
        <v>0</v>
      </c>
      <c r="I85" s="76">
        <f t="shared" si="42"/>
        <v>9.23443470628904</v>
      </c>
      <c r="J85" s="76" t="str">
        <f t="shared" si="43"/>
        <v>n.a.</v>
      </c>
      <c r="K85" s="76" t="str">
        <f t="shared" si="44"/>
        <v>n.a.</v>
      </c>
      <c r="L85" s="76" t="str">
        <f t="shared" si="45"/>
        <v>n.a.</v>
      </c>
      <c r="M85" s="76">
        <f t="shared" si="46"/>
        <v>6.8490979344489666</v>
      </c>
      <c r="N85" s="76" t="str">
        <f t="shared" si="47"/>
        <v>n.a.</v>
      </c>
      <c r="O85" s="76" t="str">
        <f t="shared" si="48"/>
        <v>n.a.</v>
      </c>
      <c r="P85" s="76" t="str">
        <f t="shared" si="49"/>
        <v>n.a.</v>
      </c>
      <c r="Q85" s="58"/>
    </row>
    <row r="86" spans="1:17" x14ac:dyDescent="0.25">
      <c r="A86" s="2">
        <f t="shared" si="32"/>
        <v>1965</v>
      </c>
      <c r="B86" s="63">
        <v>5.3750471612000243</v>
      </c>
      <c r="C86" s="3">
        <v>5.1218957561516287</v>
      </c>
      <c r="D86" s="3">
        <v>6.0106884334590438</v>
      </c>
      <c r="E86" s="64">
        <f t="shared" si="36"/>
        <v>1</v>
      </c>
      <c r="F86" s="64">
        <f t="shared" si="37"/>
        <v>0</v>
      </c>
      <c r="G86" s="64">
        <f t="shared" si="38"/>
        <v>0</v>
      </c>
      <c r="H86" s="64">
        <f t="shared" si="39"/>
        <v>0</v>
      </c>
      <c r="I86" s="76">
        <f t="shared" si="42"/>
        <v>5.1218957561516287</v>
      </c>
      <c r="J86" s="76" t="str">
        <f t="shared" si="43"/>
        <v>n.a.</v>
      </c>
      <c r="K86" s="76" t="str">
        <f t="shared" si="44"/>
        <v>n.a.</v>
      </c>
      <c r="L86" s="76" t="str">
        <f t="shared" si="45"/>
        <v>n.a.</v>
      </c>
      <c r="M86" s="76">
        <f t="shared" si="46"/>
        <v>6.0106884334590438</v>
      </c>
      <c r="N86" s="76" t="str">
        <f t="shared" si="47"/>
        <v>n.a.</v>
      </c>
      <c r="O86" s="76" t="str">
        <f t="shared" si="48"/>
        <v>n.a.</v>
      </c>
      <c r="P86" s="76" t="str">
        <f t="shared" si="49"/>
        <v>n.a.</v>
      </c>
      <c r="Q86" s="58"/>
    </row>
    <row r="87" spans="1:17" x14ac:dyDescent="0.25">
      <c r="A87" s="2">
        <f t="shared" si="32"/>
        <v>1966</v>
      </c>
      <c r="B87" s="63">
        <v>6.9747812418129422</v>
      </c>
      <c r="C87" s="3">
        <v>9.7017757175292374</v>
      </c>
      <c r="D87" s="3">
        <v>5.7403424090796129</v>
      </c>
      <c r="E87" s="64">
        <f t="shared" si="36"/>
        <v>1</v>
      </c>
      <c r="F87" s="64">
        <f t="shared" si="37"/>
        <v>0</v>
      </c>
      <c r="G87" s="64">
        <f t="shared" si="38"/>
        <v>0</v>
      </c>
      <c r="H87" s="64">
        <f t="shared" si="39"/>
        <v>0</v>
      </c>
      <c r="I87" s="76">
        <f t="shared" si="42"/>
        <v>9.7017757175292374</v>
      </c>
      <c r="J87" s="76" t="str">
        <f t="shared" si="43"/>
        <v>n.a.</v>
      </c>
      <c r="K87" s="76" t="str">
        <f t="shared" si="44"/>
        <v>n.a.</v>
      </c>
      <c r="L87" s="76" t="str">
        <f t="shared" si="45"/>
        <v>n.a.</v>
      </c>
      <c r="M87" s="76">
        <f t="shared" si="46"/>
        <v>5.7403424090796129</v>
      </c>
      <c r="N87" s="76" t="str">
        <f t="shared" si="47"/>
        <v>n.a.</v>
      </c>
      <c r="O87" s="76" t="str">
        <f t="shared" si="48"/>
        <v>n.a.</v>
      </c>
      <c r="P87" s="76" t="str">
        <f t="shared" si="49"/>
        <v>n.a.</v>
      </c>
      <c r="Q87" s="58"/>
    </row>
    <row r="88" spans="1:17" x14ac:dyDescent="0.25">
      <c r="A88" s="2">
        <f t="shared" si="32"/>
        <v>1967</v>
      </c>
      <c r="B88" s="63">
        <v>8.5364728764489559</v>
      </c>
      <c r="C88" s="3">
        <v>10.46442172203712</v>
      </c>
      <c r="D88" s="3">
        <v>6.8252720793239297</v>
      </c>
      <c r="E88" s="64">
        <f t="shared" si="36"/>
        <v>1</v>
      </c>
      <c r="F88" s="64">
        <f t="shared" si="37"/>
        <v>0</v>
      </c>
      <c r="G88" s="64">
        <f t="shared" si="38"/>
        <v>0</v>
      </c>
      <c r="H88" s="64">
        <f t="shared" si="39"/>
        <v>0</v>
      </c>
      <c r="I88" s="76">
        <f t="shared" si="42"/>
        <v>10.46442172203712</v>
      </c>
      <c r="J88" s="76" t="str">
        <f t="shared" si="43"/>
        <v>n.a.</v>
      </c>
      <c r="K88" s="76" t="str">
        <f t="shared" si="44"/>
        <v>n.a.</v>
      </c>
      <c r="L88" s="76" t="str">
        <f t="shared" si="45"/>
        <v>n.a.</v>
      </c>
      <c r="M88" s="76">
        <f t="shared" si="46"/>
        <v>6.8252720793239297</v>
      </c>
      <c r="N88" s="76" t="str">
        <f t="shared" si="47"/>
        <v>n.a.</v>
      </c>
      <c r="O88" s="76" t="str">
        <f t="shared" si="48"/>
        <v>n.a.</v>
      </c>
      <c r="P88" s="76" t="str">
        <f t="shared" si="49"/>
        <v>n.a.</v>
      </c>
      <c r="Q88" s="58"/>
    </row>
    <row r="89" spans="1:17" x14ac:dyDescent="0.25">
      <c r="A89" s="2">
        <f t="shared" si="32"/>
        <v>1968</v>
      </c>
      <c r="B89" s="63">
        <v>9.0341539106255979</v>
      </c>
      <c r="C89" s="3">
        <v>10.527807281393088</v>
      </c>
      <c r="D89" s="3">
        <v>6.6553127855083716</v>
      </c>
      <c r="E89" s="64">
        <f t="shared" si="36"/>
        <v>1</v>
      </c>
      <c r="F89" s="64">
        <f t="shared" si="37"/>
        <v>0</v>
      </c>
      <c r="G89" s="64">
        <f t="shared" si="38"/>
        <v>0</v>
      </c>
      <c r="H89" s="64">
        <f t="shared" si="39"/>
        <v>0</v>
      </c>
      <c r="I89" s="76">
        <f t="shared" si="42"/>
        <v>10.527807281393088</v>
      </c>
      <c r="J89" s="76" t="str">
        <f t="shared" si="43"/>
        <v>n.a.</v>
      </c>
      <c r="K89" s="76" t="str">
        <f t="shared" si="44"/>
        <v>n.a.</v>
      </c>
      <c r="L89" s="76" t="str">
        <f t="shared" si="45"/>
        <v>n.a.</v>
      </c>
      <c r="M89" s="76">
        <f t="shared" si="46"/>
        <v>6.6553127855083716</v>
      </c>
      <c r="N89" s="76" t="str">
        <f t="shared" si="47"/>
        <v>n.a.</v>
      </c>
      <c r="O89" s="76" t="str">
        <f t="shared" si="48"/>
        <v>n.a.</v>
      </c>
      <c r="P89" s="76" t="str">
        <f t="shared" si="49"/>
        <v>n.a.</v>
      </c>
      <c r="Q89" s="58"/>
    </row>
    <row r="90" spans="1:17" x14ac:dyDescent="0.25">
      <c r="A90" s="2">
        <f t="shared" si="32"/>
        <v>1969</v>
      </c>
      <c r="B90" s="63">
        <v>8.8051725163067314</v>
      </c>
      <c r="C90" s="3">
        <v>11.783223677348275</v>
      </c>
      <c r="D90" s="3">
        <v>5.106675044932385</v>
      </c>
      <c r="E90" s="64">
        <f t="shared" si="36"/>
        <v>1</v>
      </c>
      <c r="F90" s="64">
        <f t="shared" si="37"/>
        <v>0</v>
      </c>
      <c r="G90" s="64">
        <f t="shared" si="38"/>
        <v>0</v>
      </c>
      <c r="H90" s="64">
        <f t="shared" si="39"/>
        <v>0</v>
      </c>
      <c r="I90" s="76">
        <f t="shared" si="42"/>
        <v>11.783223677348275</v>
      </c>
      <c r="J90" s="76" t="str">
        <f t="shared" si="43"/>
        <v>n.a.</v>
      </c>
      <c r="K90" s="76" t="str">
        <f t="shared" si="44"/>
        <v>n.a.</v>
      </c>
      <c r="L90" s="76" t="str">
        <f t="shared" si="45"/>
        <v>n.a.</v>
      </c>
      <c r="M90" s="76">
        <f t="shared" si="46"/>
        <v>5.106675044932385</v>
      </c>
      <c r="N90" s="76" t="str">
        <f t="shared" si="47"/>
        <v>n.a.</v>
      </c>
      <c r="O90" s="76" t="str">
        <f t="shared" si="48"/>
        <v>n.a.</v>
      </c>
      <c r="P90" s="76" t="str">
        <f t="shared" si="49"/>
        <v>n.a.</v>
      </c>
      <c r="Q90" s="58"/>
    </row>
    <row r="91" spans="1:17" x14ac:dyDescent="0.25">
      <c r="A91" s="2">
        <f t="shared" si="32"/>
        <v>1970</v>
      </c>
      <c r="B91" s="63">
        <v>8.4891342138308179</v>
      </c>
      <c r="C91" s="3">
        <v>10.133699674494956</v>
      </c>
      <c r="D91" s="3">
        <v>7.5954665879564232</v>
      </c>
      <c r="E91" s="64">
        <f t="shared" si="36"/>
        <v>1</v>
      </c>
      <c r="F91" s="64">
        <f t="shared" si="37"/>
        <v>0</v>
      </c>
      <c r="G91" s="64">
        <f t="shared" si="38"/>
        <v>0</v>
      </c>
      <c r="H91" s="64">
        <f t="shared" si="39"/>
        <v>0</v>
      </c>
      <c r="I91" s="76">
        <f t="shared" si="42"/>
        <v>10.133699674494956</v>
      </c>
      <c r="J91" s="76" t="str">
        <f t="shared" si="43"/>
        <v>n.a.</v>
      </c>
      <c r="K91" s="76" t="str">
        <f t="shared" si="44"/>
        <v>n.a.</v>
      </c>
      <c r="L91" s="76" t="str">
        <f t="shared" si="45"/>
        <v>n.a.</v>
      </c>
      <c r="M91" s="76">
        <f t="shared" si="46"/>
        <v>7.5954665879564232</v>
      </c>
      <c r="N91" s="76" t="str">
        <f t="shared" si="47"/>
        <v>n.a.</v>
      </c>
      <c r="O91" s="76" t="str">
        <f t="shared" si="48"/>
        <v>n.a.</v>
      </c>
      <c r="P91" s="76" t="str">
        <f t="shared" si="49"/>
        <v>n.a.</v>
      </c>
      <c r="Q91" s="58"/>
    </row>
    <row r="92" spans="1:17" x14ac:dyDescent="0.25">
      <c r="A92" s="2">
        <f t="shared" si="32"/>
        <v>1971</v>
      </c>
      <c r="B92" s="63">
        <v>9.4244169548693755</v>
      </c>
      <c r="C92" s="3">
        <v>4.7312761315875917</v>
      </c>
      <c r="D92" s="3">
        <v>4.6323218750571327</v>
      </c>
      <c r="E92" s="64">
        <f t="shared" si="36"/>
        <v>1</v>
      </c>
      <c r="F92" s="64">
        <f t="shared" si="37"/>
        <v>0</v>
      </c>
      <c r="G92" s="64">
        <f t="shared" si="38"/>
        <v>0</v>
      </c>
      <c r="H92" s="64">
        <f t="shared" si="39"/>
        <v>0</v>
      </c>
      <c r="I92" s="76">
        <f t="shared" si="42"/>
        <v>4.7312761315875917</v>
      </c>
      <c r="J92" s="76" t="str">
        <f t="shared" si="43"/>
        <v>n.a.</v>
      </c>
      <c r="K92" s="76" t="str">
        <f t="shared" si="44"/>
        <v>n.a.</v>
      </c>
      <c r="L92" s="76" t="str">
        <f t="shared" si="45"/>
        <v>n.a.</v>
      </c>
      <c r="M92" s="76">
        <f t="shared" si="46"/>
        <v>4.6323218750571327</v>
      </c>
      <c r="N92" s="76" t="str">
        <f t="shared" si="47"/>
        <v>n.a.</v>
      </c>
      <c r="O92" s="76" t="str">
        <f t="shared" si="48"/>
        <v>n.a.</v>
      </c>
      <c r="P92" s="76" t="str">
        <f t="shared" si="49"/>
        <v>n.a.</v>
      </c>
      <c r="Q92" s="58"/>
    </row>
    <row r="93" spans="1:17" x14ac:dyDescent="0.25">
      <c r="A93" s="2">
        <f t="shared" si="32"/>
        <v>1972</v>
      </c>
      <c r="B93" s="63">
        <v>12.667749344116094</v>
      </c>
      <c r="C93" s="3">
        <v>8.5931151321060106</v>
      </c>
      <c r="D93" s="3">
        <v>6.2437899083779058</v>
      </c>
      <c r="E93" s="64">
        <f t="shared" si="36"/>
        <v>1</v>
      </c>
      <c r="F93" s="64">
        <f t="shared" si="37"/>
        <v>0</v>
      </c>
      <c r="G93" s="64">
        <f t="shared" si="38"/>
        <v>0</v>
      </c>
      <c r="H93" s="64">
        <f t="shared" si="39"/>
        <v>0</v>
      </c>
      <c r="I93" s="76">
        <f t="shared" si="42"/>
        <v>8.5931151321060106</v>
      </c>
      <c r="J93" s="76" t="str">
        <f t="shared" si="43"/>
        <v>n.a.</v>
      </c>
      <c r="K93" s="76" t="str">
        <f t="shared" si="44"/>
        <v>n.a.</v>
      </c>
      <c r="L93" s="76" t="str">
        <f t="shared" si="45"/>
        <v>n.a.</v>
      </c>
      <c r="M93" s="76">
        <f t="shared" si="46"/>
        <v>6.2437899083779058</v>
      </c>
      <c r="N93" s="76" t="str">
        <f t="shared" si="47"/>
        <v>n.a.</v>
      </c>
      <c r="O93" s="76" t="str">
        <f t="shared" si="48"/>
        <v>n.a.</v>
      </c>
      <c r="P93" s="76" t="str">
        <f t="shared" si="49"/>
        <v>n.a.</v>
      </c>
      <c r="Q93" s="58"/>
    </row>
    <row r="94" spans="1:17" x14ac:dyDescent="0.25">
      <c r="A94" s="2">
        <f t="shared" si="32"/>
        <v>1973</v>
      </c>
      <c r="B94" s="63">
        <v>11.693089654927199</v>
      </c>
      <c r="C94" s="3">
        <v>8.1977061898653503</v>
      </c>
      <c r="D94" s="3">
        <v>13.290879704095836</v>
      </c>
      <c r="E94" s="64">
        <f t="shared" si="36"/>
        <v>1</v>
      </c>
      <c r="F94" s="64">
        <f t="shared" si="37"/>
        <v>0</v>
      </c>
      <c r="G94" s="64">
        <f t="shared" si="38"/>
        <v>0</v>
      </c>
      <c r="H94" s="64">
        <f t="shared" si="39"/>
        <v>0</v>
      </c>
      <c r="I94" s="76">
        <f t="shared" si="42"/>
        <v>8.1977061898653503</v>
      </c>
      <c r="J94" s="76" t="str">
        <f t="shared" si="43"/>
        <v>n.a.</v>
      </c>
      <c r="K94" s="76" t="str">
        <f t="shared" si="44"/>
        <v>n.a.</v>
      </c>
      <c r="L94" s="76" t="str">
        <f t="shared" si="45"/>
        <v>n.a.</v>
      </c>
      <c r="M94" s="76">
        <f t="shared" si="46"/>
        <v>13.290879704095836</v>
      </c>
      <c r="N94" s="76" t="str">
        <f t="shared" si="47"/>
        <v>n.a.</v>
      </c>
      <c r="O94" s="76" t="str">
        <f t="shared" si="48"/>
        <v>n.a.</v>
      </c>
      <c r="P94" s="76" t="str">
        <f t="shared" si="49"/>
        <v>n.a.</v>
      </c>
      <c r="Q94" s="58"/>
    </row>
    <row r="95" spans="1:17" x14ac:dyDescent="0.25">
      <c r="A95" s="2">
        <f t="shared" si="32"/>
        <v>1974</v>
      </c>
      <c r="B95" s="63">
        <v>11.702141622716844</v>
      </c>
      <c r="C95" s="3">
        <v>-1.5930558171435072</v>
      </c>
      <c r="D95" s="3">
        <v>19.832095519493542</v>
      </c>
      <c r="E95" s="64">
        <f t="shared" si="36"/>
        <v>1</v>
      </c>
      <c r="F95" s="64">
        <f t="shared" si="37"/>
        <v>0</v>
      </c>
      <c r="G95" s="64">
        <f t="shared" si="38"/>
        <v>0</v>
      </c>
      <c r="H95" s="64">
        <f t="shared" si="39"/>
        <v>0</v>
      </c>
      <c r="I95" s="76">
        <f t="shared" si="42"/>
        <v>-1.5930558171435072</v>
      </c>
      <c r="J95" s="76" t="str">
        <f t="shared" si="43"/>
        <v>n.a.</v>
      </c>
      <c r="K95" s="76" t="str">
        <f t="shared" si="44"/>
        <v>n.a.</v>
      </c>
      <c r="L95" s="76" t="str">
        <f t="shared" si="45"/>
        <v>n.a.</v>
      </c>
      <c r="M95" s="76">
        <f t="shared" si="46"/>
        <v>19.832095519493542</v>
      </c>
      <c r="N95" s="76" t="str">
        <f t="shared" si="47"/>
        <v>n.a.</v>
      </c>
      <c r="O95" s="76" t="str">
        <f t="shared" si="48"/>
        <v>n.a.</v>
      </c>
      <c r="P95" s="76" t="str">
        <f t="shared" si="49"/>
        <v>n.a.</v>
      </c>
      <c r="Q95" s="58"/>
    </row>
    <row r="96" spans="1:17" x14ac:dyDescent="0.25">
      <c r="A96" s="2">
        <f t="shared" si="32"/>
        <v>1975</v>
      </c>
      <c r="B96" s="63">
        <v>15.368211451724905</v>
      </c>
      <c r="C96" s="3">
        <v>2.8380681112874173</v>
      </c>
      <c r="D96" s="3">
        <v>7.0454248364103078</v>
      </c>
      <c r="E96" s="64">
        <f t="shared" si="36"/>
        <v>1</v>
      </c>
      <c r="F96" s="64">
        <f t="shared" si="37"/>
        <v>0</v>
      </c>
      <c r="G96" s="64">
        <f t="shared" si="38"/>
        <v>0</v>
      </c>
      <c r="H96" s="64">
        <f t="shared" si="39"/>
        <v>0</v>
      </c>
      <c r="I96" s="76">
        <f t="shared" si="42"/>
        <v>2.8380681112874173</v>
      </c>
      <c r="J96" s="76" t="str">
        <f t="shared" si="43"/>
        <v>n.a.</v>
      </c>
      <c r="K96" s="76" t="str">
        <f t="shared" si="44"/>
        <v>n.a.</v>
      </c>
      <c r="L96" s="76" t="str">
        <f t="shared" si="45"/>
        <v>n.a.</v>
      </c>
      <c r="M96" s="76">
        <f t="shared" si="46"/>
        <v>7.0454248364103078</v>
      </c>
      <c r="N96" s="76" t="str">
        <f t="shared" si="47"/>
        <v>n.a.</v>
      </c>
      <c r="O96" s="76" t="str">
        <f t="shared" si="48"/>
        <v>n.a.</v>
      </c>
      <c r="P96" s="76" t="str">
        <f t="shared" si="49"/>
        <v>n.a.</v>
      </c>
      <c r="Q96" s="58"/>
    </row>
    <row r="97" spans="1:17" x14ac:dyDescent="0.25">
      <c r="A97" s="2">
        <f t="shared" si="32"/>
        <v>1976</v>
      </c>
      <c r="B97" s="63">
        <v>19.617797602252466</v>
      </c>
      <c r="C97" s="3">
        <v>4.0002317600861703</v>
      </c>
      <c r="D97" s="3">
        <v>8.4754767544793275</v>
      </c>
      <c r="E97" s="64">
        <f t="shared" si="36"/>
        <v>1</v>
      </c>
      <c r="F97" s="64">
        <f t="shared" si="37"/>
        <v>0</v>
      </c>
      <c r="G97" s="64">
        <f t="shared" si="38"/>
        <v>0</v>
      </c>
      <c r="H97" s="64">
        <f t="shared" si="39"/>
        <v>0</v>
      </c>
      <c r="I97" s="76">
        <f t="shared" si="42"/>
        <v>4.0002317600861703</v>
      </c>
      <c r="J97" s="76" t="str">
        <f t="shared" si="43"/>
        <v>n.a.</v>
      </c>
      <c r="K97" s="76" t="str">
        <f t="shared" si="44"/>
        <v>n.a.</v>
      </c>
      <c r="L97" s="76" t="str">
        <f t="shared" si="45"/>
        <v>n.a.</v>
      </c>
      <c r="M97" s="76">
        <f t="shared" si="46"/>
        <v>8.4754767544793275</v>
      </c>
      <c r="N97" s="76" t="str">
        <f t="shared" si="47"/>
        <v>n.a.</v>
      </c>
      <c r="O97" s="76" t="str">
        <f t="shared" si="48"/>
        <v>n.a.</v>
      </c>
      <c r="P97" s="76" t="str">
        <f t="shared" si="49"/>
        <v>n.a.</v>
      </c>
      <c r="Q97" s="58"/>
    </row>
    <row r="98" spans="1:17" x14ac:dyDescent="0.25">
      <c r="A98" s="2">
        <f t="shared" si="32"/>
        <v>1977</v>
      </c>
      <c r="B98" s="63">
        <v>24.834265334927974</v>
      </c>
      <c r="C98" s="3">
        <v>3.5895046409313514</v>
      </c>
      <c r="D98" s="3">
        <v>7.1055938742875746</v>
      </c>
      <c r="E98" s="64">
        <f t="shared" si="36"/>
        <v>1</v>
      </c>
      <c r="F98" s="64">
        <f t="shared" si="37"/>
        <v>0</v>
      </c>
      <c r="G98" s="64">
        <f t="shared" si="38"/>
        <v>0</v>
      </c>
      <c r="H98" s="64">
        <f t="shared" si="39"/>
        <v>0</v>
      </c>
      <c r="I98" s="76">
        <f t="shared" si="42"/>
        <v>3.5895046409313514</v>
      </c>
      <c r="J98" s="76" t="str">
        <f t="shared" si="43"/>
        <v>n.a.</v>
      </c>
      <c r="K98" s="76" t="str">
        <f t="shared" si="44"/>
        <v>n.a.</v>
      </c>
      <c r="L98" s="76" t="str">
        <f t="shared" si="45"/>
        <v>n.a.</v>
      </c>
      <c r="M98" s="76">
        <f t="shared" si="46"/>
        <v>7.1055938742875746</v>
      </c>
      <c r="N98" s="76" t="str">
        <f t="shared" si="47"/>
        <v>n.a.</v>
      </c>
      <c r="O98" s="76" t="str">
        <f t="shared" si="48"/>
        <v>n.a.</v>
      </c>
      <c r="P98" s="76" t="str">
        <f t="shared" si="49"/>
        <v>n.a.</v>
      </c>
      <c r="Q98" s="58"/>
    </row>
    <row r="99" spans="1:17" x14ac:dyDescent="0.25">
      <c r="A99" s="2">
        <f t="shared" si="32"/>
        <v>1978</v>
      </c>
      <c r="B99" s="63">
        <v>30.498364024187392</v>
      </c>
      <c r="C99" s="3">
        <v>4.2229465449804326</v>
      </c>
      <c r="D99" s="3">
        <v>5.6914021707667573</v>
      </c>
      <c r="E99" s="64">
        <f t="shared" si="36"/>
        <v>0</v>
      </c>
      <c r="F99" s="64">
        <f t="shared" si="37"/>
        <v>1</v>
      </c>
      <c r="G99" s="64">
        <f t="shared" si="38"/>
        <v>0</v>
      </c>
      <c r="H99" s="64">
        <f t="shared" si="39"/>
        <v>0</v>
      </c>
      <c r="I99" s="76" t="str">
        <f t="shared" si="42"/>
        <v>n.a.</v>
      </c>
      <c r="J99" s="76">
        <f t="shared" si="43"/>
        <v>4.2229465449804326</v>
      </c>
      <c r="K99" s="76" t="str">
        <f t="shared" si="44"/>
        <v>n.a.</v>
      </c>
      <c r="L99" s="76" t="str">
        <f t="shared" si="45"/>
        <v>n.a.</v>
      </c>
      <c r="M99" s="76" t="str">
        <f t="shared" si="46"/>
        <v>n.a.</v>
      </c>
      <c r="N99" s="76">
        <f t="shared" si="47"/>
        <v>5.6914021707667573</v>
      </c>
      <c r="O99" s="76" t="str">
        <f t="shared" si="48"/>
        <v>n.a.</v>
      </c>
      <c r="P99" s="76" t="str">
        <f t="shared" si="49"/>
        <v>n.a.</v>
      </c>
      <c r="Q99" s="58"/>
    </row>
    <row r="100" spans="1:17" x14ac:dyDescent="0.25">
      <c r="A100" s="2">
        <f t="shared" si="32"/>
        <v>1979</v>
      </c>
      <c r="B100" s="63">
        <v>35.005643046396479</v>
      </c>
      <c r="C100" s="3">
        <v>6.8046807565768974</v>
      </c>
      <c r="D100" s="3">
        <v>1.7340391034319502</v>
      </c>
      <c r="E100" s="64">
        <f t="shared" si="36"/>
        <v>0</v>
      </c>
      <c r="F100" s="64">
        <f t="shared" si="37"/>
        <v>1</v>
      </c>
      <c r="G100" s="64">
        <f t="shared" si="38"/>
        <v>0</v>
      </c>
      <c r="H100" s="64">
        <f t="shared" si="39"/>
        <v>0</v>
      </c>
      <c r="I100" s="76" t="str">
        <f t="shared" si="42"/>
        <v>n.a.</v>
      </c>
      <c r="J100" s="76">
        <f t="shared" si="43"/>
        <v>6.8046807565768974</v>
      </c>
      <c r="K100" s="76" t="str">
        <f t="shared" si="44"/>
        <v>n.a.</v>
      </c>
      <c r="L100" s="76" t="str">
        <f t="shared" si="45"/>
        <v>n.a.</v>
      </c>
      <c r="M100" s="76" t="str">
        <f t="shared" si="46"/>
        <v>n.a.</v>
      </c>
      <c r="N100" s="76">
        <f t="shared" si="47"/>
        <v>1.7340391034319502</v>
      </c>
      <c r="O100" s="76" t="str">
        <f t="shared" si="48"/>
        <v>n.a.</v>
      </c>
      <c r="P100" s="76" t="str">
        <f t="shared" si="49"/>
        <v>n.a.</v>
      </c>
      <c r="Q100" s="58"/>
    </row>
    <row r="101" spans="1:17" x14ac:dyDescent="0.25">
      <c r="A101" s="2">
        <f t="shared" si="32"/>
        <v>1980</v>
      </c>
      <c r="B101" s="63">
        <v>39.061770715563135</v>
      </c>
      <c r="C101" s="3">
        <v>4.6265988071512387</v>
      </c>
      <c r="D101" s="3">
        <v>3.6180292600344055</v>
      </c>
      <c r="E101" s="64">
        <f t="shared" si="36"/>
        <v>0</v>
      </c>
      <c r="F101" s="64">
        <f t="shared" si="37"/>
        <v>1</v>
      </c>
      <c r="G101" s="64">
        <f t="shared" si="38"/>
        <v>0</v>
      </c>
      <c r="H101" s="64">
        <f t="shared" si="39"/>
        <v>0</v>
      </c>
      <c r="I101" s="76" t="str">
        <f t="shared" si="42"/>
        <v>n.a.</v>
      </c>
      <c r="J101" s="76">
        <f t="shared" si="43"/>
        <v>4.6265988071512387</v>
      </c>
      <c r="K101" s="76" t="str">
        <f t="shared" si="44"/>
        <v>n.a.</v>
      </c>
      <c r="L101" s="76" t="str">
        <f t="shared" si="45"/>
        <v>n.a.</v>
      </c>
      <c r="M101" s="76" t="str">
        <f t="shared" si="46"/>
        <v>n.a.</v>
      </c>
      <c r="N101" s="76">
        <f t="shared" si="47"/>
        <v>3.6180292600344055</v>
      </c>
      <c r="O101" s="76" t="str">
        <f t="shared" si="48"/>
        <v>n.a.</v>
      </c>
      <c r="P101" s="76" t="str">
        <f t="shared" si="49"/>
        <v>n.a.</v>
      </c>
      <c r="Q101" s="58"/>
    </row>
    <row r="102" spans="1:17" x14ac:dyDescent="0.25">
      <c r="A102" s="2">
        <f t="shared" si="32"/>
        <v>1981</v>
      </c>
      <c r="B102" s="63">
        <v>40.927446097736642</v>
      </c>
      <c r="C102" s="3">
        <v>4.176843956043963</v>
      </c>
      <c r="D102" s="3">
        <v>3.0124774633359719</v>
      </c>
      <c r="E102" s="64">
        <f t="shared" si="36"/>
        <v>0</v>
      </c>
      <c r="F102" s="64">
        <f t="shared" si="37"/>
        <v>1</v>
      </c>
      <c r="G102" s="64">
        <f t="shared" si="38"/>
        <v>0</v>
      </c>
      <c r="H102" s="64">
        <f t="shared" si="39"/>
        <v>0</v>
      </c>
      <c r="I102" s="76" t="str">
        <f t="shared" si="42"/>
        <v>n.a.</v>
      </c>
      <c r="J102" s="76">
        <f t="shared" si="43"/>
        <v>4.176843956043963</v>
      </c>
      <c r="K102" s="76" t="str">
        <f t="shared" si="44"/>
        <v>n.a.</v>
      </c>
      <c r="L102" s="76" t="str">
        <f t="shared" si="45"/>
        <v>n.a.</v>
      </c>
      <c r="M102" s="76" t="str">
        <f t="shared" si="46"/>
        <v>n.a.</v>
      </c>
      <c r="N102" s="76">
        <f t="shared" si="47"/>
        <v>3.0124774633359719</v>
      </c>
      <c r="O102" s="76" t="str">
        <f t="shared" si="48"/>
        <v>n.a.</v>
      </c>
      <c r="P102" s="76" t="str">
        <f t="shared" si="49"/>
        <v>n.a.</v>
      </c>
      <c r="Q102" s="58"/>
    </row>
    <row r="103" spans="1:17" x14ac:dyDescent="0.25">
      <c r="A103" s="2">
        <f t="shared" si="32"/>
        <v>1982</v>
      </c>
      <c r="B103" s="63">
        <v>44.276255427841633</v>
      </c>
      <c r="C103" s="3">
        <v>3.3766082964926225</v>
      </c>
      <c r="D103" s="3">
        <v>1.5594713064834398</v>
      </c>
      <c r="E103" s="64">
        <f t="shared" si="36"/>
        <v>0</v>
      </c>
      <c r="F103" s="64">
        <f t="shared" si="37"/>
        <v>1</v>
      </c>
      <c r="G103" s="64">
        <f t="shared" si="38"/>
        <v>0</v>
      </c>
      <c r="H103" s="64">
        <f t="shared" si="39"/>
        <v>0</v>
      </c>
      <c r="I103" s="76" t="str">
        <f t="shared" si="42"/>
        <v>n.a.</v>
      </c>
      <c r="J103" s="76">
        <f t="shared" si="43"/>
        <v>3.3766082964926225</v>
      </c>
      <c r="K103" s="76" t="str">
        <f t="shared" si="44"/>
        <v>n.a.</v>
      </c>
      <c r="L103" s="76" t="str">
        <f t="shared" si="45"/>
        <v>n.a.</v>
      </c>
      <c r="M103" s="76" t="str">
        <f t="shared" si="46"/>
        <v>n.a.</v>
      </c>
      <c r="N103" s="76">
        <f t="shared" si="47"/>
        <v>1.5594713064834398</v>
      </c>
      <c r="O103" s="76" t="str">
        <f t="shared" si="48"/>
        <v>n.a.</v>
      </c>
      <c r="P103" s="76" t="str">
        <f t="shared" si="49"/>
        <v>n.a.</v>
      </c>
      <c r="Q103" s="58"/>
    </row>
    <row r="104" spans="1:17" x14ac:dyDescent="0.25">
      <c r="A104" s="2">
        <f t="shared" si="32"/>
        <v>1983</v>
      </c>
      <c r="B104" s="63">
        <v>48.058168842947133</v>
      </c>
      <c r="C104" s="3">
        <v>3.0607380356707958</v>
      </c>
      <c r="D104" s="3">
        <v>1.1121194529546852</v>
      </c>
      <c r="E104" s="64">
        <f t="shared" si="36"/>
        <v>0</v>
      </c>
      <c r="F104" s="64">
        <f t="shared" si="37"/>
        <v>1</v>
      </c>
      <c r="G104" s="64">
        <f t="shared" si="38"/>
        <v>0</v>
      </c>
      <c r="H104" s="64">
        <f t="shared" si="39"/>
        <v>0</v>
      </c>
      <c r="I104" s="76" t="str">
        <f t="shared" si="42"/>
        <v>n.a.</v>
      </c>
      <c r="J104" s="76">
        <f t="shared" si="43"/>
        <v>3.0607380356707958</v>
      </c>
      <c r="K104" s="76" t="str">
        <f t="shared" si="44"/>
        <v>n.a.</v>
      </c>
      <c r="L104" s="76" t="str">
        <f t="shared" si="45"/>
        <v>n.a.</v>
      </c>
      <c r="M104" s="76" t="str">
        <f t="shared" si="46"/>
        <v>n.a.</v>
      </c>
      <c r="N104" s="76">
        <f t="shared" si="47"/>
        <v>1.1121194529546852</v>
      </c>
      <c r="O104" s="76" t="str">
        <f t="shared" si="48"/>
        <v>n.a.</v>
      </c>
      <c r="P104" s="76" t="str">
        <f t="shared" si="49"/>
        <v>n.a.</v>
      </c>
      <c r="Q104" s="58"/>
    </row>
    <row r="105" spans="1:17" x14ac:dyDescent="0.25">
      <c r="A105" s="2">
        <f t="shared" si="32"/>
        <v>1984</v>
      </c>
      <c r="B105" s="63">
        <v>49.248847499991797</v>
      </c>
      <c r="C105" s="3">
        <v>4.4638990159043823</v>
      </c>
      <c r="D105" s="3">
        <v>2.1895580169574824</v>
      </c>
      <c r="E105" s="64">
        <f t="shared" si="36"/>
        <v>0</v>
      </c>
      <c r="F105" s="64">
        <f t="shared" si="37"/>
        <v>1</v>
      </c>
      <c r="G105" s="64">
        <f t="shared" si="38"/>
        <v>0</v>
      </c>
      <c r="H105" s="64">
        <f t="shared" si="39"/>
        <v>0</v>
      </c>
      <c r="I105" s="76" t="str">
        <f t="shared" si="42"/>
        <v>n.a.</v>
      </c>
      <c r="J105" s="76">
        <f t="shared" si="43"/>
        <v>4.4638990159043823</v>
      </c>
      <c r="K105" s="76" t="str">
        <f t="shared" si="44"/>
        <v>n.a.</v>
      </c>
      <c r="L105" s="76" t="str">
        <f t="shared" si="45"/>
        <v>n.a.</v>
      </c>
      <c r="M105" s="76" t="str">
        <f t="shared" si="46"/>
        <v>n.a.</v>
      </c>
      <c r="N105" s="76">
        <f t="shared" si="47"/>
        <v>2.1895580169574824</v>
      </c>
      <c r="O105" s="76" t="str">
        <f t="shared" si="48"/>
        <v>n.a.</v>
      </c>
      <c r="P105" s="76" t="str">
        <f t="shared" si="49"/>
        <v>n.a.</v>
      </c>
      <c r="Q105" s="58"/>
    </row>
    <row r="106" spans="1:17" x14ac:dyDescent="0.25">
      <c r="A106" s="2">
        <f t="shared" si="32"/>
        <v>1985</v>
      </c>
      <c r="B106" s="63">
        <v>50.207187407916706</v>
      </c>
      <c r="C106" s="3">
        <v>6.3333568887232294</v>
      </c>
      <c r="D106" s="3">
        <v>0.50134420924854428</v>
      </c>
      <c r="E106" s="64">
        <f t="shared" si="36"/>
        <v>0</v>
      </c>
      <c r="F106" s="64">
        <f t="shared" si="37"/>
        <v>1</v>
      </c>
      <c r="G106" s="64">
        <f t="shared" si="38"/>
        <v>0</v>
      </c>
      <c r="H106" s="64">
        <f t="shared" si="39"/>
        <v>0</v>
      </c>
      <c r="I106" s="76" t="str">
        <f t="shared" si="42"/>
        <v>n.a.</v>
      </c>
      <c r="J106" s="76">
        <f t="shared" si="43"/>
        <v>6.3333568887232294</v>
      </c>
      <c r="K106" s="76" t="str">
        <f t="shared" si="44"/>
        <v>n.a.</v>
      </c>
      <c r="L106" s="76" t="str">
        <f t="shared" si="45"/>
        <v>n.a.</v>
      </c>
      <c r="M106" s="76" t="str">
        <f t="shared" si="46"/>
        <v>n.a.</v>
      </c>
      <c r="N106" s="76">
        <f t="shared" si="47"/>
        <v>0.50134420924854428</v>
      </c>
      <c r="O106" s="76" t="str">
        <f t="shared" si="48"/>
        <v>n.a.</v>
      </c>
      <c r="P106" s="76" t="str">
        <f t="shared" si="49"/>
        <v>n.a.</v>
      </c>
      <c r="Q106" s="58"/>
    </row>
    <row r="107" spans="1:17" x14ac:dyDescent="0.25">
      <c r="A107" s="2">
        <f t="shared" si="32"/>
        <v>1986</v>
      </c>
      <c r="B107" s="63">
        <v>54.169257482079381</v>
      </c>
      <c r="C107" s="3">
        <v>2.8310766408367716</v>
      </c>
      <c r="D107" s="3">
        <v>1.7708375240945706</v>
      </c>
      <c r="E107" s="64">
        <f t="shared" ref="E107:E130" si="50">IF(AND(B107&gt;0,B107&lt;30),1,0)</f>
        <v>0</v>
      </c>
      <c r="F107" s="64">
        <f t="shared" si="37"/>
        <v>1</v>
      </c>
      <c r="G107" s="64">
        <f t="shared" si="38"/>
        <v>0</v>
      </c>
      <c r="H107" s="64">
        <f t="shared" si="39"/>
        <v>0</v>
      </c>
      <c r="I107" s="76" t="str">
        <f t="shared" si="42"/>
        <v>n.a.</v>
      </c>
      <c r="J107" s="76">
        <f t="shared" si="43"/>
        <v>2.8310766408367716</v>
      </c>
      <c r="K107" s="76" t="str">
        <f t="shared" si="44"/>
        <v>n.a.</v>
      </c>
      <c r="L107" s="76" t="str">
        <f t="shared" si="45"/>
        <v>n.a.</v>
      </c>
      <c r="M107" s="76" t="str">
        <f t="shared" si="46"/>
        <v>n.a.</v>
      </c>
      <c r="N107" s="76">
        <f t="shared" si="47"/>
        <v>1.7708375240945706</v>
      </c>
      <c r="O107" s="76" t="str">
        <f t="shared" si="48"/>
        <v>n.a.</v>
      </c>
      <c r="P107" s="76" t="str">
        <f t="shared" si="49"/>
        <v>n.a.</v>
      </c>
      <c r="Q107" s="58"/>
    </row>
    <row r="108" spans="1:17" x14ac:dyDescent="0.25">
      <c r="A108" s="2">
        <f t="shared" si="32"/>
        <v>1987</v>
      </c>
      <c r="B108" s="63">
        <v>55.815443587934922</v>
      </c>
      <c r="C108" s="3">
        <v>4.1074270637959875</v>
      </c>
      <c r="D108" s="3">
        <v>0.24927570484021278</v>
      </c>
      <c r="E108" s="64">
        <f t="shared" si="50"/>
        <v>0</v>
      </c>
      <c r="F108" s="64">
        <f t="shared" si="37"/>
        <v>1</v>
      </c>
      <c r="G108" s="64">
        <f t="shared" si="38"/>
        <v>0</v>
      </c>
      <c r="H108" s="64">
        <f t="shared" si="39"/>
        <v>0</v>
      </c>
      <c r="I108" s="76" t="str">
        <f t="shared" si="42"/>
        <v>n.a.</v>
      </c>
      <c r="J108" s="76">
        <f t="shared" si="43"/>
        <v>4.1074270637959875</v>
      </c>
      <c r="K108" s="76" t="str">
        <f t="shared" si="44"/>
        <v>n.a.</v>
      </c>
      <c r="L108" s="76" t="str">
        <f t="shared" si="45"/>
        <v>n.a.</v>
      </c>
      <c r="M108" s="76" t="str">
        <f t="shared" si="46"/>
        <v>n.a.</v>
      </c>
      <c r="N108" s="76">
        <f t="shared" si="47"/>
        <v>0.24927570484021278</v>
      </c>
      <c r="O108" s="76" t="str">
        <f t="shared" si="48"/>
        <v>n.a.</v>
      </c>
      <c r="P108" s="76" t="str">
        <f t="shared" si="49"/>
        <v>n.a.</v>
      </c>
      <c r="Q108" s="58"/>
    </row>
    <row r="109" spans="1:17" x14ac:dyDescent="0.25">
      <c r="A109" s="2">
        <f t="shared" si="32"/>
        <v>1988</v>
      </c>
      <c r="B109" s="63">
        <v>54.040185649629564</v>
      </c>
      <c r="C109" s="3">
        <v>7.1466937073415338</v>
      </c>
      <c r="D109" s="3">
        <v>8.1680040093901063E-2</v>
      </c>
      <c r="E109" s="64">
        <f t="shared" si="50"/>
        <v>0</v>
      </c>
      <c r="F109" s="64">
        <f t="shared" si="37"/>
        <v>1</v>
      </c>
      <c r="G109" s="64">
        <f t="shared" si="38"/>
        <v>0</v>
      </c>
      <c r="H109" s="64">
        <f t="shared" si="39"/>
        <v>0</v>
      </c>
      <c r="I109" s="76" t="str">
        <f t="shared" si="42"/>
        <v>n.a.</v>
      </c>
      <c r="J109" s="76">
        <f t="shared" si="43"/>
        <v>7.1466937073415338</v>
      </c>
      <c r="K109" s="76" t="str">
        <f t="shared" si="44"/>
        <v>n.a.</v>
      </c>
      <c r="L109" s="76" t="str">
        <f t="shared" si="45"/>
        <v>n.a.</v>
      </c>
      <c r="M109" s="76" t="str">
        <f t="shared" si="46"/>
        <v>n.a.</v>
      </c>
      <c r="N109" s="76">
        <f t="shared" si="47"/>
        <v>8.1680040093901063E-2</v>
      </c>
      <c r="O109" s="76" t="str">
        <f t="shared" si="48"/>
        <v>n.a.</v>
      </c>
      <c r="P109" s="76" t="str">
        <f t="shared" si="49"/>
        <v>n.a.</v>
      </c>
      <c r="Q109" s="58"/>
    </row>
    <row r="110" spans="1:17" x14ac:dyDescent="0.25">
      <c r="A110" s="2">
        <f t="shared" si="32"/>
        <v>1989</v>
      </c>
      <c r="B110" s="63">
        <v>50.789058647174578</v>
      </c>
      <c r="C110" s="3">
        <v>5.3701525189358668</v>
      </c>
      <c r="D110" s="3">
        <v>1.8732108112298862</v>
      </c>
      <c r="E110" s="64">
        <f t="shared" si="50"/>
        <v>0</v>
      </c>
      <c r="F110" s="64">
        <f t="shared" si="37"/>
        <v>1</v>
      </c>
      <c r="G110" s="64">
        <f t="shared" si="38"/>
        <v>0</v>
      </c>
      <c r="H110" s="64">
        <f t="shared" si="39"/>
        <v>0</v>
      </c>
      <c r="I110" s="76" t="str">
        <f t="shared" si="42"/>
        <v>n.a.</v>
      </c>
      <c r="J110" s="76">
        <f t="shared" si="43"/>
        <v>5.3701525189358668</v>
      </c>
      <c r="K110" s="76" t="str">
        <f t="shared" si="44"/>
        <v>n.a.</v>
      </c>
      <c r="L110" s="76" t="str">
        <f t="shared" si="45"/>
        <v>n.a.</v>
      </c>
      <c r="M110" s="76" t="str">
        <f t="shared" si="46"/>
        <v>n.a.</v>
      </c>
      <c r="N110" s="76">
        <f t="shared" si="47"/>
        <v>1.8732108112298862</v>
      </c>
      <c r="O110" s="76" t="str">
        <f t="shared" si="48"/>
        <v>n.a.</v>
      </c>
      <c r="P110" s="76" t="str">
        <f t="shared" si="49"/>
        <v>n.a.</v>
      </c>
      <c r="Q110" s="58"/>
    </row>
    <row r="111" spans="1:17" x14ac:dyDescent="0.25">
      <c r="A111" s="2">
        <f t="shared" si="32"/>
        <v>1990</v>
      </c>
      <c r="B111" s="63">
        <v>49.230105083783016</v>
      </c>
      <c r="C111" s="3">
        <v>5.5723982994951182</v>
      </c>
      <c r="D111" s="3">
        <v>1.7802660937703552</v>
      </c>
      <c r="E111" s="64">
        <f t="shared" si="50"/>
        <v>0</v>
      </c>
      <c r="F111" s="64">
        <f t="shared" si="37"/>
        <v>1</v>
      </c>
      <c r="G111" s="64">
        <f t="shared" si="38"/>
        <v>0</v>
      </c>
      <c r="H111" s="64">
        <f t="shared" si="39"/>
        <v>0</v>
      </c>
      <c r="I111" s="76" t="str">
        <f t="shared" si="42"/>
        <v>n.a.</v>
      </c>
      <c r="J111" s="76">
        <f t="shared" si="43"/>
        <v>5.5723982994951182</v>
      </c>
      <c r="K111" s="76" t="str">
        <f t="shared" si="44"/>
        <v>n.a.</v>
      </c>
      <c r="L111" s="76" t="str">
        <f t="shared" si="45"/>
        <v>n.a.</v>
      </c>
      <c r="M111" s="76" t="str">
        <f t="shared" si="46"/>
        <v>n.a.</v>
      </c>
      <c r="N111" s="76">
        <f t="shared" si="47"/>
        <v>1.7802660937703552</v>
      </c>
      <c r="O111" s="76" t="str">
        <f t="shared" si="48"/>
        <v>n.a.</v>
      </c>
      <c r="P111" s="76" t="str">
        <f t="shared" si="49"/>
        <v>n.a.</v>
      </c>
      <c r="Q111" s="58"/>
    </row>
    <row r="112" spans="1:17" x14ac:dyDescent="0.25">
      <c r="A112" s="2">
        <f t="shared" si="32"/>
        <v>1991</v>
      </c>
      <c r="B112" s="63">
        <v>47.965547140959437</v>
      </c>
      <c r="C112" s="3">
        <v>3.3243407748263731</v>
      </c>
      <c r="D112" s="3">
        <v>2.9637294751843513</v>
      </c>
      <c r="E112" s="64">
        <f t="shared" si="50"/>
        <v>0</v>
      </c>
      <c r="F112" s="64">
        <f t="shared" si="37"/>
        <v>1</v>
      </c>
      <c r="G112" s="64">
        <f t="shared" si="38"/>
        <v>0</v>
      </c>
      <c r="H112" s="64">
        <f t="shared" si="39"/>
        <v>0</v>
      </c>
      <c r="I112" s="76" t="str">
        <f t="shared" si="42"/>
        <v>n.a.</v>
      </c>
      <c r="J112" s="76">
        <f t="shared" si="43"/>
        <v>3.3243407748263731</v>
      </c>
      <c r="K112" s="76" t="str">
        <f t="shared" si="44"/>
        <v>n.a.</v>
      </c>
      <c r="L112" s="76" t="str">
        <f t="shared" si="45"/>
        <v>n.a.</v>
      </c>
      <c r="M112" s="76" t="str">
        <f t="shared" si="46"/>
        <v>n.a.</v>
      </c>
      <c r="N112" s="76">
        <f t="shared" si="47"/>
        <v>2.9637294751843513</v>
      </c>
      <c r="O112" s="76" t="str">
        <f t="shared" si="48"/>
        <v>n.a.</v>
      </c>
      <c r="P112" s="76" t="str">
        <f t="shared" si="49"/>
        <v>n.a.</v>
      </c>
      <c r="Q112" s="58"/>
    </row>
    <row r="113" spans="1:17" x14ac:dyDescent="0.25">
      <c r="A113" s="2">
        <f t="shared" si="32"/>
        <v>1992</v>
      </c>
      <c r="B113" s="63">
        <v>49.813732590761134</v>
      </c>
      <c r="C113" s="3">
        <v>0.81902985881854296</v>
      </c>
      <c r="D113" s="3">
        <v>1.7842781784620954</v>
      </c>
      <c r="E113" s="64">
        <f t="shared" si="50"/>
        <v>0</v>
      </c>
      <c r="F113" s="64">
        <f t="shared" si="37"/>
        <v>1</v>
      </c>
      <c r="G113" s="64">
        <f t="shared" si="38"/>
        <v>0</v>
      </c>
      <c r="H113" s="64">
        <f t="shared" si="39"/>
        <v>0</v>
      </c>
      <c r="I113" s="76" t="str">
        <f t="shared" si="42"/>
        <v>n.a.</v>
      </c>
      <c r="J113" s="76">
        <f t="shared" si="43"/>
        <v>0.81902985881854296</v>
      </c>
      <c r="K113" s="76" t="str">
        <f t="shared" si="44"/>
        <v>n.a.</v>
      </c>
      <c r="L113" s="76" t="str">
        <f t="shared" si="45"/>
        <v>n.a.</v>
      </c>
      <c r="M113" s="76" t="str">
        <f t="shared" si="46"/>
        <v>n.a.</v>
      </c>
      <c r="N113" s="76">
        <f t="shared" si="47"/>
        <v>1.7842781784620954</v>
      </c>
      <c r="O113" s="76" t="str">
        <f t="shared" si="48"/>
        <v>n.a.</v>
      </c>
      <c r="P113" s="76" t="str">
        <f t="shared" si="49"/>
        <v>n.a.</v>
      </c>
      <c r="Q113" s="58"/>
    </row>
    <row r="114" spans="1:17" x14ac:dyDescent="0.25">
      <c r="A114" s="2">
        <f t="shared" si="32"/>
        <v>1993</v>
      </c>
      <c r="B114" s="63">
        <v>55.320155131609923</v>
      </c>
      <c r="C114" s="3">
        <v>0.17106271963545083</v>
      </c>
      <c r="D114" s="3">
        <v>0.60668454790502313</v>
      </c>
      <c r="E114" s="64">
        <f t="shared" si="50"/>
        <v>0</v>
      </c>
      <c r="F114" s="64">
        <f t="shared" si="37"/>
        <v>1</v>
      </c>
      <c r="G114" s="64">
        <f t="shared" si="38"/>
        <v>0</v>
      </c>
      <c r="H114" s="64">
        <f t="shared" si="39"/>
        <v>0</v>
      </c>
      <c r="I114" s="76" t="str">
        <f t="shared" si="42"/>
        <v>n.a.</v>
      </c>
      <c r="J114" s="76">
        <f t="shared" si="43"/>
        <v>0.17106271963545083</v>
      </c>
      <c r="K114" s="76" t="str">
        <f t="shared" si="44"/>
        <v>n.a.</v>
      </c>
      <c r="L114" s="76" t="str">
        <f t="shared" si="45"/>
        <v>n.a.</v>
      </c>
      <c r="M114" s="76" t="str">
        <f t="shared" si="46"/>
        <v>n.a.</v>
      </c>
      <c r="N114" s="76">
        <f t="shared" si="47"/>
        <v>0.60668454790502313</v>
      </c>
      <c r="O114" s="76" t="str">
        <f t="shared" si="48"/>
        <v>n.a.</v>
      </c>
      <c r="P114" s="76" t="str">
        <f t="shared" si="49"/>
        <v>n.a.</v>
      </c>
      <c r="Q114" s="58"/>
    </row>
    <row r="115" spans="1:17" x14ac:dyDescent="0.25">
      <c r="A115" s="2">
        <f t="shared" si="32"/>
        <v>1994</v>
      </c>
      <c r="B115" s="63">
        <v>59.956798040086156</v>
      </c>
      <c r="C115" s="3">
        <v>0.86357824375766779</v>
      </c>
      <c r="D115" s="3">
        <v>-0.38158874136385856</v>
      </c>
      <c r="E115" s="64">
        <f t="shared" si="50"/>
        <v>0</v>
      </c>
      <c r="F115" s="64">
        <f t="shared" si="37"/>
        <v>1</v>
      </c>
      <c r="G115" s="64">
        <f t="shared" si="38"/>
        <v>0</v>
      </c>
      <c r="H115" s="64">
        <f t="shared" si="39"/>
        <v>0</v>
      </c>
      <c r="I115" s="76" t="str">
        <f t="shared" si="42"/>
        <v>n.a.</v>
      </c>
      <c r="J115" s="76">
        <f t="shared" si="43"/>
        <v>0.86357824375766779</v>
      </c>
      <c r="K115" s="76" t="str">
        <f t="shared" si="44"/>
        <v>n.a.</v>
      </c>
      <c r="L115" s="76" t="str">
        <f t="shared" si="45"/>
        <v>n.a.</v>
      </c>
      <c r="M115" s="76" t="str">
        <f t="shared" si="46"/>
        <v>n.a.</v>
      </c>
      <c r="N115" s="76">
        <f t="shared" si="47"/>
        <v>-0.38158874136385856</v>
      </c>
      <c r="O115" s="76" t="str">
        <f t="shared" si="48"/>
        <v>n.a.</v>
      </c>
      <c r="P115" s="76" t="str">
        <f t="shared" si="49"/>
        <v>n.a.</v>
      </c>
      <c r="Q115" s="58"/>
    </row>
    <row r="116" spans="1:17" x14ac:dyDescent="0.25">
      <c r="A116" s="2">
        <f t="shared" si="32"/>
        <v>1995</v>
      </c>
      <c r="B116" s="63">
        <v>66.118503691337722</v>
      </c>
      <c r="C116" s="3">
        <v>1.881656088426098</v>
      </c>
      <c r="D116" s="3">
        <v>-0.42751753057271857</v>
      </c>
      <c r="E116" s="64">
        <f t="shared" si="50"/>
        <v>0</v>
      </c>
      <c r="F116" s="64">
        <f t="shared" si="37"/>
        <v>0</v>
      </c>
      <c r="G116" s="64">
        <f t="shared" si="38"/>
        <v>1</v>
      </c>
      <c r="H116" s="64">
        <f t="shared" si="39"/>
        <v>0</v>
      </c>
      <c r="I116" s="76" t="str">
        <f t="shared" si="42"/>
        <v>n.a.</v>
      </c>
      <c r="J116" s="76" t="str">
        <f t="shared" si="43"/>
        <v>n.a.</v>
      </c>
      <c r="K116" s="76">
        <f t="shared" si="44"/>
        <v>1.881656088426098</v>
      </c>
      <c r="L116" s="76" t="str">
        <f t="shared" si="45"/>
        <v>n.a.</v>
      </c>
      <c r="M116" s="76" t="str">
        <f t="shared" si="46"/>
        <v>n.a.</v>
      </c>
      <c r="N116" s="76" t="str">
        <f t="shared" si="47"/>
        <v>n.a.</v>
      </c>
      <c r="O116" s="76">
        <f t="shared" si="48"/>
        <v>-0.42751753057271857</v>
      </c>
      <c r="P116" s="76" t="str">
        <f t="shared" si="49"/>
        <v>n.a.</v>
      </c>
      <c r="Q116" s="58"/>
    </row>
    <row r="117" spans="1:17" x14ac:dyDescent="0.25">
      <c r="A117" s="2">
        <f t="shared" si="32"/>
        <v>1996</v>
      </c>
      <c r="B117" s="63">
        <v>70.43342548119827</v>
      </c>
      <c r="C117" s="3">
        <v>2.6372873639508576</v>
      </c>
      <c r="D117" s="3">
        <v>-0.46255611556405007</v>
      </c>
      <c r="E117" s="64">
        <f t="shared" si="50"/>
        <v>0</v>
      </c>
      <c r="F117" s="64">
        <f t="shared" si="37"/>
        <v>0</v>
      </c>
      <c r="G117" s="64">
        <f t="shared" si="38"/>
        <v>1</v>
      </c>
      <c r="H117" s="64">
        <f t="shared" si="39"/>
        <v>0</v>
      </c>
      <c r="I117" s="76" t="str">
        <f t="shared" si="42"/>
        <v>n.a.</v>
      </c>
      <c r="J117" s="76" t="str">
        <f t="shared" si="43"/>
        <v>n.a.</v>
      </c>
      <c r="K117" s="76">
        <f t="shared" si="44"/>
        <v>2.6372873639508576</v>
      </c>
      <c r="L117" s="76" t="str">
        <f t="shared" si="45"/>
        <v>n.a.</v>
      </c>
      <c r="M117" s="76" t="str">
        <f t="shared" si="46"/>
        <v>n.a.</v>
      </c>
      <c r="N117" s="76" t="str">
        <f t="shared" si="47"/>
        <v>n.a.</v>
      </c>
      <c r="O117" s="76">
        <f t="shared" si="48"/>
        <v>-0.46255611556405007</v>
      </c>
      <c r="P117" s="76" t="str">
        <f t="shared" si="49"/>
        <v>n.a.</v>
      </c>
      <c r="Q117" s="58"/>
    </row>
    <row r="118" spans="1:17" x14ac:dyDescent="0.25">
      <c r="A118" s="2">
        <f t="shared" si="32"/>
        <v>1997</v>
      </c>
      <c r="B118" s="63">
        <v>75.331732812678922</v>
      </c>
      <c r="C118" s="3">
        <v>1.5635665931917897</v>
      </c>
      <c r="D118" s="3">
        <v>0.60578916275031425</v>
      </c>
      <c r="E118" s="64">
        <f t="shared" si="50"/>
        <v>0</v>
      </c>
      <c r="F118" s="64">
        <f t="shared" si="37"/>
        <v>0</v>
      </c>
      <c r="G118" s="64">
        <f t="shared" si="38"/>
        <v>1</v>
      </c>
      <c r="H118" s="64">
        <f t="shared" si="39"/>
        <v>0</v>
      </c>
      <c r="I118" s="76" t="str">
        <f t="shared" si="42"/>
        <v>n.a.</v>
      </c>
      <c r="J118" s="76" t="str">
        <f t="shared" si="43"/>
        <v>n.a.</v>
      </c>
      <c r="K118" s="76">
        <f t="shared" si="44"/>
        <v>1.5635665931917897</v>
      </c>
      <c r="L118" s="76" t="str">
        <f t="shared" si="45"/>
        <v>n.a.</v>
      </c>
      <c r="M118" s="76" t="str">
        <f t="shared" si="46"/>
        <v>n.a.</v>
      </c>
      <c r="N118" s="76" t="str">
        <f t="shared" si="47"/>
        <v>n.a.</v>
      </c>
      <c r="O118" s="76">
        <f t="shared" si="48"/>
        <v>0.60578916275031425</v>
      </c>
      <c r="P118" s="76" t="str">
        <f t="shared" si="49"/>
        <v>n.a.</v>
      </c>
      <c r="Q118" s="58"/>
    </row>
    <row r="119" spans="1:17" x14ac:dyDescent="0.25">
      <c r="A119" s="2">
        <f t="shared" si="32"/>
        <v>1998</v>
      </c>
      <c r="B119" s="63">
        <v>86.671499852429363</v>
      </c>
      <c r="C119" s="3">
        <v>-2.0488679103415119</v>
      </c>
      <c r="D119" s="3">
        <v>2.9873933224511262E-2</v>
      </c>
      <c r="E119" s="64">
        <f t="shared" si="50"/>
        <v>0</v>
      </c>
      <c r="F119" s="64">
        <f t="shared" si="37"/>
        <v>0</v>
      </c>
      <c r="G119" s="64">
        <f t="shared" si="38"/>
        <v>1</v>
      </c>
      <c r="H119" s="64">
        <f t="shared" si="39"/>
        <v>0</v>
      </c>
      <c r="I119" s="76" t="str">
        <f t="shared" si="42"/>
        <v>n.a.</v>
      </c>
      <c r="J119" s="76" t="str">
        <f t="shared" si="43"/>
        <v>n.a.</v>
      </c>
      <c r="K119" s="76">
        <f t="shared" si="44"/>
        <v>-2.0488679103415119</v>
      </c>
      <c r="L119" s="76" t="str">
        <f t="shared" si="45"/>
        <v>n.a.</v>
      </c>
      <c r="M119" s="76" t="str">
        <f t="shared" si="46"/>
        <v>n.a.</v>
      </c>
      <c r="N119" s="76" t="str">
        <f t="shared" si="47"/>
        <v>n.a.</v>
      </c>
      <c r="O119" s="76">
        <f t="shared" si="48"/>
        <v>2.9873933224511262E-2</v>
      </c>
      <c r="P119" s="76" t="str">
        <f t="shared" si="49"/>
        <v>n.a.</v>
      </c>
      <c r="Q119" s="58"/>
    </row>
    <row r="120" spans="1:17" x14ac:dyDescent="0.25">
      <c r="A120" s="2">
        <f t="shared" si="32"/>
        <v>1999</v>
      </c>
      <c r="B120" s="63">
        <v>98.340329844120816</v>
      </c>
      <c r="C120" s="3">
        <v>-0.14101078210864149</v>
      </c>
      <c r="D120" s="3">
        <v>-1.2897670306052933</v>
      </c>
      <c r="E120" s="64">
        <f t="shared" si="50"/>
        <v>0</v>
      </c>
      <c r="F120" s="64">
        <f t="shared" si="37"/>
        <v>0</v>
      </c>
      <c r="G120" s="64">
        <f t="shared" si="38"/>
        <v>0</v>
      </c>
      <c r="H120" s="64">
        <f t="shared" si="39"/>
        <v>1</v>
      </c>
      <c r="I120" s="76" t="str">
        <f t="shared" si="42"/>
        <v>n.a.</v>
      </c>
      <c r="J120" s="76" t="str">
        <f t="shared" si="43"/>
        <v>n.a.</v>
      </c>
      <c r="K120" s="76" t="str">
        <f t="shared" si="44"/>
        <v>n.a.</v>
      </c>
      <c r="L120" s="76">
        <f t="shared" si="45"/>
        <v>-0.14101078210864149</v>
      </c>
      <c r="M120" s="76" t="str">
        <f t="shared" si="46"/>
        <v>n.a.</v>
      </c>
      <c r="N120" s="76" t="str">
        <f t="shared" si="47"/>
        <v>n.a.</v>
      </c>
      <c r="O120" s="76" t="str">
        <f t="shared" si="48"/>
        <v>n.a.</v>
      </c>
      <c r="P120" s="76">
        <f t="shared" si="49"/>
        <v>-1.2897670306052933</v>
      </c>
      <c r="Q120" s="58"/>
    </row>
    <row r="121" spans="1:17" x14ac:dyDescent="0.25">
      <c r="A121" s="2">
        <f t="shared" si="32"/>
        <v>2000</v>
      </c>
      <c r="B121" s="63">
        <v>106.48064573848387</v>
      </c>
      <c r="C121" s="3">
        <v>2.8601394312350426</v>
      </c>
      <c r="D121" s="3">
        <v>-1.7332572595414431</v>
      </c>
      <c r="E121" s="64">
        <f t="shared" si="50"/>
        <v>0</v>
      </c>
      <c r="F121" s="64">
        <f t="shared" si="37"/>
        <v>0</v>
      </c>
      <c r="G121" s="64">
        <f t="shared" si="38"/>
        <v>0</v>
      </c>
      <c r="H121" s="64">
        <f t="shared" si="39"/>
        <v>1</v>
      </c>
      <c r="I121" s="76" t="str">
        <f t="shared" si="42"/>
        <v>n.a.</v>
      </c>
      <c r="J121" s="76" t="str">
        <f t="shared" si="43"/>
        <v>n.a.</v>
      </c>
      <c r="K121" s="76" t="str">
        <f t="shared" si="44"/>
        <v>n.a.</v>
      </c>
      <c r="L121" s="76">
        <f t="shared" si="45"/>
        <v>2.8601394312350426</v>
      </c>
      <c r="M121" s="76" t="str">
        <f t="shared" si="46"/>
        <v>n.a.</v>
      </c>
      <c r="N121" s="76" t="str">
        <f t="shared" si="47"/>
        <v>n.a.</v>
      </c>
      <c r="O121" s="76" t="str">
        <f t="shared" si="48"/>
        <v>n.a.</v>
      </c>
      <c r="P121" s="76">
        <f t="shared" si="49"/>
        <v>-1.7332572595414431</v>
      </c>
      <c r="Q121" s="58"/>
    </row>
    <row r="122" spans="1:17" x14ac:dyDescent="0.25">
      <c r="A122" s="2">
        <f t="shared" si="32"/>
        <v>2001</v>
      </c>
      <c r="B122" s="63">
        <v>122.01880575423934</v>
      </c>
      <c r="C122" s="3">
        <v>0.18438948337951011</v>
      </c>
      <c r="D122" s="3">
        <v>-1.2298563050987421</v>
      </c>
      <c r="E122" s="64">
        <f t="shared" si="50"/>
        <v>0</v>
      </c>
      <c r="F122" s="64">
        <f t="shared" si="37"/>
        <v>0</v>
      </c>
      <c r="G122" s="64">
        <f t="shared" si="38"/>
        <v>0</v>
      </c>
      <c r="H122" s="64">
        <f t="shared" si="39"/>
        <v>1</v>
      </c>
      <c r="I122" s="76" t="str">
        <f t="shared" si="42"/>
        <v>n.a.</v>
      </c>
      <c r="J122" s="76" t="str">
        <f t="shared" si="43"/>
        <v>n.a.</v>
      </c>
      <c r="K122" s="76" t="str">
        <f t="shared" si="44"/>
        <v>n.a.</v>
      </c>
      <c r="L122" s="76">
        <f t="shared" si="45"/>
        <v>0.18438948337951011</v>
      </c>
      <c r="M122" s="76" t="str">
        <f t="shared" si="46"/>
        <v>n.a.</v>
      </c>
      <c r="N122" s="76" t="str">
        <f t="shared" si="47"/>
        <v>n.a.</v>
      </c>
      <c r="O122" s="76" t="str">
        <f t="shared" si="48"/>
        <v>n.a.</v>
      </c>
      <c r="P122" s="76">
        <f t="shared" si="49"/>
        <v>-1.2298563050987421</v>
      </c>
      <c r="Q122" s="58"/>
    </row>
    <row r="123" spans="1:17" x14ac:dyDescent="0.25">
      <c r="A123" s="2">
        <f t="shared" si="32"/>
        <v>2002</v>
      </c>
      <c r="B123" s="63">
        <v>130.91365568111505</v>
      </c>
      <c r="C123" s="3">
        <v>0.26225702934743467</v>
      </c>
      <c r="D123" s="3">
        <v>-1.5456742571115623</v>
      </c>
      <c r="E123" s="64">
        <f t="shared" si="50"/>
        <v>0</v>
      </c>
      <c r="F123" s="64">
        <f t="shared" si="37"/>
        <v>0</v>
      </c>
      <c r="G123" s="64">
        <f t="shared" si="38"/>
        <v>0</v>
      </c>
      <c r="H123" s="64">
        <f t="shared" si="39"/>
        <v>1</v>
      </c>
      <c r="I123" s="76" t="str">
        <f t="shared" si="42"/>
        <v>n.a.</v>
      </c>
      <c r="J123" s="76" t="str">
        <f t="shared" si="43"/>
        <v>n.a.</v>
      </c>
      <c r="K123" s="76" t="str">
        <f t="shared" si="44"/>
        <v>n.a.</v>
      </c>
      <c r="L123" s="76">
        <f t="shared" si="45"/>
        <v>0.26225702934743467</v>
      </c>
      <c r="M123" s="76" t="str">
        <f t="shared" si="46"/>
        <v>n.a.</v>
      </c>
      <c r="N123" s="76" t="str">
        <f t="shared" si="47"/>
        <v>n.a.</v>
      </c>
      <c r="O123" s="76" t="str">
        <f t="shared" si="48"/>
        <v>n.a.</v>
      </c>
      <c r="P123" s="76">
        <f t="shared" si="49"/>
        <v>-1.5456742571115623</v>
      </c>
      <c r="Q123" s="58"/>
    </row>
    <row r="124" spans="1:17" x14ac:dyDescent="0.25">
      <c r="A124" s="2">
        <f t="shared" si="32"/>
        <v>2003</v>
      </c>
      <c r="B124" s="63">
        <v>136.67742211815766</v>
      </c>
      <c r="C124" s="3">
        <v>1.4135402737087022</v>
      </c>
      <c r="D124" s="3">
        <v>-1.5981500911680269</v>
      </c>
      <c r="E124" s="64">
        <f t="shared" si="50"/>
        <v>0</v>
      </c>
      <c r="F124" s="64">
        <f t="shared" si="37"/>
        <v>0</v>
      </c>
      <c r="G124" s="64">
        <f t="shared" si="38"/>
        <v>0</v>
      </c>
      <c r="H124" s="64">
        <f t="shared" si="39"/>
        <v>1</v>
      </c>
      <c r="I124" s="76" t="str">
        <f t="shared" si="42"/>
        <v>n.a.</v>
      </c>
      <c r="J124" s="76" t="str">
        <f t="shared" si="43"/>
        <v>n.a.</v>
      </c>
      <c r="K124" s="76" t="str">
        <f t="shared" si="44"/>
        <v>n.a.</v>
      </c>
      <c r="L124" s="76">
        <f t="shared" si="45"/>
        <v>1.4135402737087022</v>
      </c>
      <c r="M124" s="76" t="str">
        <f t="shared" si="46"/>
        <v>n.a.</v>
      </c>
      <c r="N124" s="76" t="str">
        <f t="shared" si="47"/>
        <v>n.a.</v>
      </c>
      <c r="O124" s="76" t="str">
        <f t="shared" si="48"/>
        <v>n.a.</v>
      </c>
      <c r="P124" s="76">
        <f t="shared" si="49"/>
        <v>-1.5981500911680269</v>
      </c>
      <c r="Q124" s="58"/>
    </row>
    <row r="125" spans="1:17" x14ac:dyDescent="0.25">
      <c r="A125" s="2">
        <f t="shared" si="32"/>
        <v>2004</v>
      </c>
      <c r="B125" s="63">
        <v>150.72532548843333</v>
      </c>
      <c r="C125" s="3">
        <v>2.7442620967663034</v>
      </c>
      <c r="D125" s="3">
        <v>-1.0761218219594748</v>
      </c>
      <c r="E125" s="64">
        <f t="shared" si="50"/>
        <v>0</v>
      </c>
      <c r="F125" s="64">
        <f t="shared" si="37"/>
        <v>0</v>
      </c>
      <c r="G125" s="64">
        <f t="shared" si="38"/>
        <v>0</v>
      </c>
      <c r="H125" s="64">
        <f t="shared" si="39"/>
        <v>1</v>
      </c>
      <c r="I125" s="76" t="str">
        <f t="shared" si="42"/>
        <v>n.a.</v>
      </c>
      <c r="J125" s="76" t="str">
        <f t="shared" si="43"/>
        <v>n.a.</v>
      </c>
      <c r="K125" s="76" t="str">
        <f t="shared" si="44"/>
        <v>n.a.</v>
      </c>
      <c r="L125" s="76">
        <f t="shared" si="45"/>
        <v>2.7442620967663034</v>
      </c>
      <c r="M125" s="76" t="str">
        <f t="shared" si="46"/>
        <v>n.a.</v>
      </c>
      <c r="N125" s="76" t="str">
        <f t="shared" si="47"/>
        <v>n.a.</v>
      </c>
      <c r="O125" s="76" t="str">
        <f t="shared" si="48"/>
        <v>n.a.</v>
      </c>
      <c r="P125" s="76">
        <f t="shared" si="49"/>
        <v>-1.0761218219594748</v>
      </c>
      <c r="Q125" s="58"/>
    </row>
    <row r="126" spans="1:17" x14ac:dyDescent="0.25">
      <c r="A126" s="2">
        <f t="shared" si="32"/>
        <v>2005</v>
      </c>
      <c r="B126" s="63">
        <v>162.07452554540853</v>
      </c>
      <c r="C126" s="3">
        <v>1.9340925375305407</v>
      </c>
      <c r="D126" s="3">
        <v>-1.2268780058102169</v>
      </c>
      <c r="E126" s="64">
        <f t="shared" si="50"/>
        <v>0</v>
      </c>
      <c r="F126" s="64">
        <f t="shared" si="37"/>
        <v>0</v>
      </c>
      <c r="G126" s="64">
        <f t="shared" si="38"/>
        <v>0</v>
      </c>
      <c r="H126" s="64">
        <f t="shared" si="39"/>
        <v>1</v>
      </c>
      <c r="I126" s="76" t="str">
        <f t="shared" si="42"/>
        <v>n.a.</v>
      </c>
      <c r="J126" s="76" t="str">
        <f t="shared" si="43"/>
        <v>n.a.</v>
      </c>
      <c r="K126" s="76" t="str">
        <f t="shared" si="44"/>
        <v>n.a.</v>
      </c>
      <c r="L126" s="76">
        <f t="shared" si="45"/>
        <v>1.9340925375305407</v>
      </c>
      <c r="M126" s="76" t="str">
        <f t="shared" si="46"/>
        <v>n.a.</v>
      </c>
      <c r="N126" s="76" t="str">
        <f t="shared" si="47"/>
        <v>n.a.</v>
      </c>
      <c r="O126" s="76" t="str">
        <f t="shared" si="48"/>
        <v>n.a.</v>
      </c>
      <c r="P126" s="76">
        <f t="shared" si="49"/>
        <v>-1.2268780058102169</v>
      </c>
      <c r="Q126" s="58"/>
    </row>
    <row r="127" spans="1:17" x14ac:dyDescent="0.25">
      <c r="A127" s="2">
        <f t="shared" si="32"/>
        <v>2006</v>
      </c>
      <c r="B127" s="63">
        <v>164.03636435307914</v>
      </c>
      <c r="C127" s="3">
        <v>2.0394692472756271</v>
      </c>
      <c r="D127" s="3">
        <v>-0.89883004842934433</v>
      </c>
      <c r="E127" s="64">
        <f t="shared" si="50"/>
        <v>0</v>
      </c>
      <c r="F127" s="64">
        <f t="shared" si="37"/>
        <v>0</v>
      </c>
      <c r="G127" s="64">
        <f t="shared" si="38"/>
        <v>0</v>
      </c>
      <c r="H127" s="64">
        <f t="shared" si="39"/>
        <v>1</v>
      </c>
      <c r="I127" s="76" t="str">
        <f t="shared" si="42"/>
        <v>n.a.</v>
      </c>
      <c r="J127" s="76" t="str">
        <f t="shared" si="43"/>
        <v>n.a.</v>
      </c>
      <c r="K127" s="76" t="str">
        <f t="shared" si="44"/>
        <v>n.a.</v>
      </c>
      <c r="L127" s="76">
        <f t="shared" si="45"/>
        <v>2.0394692472756271</v>
      </c>
      <c r="M127" s="76" t="str">
        <f t="shared" si="46"/>
        <v>n.a.</v>
      </c>
      <c r="N127" s="76" t="str">
        <f t="shared" si="47"/>
        <v>n.a.</v>
      </c>
      <c r="O127" s="76" t="str">
        <f t="shared" si="48"/>
        <v>n.a.</v>
      </c>
      <c r="P127" s="76">
        <f t="shared" si="49"/>
        <v>-0.89883004842934433</v>
      </c>
      <c r="Q127" s="58"/>
    </row>
    <row r="128" spans="1:17" x14ac:dyDescent="0.25">
      <c r="A128" s="2">
        <f t="shared" si="32"/>
        <v>2007</v>
      </c>
      <c r="B128" s="63">
        <v>162.46546660075029</v>
      </c>
      <c r="C128" s="3">
        <v>2.3373165290419662</v>
      </c>
      <c r="D128" s="3">
        <v>-0.65843023658819222</v>
      </c>
      <c r="E128" s="64">
        <f t="shared" si="50"/>
        <v>0</v>
      </c>
      <c r="F128" s="64">
        <f t="shared" si="37"/>
        <v>0</v>
      </c>
      <c r="G128" s="64">
        <f t="shared" si="38"/>
        <v>0</v>
      </c>
      <c r="H128" s="64">
        <f t="shared" si="39"/>
        <v>1</v>
      </c>
      <c r="I128" s="76" t="str">
        <f t="shared" si="42"/>
        <v>n.a.</v>
      </c>
      <c r="J128" s="76" t="str">
        <f t="shared" si="43"/>
        <v>n.a.</v>
      </c>
      <c r="K128" s="76" t="str">
        <f t="shared" si="44"/>
        <v>n.a.</v>
      </c>
      <c r="L128" s="76">
        <f t="shared" si="45"/>
        <v>2.3373165290419662</v>
      </c>
      <c r="M128" s="76" t="str">
        <f t="shared" si="46"/>
        <v>n.a.</v>
      </c>
      <c r="N128" s="76" t="str">
        <f t="shared" si="47"/>
        <v>n.a.</v>
      </c>
      <c r="O128" s="76" t="str">
        <f t="shared" si="48"/>
        <v>n.a.</v>
      </c>
      <c r="P128" s="76">
        <f t="shared" si="49"/>
        <v>-0.65843023658819222</v>
      </c>
      <c r="Q128" s="58"/>
    </row>
    <row r="129" spans="1:17" x14ac:dyDescent="0.25">
      <c r="A129" s="2">
        <f t="shared" si="32"/>
        <v>2008</v>
      </c>
      <c r="B129" s="63">
        <v>166.87808329604962</v>
      </c>
      <c r="C129" s="3">
        <v>-0.70524931714096573</v>
      </c>
      <c r="D129" s="3">
        <v>-0.93646917032438326</v>
      </c>
      <c r="E129" s="64">
        <f t="shared" si="50"/>
        <v>0</v>
      </c>
      <c r="F129" s="64">
        <f t="shared" si="37"/>
        <v>0</v>
      </c>
      <c r="G129" s="64">
        <f t="shared" si="38"/>
        <v>0</v>
      </c>
      <c r="H129" s="64">
        <f t="shared" si="39"/>
        <v>1</v>
      </c>
      <c r="I129" s="76" t="str">
        <f t="shared" si="42"/>
        <v>n.a.</v>
      </c>
      <c r="J129" s="76" t="str">
        <f t="shared" si="43"/>
        <v>n.a.</v>
      </c>
      <c r="K129" s="76" t="str">
        <f t="shared" si="44"/>
        <v>n.a.</v>
      </c>
      <c r="L129" s="76">
        <f t="shared" si="45"/>
        <v>-0.70524931714096573</v>
      </c>
      <c r="M129" s="76" t="str">
        <f t="shared" si="46"/>
        <v>n.a.</v>
      </c>
      <c r="N129" s="76" t="str">
        <f t="shared" si="47"/>
        <v>n.a.</v>
      </c>
      <c r="O129" s="76" t="str">
        <f t="shared" si="48"/>
        <v>n.a.</v>
      </c>
      <c r="P129" s="76">
        <f t="shared" si="49"/>
        <v>-0.93646917032438326</v>
      </c>
      <c r="Q129" s="58"/>
    </row>
    <row r="130" spans="1:17" x14ac:dyDescent="0.25">
      <c r="A130" s="2">
        <v>2009</v>
      </c>
      <c r="B130" s="63">
        <v>181.51101115572391</v>
      </c>
      <c r="C130" s="3">
        <v>-5.3693645585904832</v>
      </c>
      <c r="D130" s="3">
        <v>-0.17474936768638871</v>
      </c>
      <c r="E130" s="64">
        <f t="shared" si="50"/>
        <v>0</v>
      </c>
      <c r="F130" s="64">
        <f t="shared" si="37"/>
        <v>0</v>
      </c>
      <c r="G130" s="64">
        <f t="shared" si="38"/>
        <v>0</v>
      </c>
      <c r="H130" s="64">
        <f t="shared" si="39"/>
        <v>1</v>
      </c>
      <c r="I130" s="76" t="str">
        <f t="shared" si="42"/>
        <v>n.a.</v>
      </c>
      <c r="J130" s="76" t="str">
        <f t="shared" si="43"/>
        <v>n.a.</v>
      </c>
      <c r="K130" s="76" t="str">
        <f t="shared" si="44"/>
        <v>n.a.</v>
      </c>
      <c r="L130" s="76">
        <f t="shared" si="45"/>
        <v>-5.3693645585904832</v>
      </c>
      <c r="M130" s="76" t="str">
        <f t="shared" si="46"/>
        <v>n.a.</v>
      </c>
      <c r="N130" s="76" t="str">
        <f t="shared" si="47"/>
        <v>n.a.</v>
      </c>
      <c r="O130" s="76" t="str">
        <f t="shared" si="48"/>
        <v>n.a.</v>
      </c>
      <c r="P130" s="76">
        <f t="shared" si="49"/>
        <v>-0.17474936768638871</v>
      </c>
      <c r="Q130" s="58"/>
    </row>
    <row r="131" spans="1:17" x14ac:dyDescent="0.25">
      <c r="A131" s="2"/>
      <c r="B131" s="58"/>
      <c r="C131" s="58"/>
      <c r="D131" s="58"/>
      <c r="E131" s="58"/>
      <c r="F131" s="58"/>
      <c r="G131" s="58"/>
      <c r="H131" s="58"/>
      <c r="I131" s="58"/>
      <c r="J131" s="58"/>
      <c r="K131" s="58"/>
      <c r="L131" s="58"/>
      <c r="M131" s="58"/>
      <c r="N131" s="58"/>
      <c r="O131" s="58"/>
      <c r="P131" s="58"/>
      <c r="Q131" s="58"/>
    </row>
    <row r="132" spans="1:17" x14ac:dyDescent="0.25">
      <c r="A132" s="124" t="s">
        <v>116</v>
      </c>
      <c r="B132" s="125" t="s">
        <v>102</v>
      </c>
      <c r="C132" s="58"/>
      <c r="D132" s="58"/>
      <c r="E132" s="64">
        <f>SUM(E7:E130)</f>
        <v>47</v>
      </c>
      <c r="F132" s="64">
        <f>SUM(F7:F130)</f>
        <v>42</v>
      </c>
      <c r="G132" s="64">
        <f>SUM(G7:G130)</f>
        <v>11</v>
      </c>
      <c r="H132" s="64">
        <f>SUM(H7:H130)</f>
        <v>11</v>
      </c>
      <c r="I132" s="76">
        <f>AVERAGE(I7:I130)</f>
        <v>5.168848407604643</v>
      </c>
      <c r="J132" s="76">
        <f t="shared" ref="J132:P132" si="51">AVERAGE(J7:J130)</f>
        <v>3.717892557916199</v>
      </c>
      <c r="K132" s="76">
        <f t="shared" si="51"/>
        <v>3.8847925781828554</v>
      </c>
      <c r="L132" s="76">
        <f t="shared" si="51"/>
        <v>0.68725836094954884</v>
      </c>
      <c r="M132" s="76">
        <f t="shared" si="51"/>
        <v>6.3007248847560975</v>
      </c>
      <c r="N132" s="76">
        <f t="shared" si="51"/>
        <v>2.1317358824983934</v>
      </c>
      <c r="O132" s="76">
        <f t="shared" si="51"/>
        <v>3.2038048452607018</v>
      </c>
      <c r="P132" s="76">
        <f t="shared" si="51"/>
        <v>-1.1243803267566426</v>
      </c>
      <c r="Q132" s="58"/>
    </row>
    <row r="133" spans="1:17" x14ac:dyDescent="0.25">
      <c r="A133" s="124" t="s">
        <v>117</v>
      </c>
      <c r="B133" s="125" t="s">
        <v>102</v>
      </c>
      <c r="C133" s="58"/>
      <c r="D133" s="58"/>
      <c r="E133" s="1"/>
      <c r="F133" s="1"/>
      <c r="G133" s="1"/>
      <c r="H133" s="1"/>
      <c r="I133" s="76">
        <f t="shared" ref="I133:P133" si="52">MEDIAN(I7:I130)</f>
        <v>6.3953595711362832</v>
      </c>
      <c r="J133" s="76">
        <f t="shared" si="52"/>
        <v>3.5472242234565354</v>
      </c>
      <c r="K133" s="76">
        <f t="shared" si="52"/>
        <v>1.881656088426098</v>
      </c>
      <c r="L133" s="76">
        <f t="shared" si="52"/>
        <v>1.4135402737087022</v>
      </c>
      <c r="M133" s="76">
        <f t="shared" si="52"/>
        <v>6.2437899083779058</v>
      </c>
      <c r="N133" s="76">
        <f t="shared" si="52"/>
        <v>1.7755518089324629</v>
      </c>
      <c r="O133" s="76">
        <f t="shared" si="52"/>
        <v>0.60578916275031425</v>
      </c>
      <c r="P133" s="76">
        <f t="shared" si="52"/>
        <v>-1.2268780058102169</v>
      </c>
      <c r="Q133" s="58"/>
    </row>
    <row r="134" spans="1:17" x14ac:dyDescent="0.25">
      <c r="A134" s="124" t="s">
        <v>114</v>
      </c>
      <c r="B134" s="125" t="s">
        <v>37</v>
      </c>
      <c r="C134" s="58"/>
      <c r="D134" s="58"/>
      <c r="E134" s="64">
        <f>SUM(E77:E130)</f>
        <v>22</v>
      </c>
      <c r="F134" s="64">
        <f t="shared" ref="F134:H134" si="53">SUM(F77:F130)</f>
        <v>17</v>
      </c>
      <c r="G134" s="64">
        <f t="shared" si="53"/>
        <v>4</v>
      </c>
      <c r="H134" s="64">
        <f t="shared" si="53"/>
        <v>11</v>
      </c>
      <c r="I134" s="76">
        <f>AVERAGE(I77:I130)</f>
        <v>7.3310009741341222</v>
      </c>
      <c r="J134" s="76">
        <f t="shared" ref="J134:P134" si="54">AVERAGE(J77:J130)</f>
        <v>3.9571430664109926</v>
      </c>
      <c r="K134" s="76">
        <f t="shared" si="54"/>
        <v>1.0084105338068083</v>
      </c>
      <c r="L134" s="76">
        <f t="shared" si="54"/>
        <v>0.68725836094954884</v>
      </c>
      <c r="M134" s="76">
        <f t="shared" si="54"/>
        <v>7.3540957693978841</v>
      </c>
      <c r="N134" s="76">
        <f t="shared" si="54"/>
        <v>1.7733420363193981</v>
      </c>
      <c r="O134" s="76">
        <f t="shared" si="54"/>
        <v>-6.3602637540485785E-2</v>
      </c>
      <c r="P134" s="76">
        <f t="shared" si="54"/>
        <v>-1.1243803267566426</v>
      </c>
      <c r="Q134" s="58"/>
    </row>
    <row r="135" spans="1:17" x14ac:dyDescent="0.25">
      <c r="A135" s="124" t="s">
        <v>115</v>
      </c>
      <c r="B135" s="125" t="s">
        <v>37</v>
      </c>
      <c r="C135" s="58"/>
      <c r="D135" s="58"/>
      <c r="E135" s="1"/>
      <c r="F135" s="1"/>
      <c r="G135" s="1"/>
      <c r="H135" s="1"/>
      <c r="I135" s="76">
        <f>MEDIAN(I77:I130)</f>
        <v>7.955726481213099</v>
      </c>
      <c r="J135" s="76">
        <f t="shared" ref="J135:P135" si="55">MEDIAN(J77:J130)</f>
        <v>4.176843956043963</v>
      </c>
      <c r="K135" s="76">
        <f t="shared" si="55"/>
        <v>1.7226113408089438</v>
      </c>
      <c r="L135" s="76">
        <f t="shared" si="55"/>
        <v>1.4135402737087022</v>
      </c>
      <c r="M135" s="76">
        <f t="shared" si="55"/>
        <v>6.8371850068864486</v>
      </c>
      <c r="N135" s="76">
        <f t="shared" si="55"/>
        <v>1.7708375240945706</v>
      </c>
      <c r="O135" s="76">
        <f t="shared" si="55"/>
        <v>-0.19882179867410366</v>
      </c>
      <c r="P135" s="76">
        <f t="shared" si="55"/>
        <v>-1.2268780058102169</v>
      </c>
      <c r="Q135" s="58"/>
    </row>
    <row r="136" spans="1:17" x14ac:dyDescent="0.25">
      <c r="B136" s="58"/>
      <c r="C136" s="58"/>
      <c r="D136" s="58"/>
      <c r="E136" s="58"/>
      <c r="F136" s="58"/>
      <c r="G136" s="58"/>
      <c r="H136" s="58"/>
      <c r="I136" s="58"/>
      <c r="J136" s="58"/>
      <c r="K136" s="58"/>
      <c r="L136" s="58"/>
      <c r="M136" s="58"/>
      <c r="N136" s="58"/>
      <c r="O136" s="58"/>
      <c r="P136" s="58"/>
      <c r="Q136" s="58"/>
    </row>
    <row r="137" spans="1:17" x14ac:dyDescent="0.25">
      <c r="A137" s="58"/>
      <c r="B137" s="58"/>
      <c r="C137" s="58"/>
      <c r="D137" s="58"/>
      <c r="E137" s="58"/>
      <c r="F137" s="58"/>
      <c r="G137" s="58"/>
      <c r="H137" s="58"/>
      <c r="I137" s="58"/>
      <c r="J137" s="58"/>
      <c r="K137" s="58"/>
      <c r="L137" s="58"/>
      <c r="M137" s="58"/>
      <c r="N137" s="58"/>
      <c r="O137" s="58"/>
      <c r="P137" s="58"/>
      <c r="Q137" s="58"/>
    </row>
    <row r="138" spans="1:17" x14ac:dyDescent="0.25">
      <c r="A138" s="58"/>
      <c r="B138" s="58"/>
      <c r="C138" s="58"/>
      <c r="D138" s="58"/>
      <c r="E138" s="58"/>
      <c r="F138" s="58"/>
      <c r="G138" s="58"/>
      <c r="H138" s="58"/>
      <c r="I138" s="58"/>
      <c r="J138" s="58"/>
      <c r="K138" s="58"/>
      <c r="L138" s="58"/>
      <c r="M138" s="58"/>
      <c r="N138" s="58"/>
      <c r="O138" s="58"/>
      <c r="P138" s="58"/>
      <c r="Q138" s="58"/>
    </row>
    <row r="139" spans="1:17" x14ac:dyDescent="0.25">
      <c r="A139" s="58"/>
      <c r="B139" s="58"/>
      <c r="C139" s="58"/>
      <c r="D139" s="58"/>
      <c r="E139" s="58"/>
      <c r="F139" s="58"/>
      <c r="G139" s="58"/>
      <c r="H139" s="58"/>
      <c r="I139" s="58"/>
      <c r="J139" s="58"/>
      <c r="K139" s="58"/>
      <c r="L139" s="58"/>
      <c r="M139" s="58"/>
      <c r="N139" s="58"/>
      <c r="O139" s="58"/>
      <c r="P139" s="58"/>
      <c r="Q139" s="58"/>
    </row>
    <row r="140" spans="1:17" x14ac:dyDescent="0.25">
      <c r="A140" s="58"/>
      <c r="B140" s="58"/>
      <c r="C140" s="58"/>
      <c r="D140" s="58"/>
      <c r="E140" s="58"/>
      <c r="F140" s="58"/>
      <c r="G140" s="58"/>
      <c r="H140" s="58"/>
      <c r="I140" s="58"/>
      <c r="J140" s="58"/>
      <c r="K140" s="58"/>
      <c r="L140" s="58"/>
      <c r="M140" s="58"/>
      <c r="N140" s="58"/>
      <c r="O140" s="58"/>
      <c r="P140" s="58"/>
      <c r="Q140" s="58"/>
    </row>
    <row r="141" spans="1:17" x14ac:dyDescent="0.25">
      <c r="A141" s="58"/>
      <c r="B141" s="58"/>
      <c r="C141" s="58"/>
      <c r="D141" s="58"/>
      <c r="E141" s="58"/>
      <c r="F141" s="58"/>
      <c r="G141" s="58"/>
      <c r="H141" s="58"/>
      <c r="I141" s="58"/>
      <c r="J141" s="58"/>
      <c r="K141" s="58"/>
      <c r="L141" s="58"/>
      <c r="M141" s="58"/>
      <c r="N141" s="58"/>
      <c r="O141" s="58"/>
      <c r="P141" s="58"/>
      <c r="Q141" s="58"/>
    </row>
    <row r="142" spans="1:17" x14ac:dyDescent="0.25">
      <c r="A142" s="58"/>
      <c r="B142" s="58"/>
      <c r="C142" s="58"/>
      <c r="D142" s="58"/>
      <c r="E142" s="58"/>
      <c r="F142" s="58"/>
      <c r="G142" s="58"/>
      <c r="H142" s="58"/>
      <c r="I142" s="58"/>
      <c r="J142" s="58"/>
      <c r="K142" s="58"/>
      <c r="L142" s="58"/>
      <c r="M142" s="58"/>
      <c r="N142" s="58"/>
      <c r="O142" s="58"/>
      <c r="P142" s="58"/>
      <c r="Q142" s="58"/>
    </row>
    <row r="143" spans="1:17" x14ac:dyDescent="0.25">
      <c r="A143" s="58"/>
      <c r="B143" s="58"/>
      <c r="C143" s="58"/>
      <c r="D143" s="58"/>
      <c r="E143" s="58"/>
      <c r="F143" s="58"/>
      <c r="G143" s="58"/>
      <c r="H143" s="58"/>
      <c r="I143" s="58"/>
      <c r="J143" s="58"/>
      <c r="K143" s="58"/>
      <c r="L143" s="58"/>
      <c r="M143" s="58"/>
      <c r="N143" s="58"/>
      <c r="O143" s="58"/>
      <c r="P143" s="58"/>
      <c r="Q143" s="58"/>
    </row>
    <row r="144" spans="1:17" x14ac:dyDescent="0.25">
      <c r="A144" s="58"/>
      <c r="B144" s="58"/>
      <c r="C144" s="58"/>
      <c r="D144" s="58"/>
      <c r="E144" s="58"/>
      <c r="F144" s="58"/>
      <c r="G144" s="58"/>
      <c r="H144" s="58"/>
      <c r="I144" s="58"/>
      <c r="J144" s="58"/>
      <c r="K144" s="58"/>
      <c r="L144" s="58"/>
      <c r="M144" s="58"/>
      <c r="N144" s="58"/>
      <c r="O144" s="58"/>
      <c r="P144" s="58"/>
      <c r="Q144" s="58"/>
    </row>
    <row r="145" spans="1:17" x14ac:dyDescent="0.25">
      <c r="A145" s="58"/>
      <c r="B145" s="58"/>
      <c r="C145" s="58"/>
      <c r="D145" s="58"/>
      <c r="E145" s="58"/>
      <c r="F145" s="58"/>
      <c r="G145" s="58"/>
      <c r="H145" s="58"/>
      <c r="I145" s="58"/>
      <c r="J145" s="58"/>
      <c r="K145" s="58"/>
      <c r="L145" s="58"/>
      <c r="M145" s="58"/>
      <c r="N145" s="58"/>
      <c r="O145" s="58"/>
      <c r="P145" s="58"/>
      <c r="Q145" s="58"/>
    </row>
    <row r="146" spans="1:17" x14ac:dyDescent="0.25">
      <c r="A146" s="58"/>
      <c r="B146" s="58"/>
      <c r="C146" s="58"/>
      <c r="D146" s="58"/>
      <c r="E146" s="58"/>
      <c r="F146" s="58"/>
      <c r="G146" s="58"/>
      <c r="H146" s="58"/>
      <c r="I146" s="58"/>
      <c r="J146" s="58"/>
      <c r="K146" s="58"/>
      <c r="L146" s="58"/>
      <c r="M146" s="58"/>
      <c r="N146" s="58"/>
      <c r="O146" s="58"/>
      <c r="P146" s="58"/>
      <c r="Q146" s="58"/>
    </row>
    <row r="147" spans="1:17" x14ac:dyDescent="0.25">
      <c r="A147" s="58"/>
      <c r="B147" s="58"/>
      <c r="C147" s="58"/>
      <c r="D147" s="58"/>
      <c r="E147" s="58"/>
      <c r="F147" s="58"/>
      <c r="G147" s="58"/>
      <c r="H147" s="58"/>
      <c r="I147" s="58"/>
      <c r="J147" s="58"/>
      <c r="K147" s="58"/>
      <c r="L147" s="58"/>
      <c r="M147" s="58"/>
      <c r="N147" s="58"/>
      <c r="O147" s="58"/>
      <c r="P147" s="58"/>
      <c r="Q147" s="58"/>
    </row>
    <row r="148" spans="1:17" x14ac:dyDescent="0.25">
      <c r="A148" s="58"/>
      <c r="B148" s="58"/>
      <c r="C148" s="58"/>
      <c r="D148" s="58"/>
      <c r="E148" s="58"/>
      <c r="F148" s="58"/>
      <c r="G148" s="58"/>
      <c r="H148" s="58"/>
      <c r="I148" s="58"/>
      <c r="J148" s="58"/>
      <c r="K148" s="58"/>
      <c r="L148" s="58"/>
      <c r="M148" s="58"/>
      <c r="N148" s="58"/>
      <c r="O148" s="58"/>
      <c r="P148" s="58"/>
      <c r="Q148" s="58"/>
    </row>
    <row r="149" spans="1:17" x14ac:dyDescent="0.25">
      <c r="A149" s="58"/>
      <c r="B149" s="58"/>
      <c r="C149" s="58"/>
      <c r="D149" s="58"/>
      <c r="E149" s="58"/>
      <c r="F149" s="58"/>
      <c r="G149" s="58"/>
      <c r="H149" s="58"/>
      <c r="I149" s="58"/>
      <c r="J149" s="58"/>
      <c r="K149" s="58"/>
      <c r="L149" s="58"/>
      <c r="M149" s="58"/>
      <c r="N149" s="58"/>
      <c r="O149" s="58"/>
      <c r="P149" s="58"/>
      <c r="Q149" s="58"/>
    </row>
    <row r="150" spans="1:17" x14ac:dyDescent="0.25">
      <c r="A150" s="58"/>
      <c r="B150" s="58"/>
      <c r="C150" s="58"/>
      <c r="D150" s="58"/>
      <c r="E150" s="58"/>
      <c r="F150" s="58"/>
      <c r="G150" s="58"/>
      <c r="H150" s="58"/>
      <c r="I150" s="58"/>
      <c r="J150" s="58"/>
      <c r="K150" s="58"/>
      <c r="L150" s="58"/>
      <c r="M150" s="58"/>
      <c r="N150" s="58"/>
      <c r="O150" s="58"/>
      <c r="P150" s="58"/>
      <c r="Q150" s="58"/>
    </row>
    <row r="151" spans="1:17" x14ac:dyDescent="0.25">
      <c r="A151" s="58"/>
      <c r="B151" s="58"/>
      <c r="C151" s="58"/>
      <c r="D151" s="58"/>
      <c r="E151" s="58"/>
      <c r="F151" s="58"/>
      <c r="G151" s="58"/>
      <c r="H151" s="58"/>
      <c r="I151" s="58"/>
      <c r="J151" s="58"/>
      <c r="K151" s="58"/>
      <c r="L151" s="58"/>
      <c r="M151" s="58"/>
      <c r="N151" s="58"/>
      <c r="O151" s="58"/>
      <c r="P151" s="58"/>
      <c r="Q151" s="58"/>
    </row>
    <row r="152" spans="1:17" x14ac:dyDescent="0.25">
      <c r="A152" s="58"/>
      <c r="B152" s="58"/>
      <c r="C152" s="58"/>
      <c r="D152" s="58"/>
      <c r="E152" s="58"/>
      <c r="F152" s="58"/>
      <c r="G152" s="58"/>
      <c r="H152" s="58"/>
      <c r="I152" s="58"/>
      <c r="J152" s="58"/>
      <c r="K152" s="58"/>
      <c r="L152" s="58"/>
      <c r="M152" s="58"/>
      <c r="N152" s="58"/>
      <c r="O152" s="58"/>
      <c r="P152" s="58"/>
      <c r="Q152" s="58"/>
    </row>
    <row r="153" spans="1:17" x14ac:dyDescent="0.25">
      <c r="A153" s="58"/>
      <c r="B153" s="58"/>
      <c r="C153" s="58"/>
      <c r="D153" s="58"/>
      <c r="E153" s="58"/>
      <c r="F153" s="58"/>
      <c r="G153" s="58"/>
      <c r="H153" s="58"/>
      <c r="I153" s="58"/>
      <c r="J153" s="58"/>
      <c r="K153" s="58"/>
      <c r="L153" s="58"/>
      <c r="M153" s="58"/>
      <c r="N153" s="58"/>
      <c r="O153" s="58"/>
      <c r="P153" s="58"/>
      <c r="Q153" s="58"/>
    </row>
    <row r="154" spans="1:17" x14ac:dyDescent="0.25">
      <c r="A154" s="58"/>
      <c r="B154" s="58"/>
      <c r="C154" s="58"/>
      <c r="D154" s="58"/>
      <c r="E154" s="58"/>
      <c r="F154" s="58"/>
      <c r="G154" s="58"/>
      <c r="H154" s="58"/>
      <c r="I154" s="58"/>
      <c r="J154" s="58"/>
      <c r="K154" s="58"/>
      <c r="L154" s="58"/>
      <c r="M154" s="58"/>
      <c r="N154" s="58"/>
      <c r="O154" s="58"/>
      <c r="P154" s="58"/>
      <c r="Q154" s="58"/>
    </row>
    <row r="155" spans="1:17" x14ac:dyDescent="0.25">
      <c r="A155" s="58"/>
      <c r="B155" s="58"/>
      <c r="C155" s="58"/>
      <c r="D155" s="58"/>
      <c r="E155" s="58"/>
      <c r="F155" s="58"/>
      <c r="G155" s="58"/>
      <c r="H155" s="58"/>
      <c r="I155" s="58"/>
      <c r="J155" s="58"/>
      <c r="K155" s="58"/>
      <c r="L155" s="58"/>
      <c r="M155" s="58"/>
      <c r="N155" s="58"/>
      <c r="O155" s="58"/>
      <c r="P155" s="58"/>
      <c r="Q155" s="58"/>
    </row>
    <row r="156" spans="1:17" x14ac:dyDescent="0.25">
      <c r="A156" s="58"/>
      <c r="B156" s="58"/>
      <c r="C156" s="58"/>
      <c r="D156" s="58"/>
      <c r="E156" s="58"/>
      <c r="F156" s="58"/>
      <c r="G156" s="58"/>
      <c r="H156" s="58"/>
      <c r="I156" s="58"/>
      <c r="J156" s="58"/>
      <c r="K156" s="58"/>
      <c r="L156" s="58"/>
      <c r="M156" s="58"/>
      <c r="N156" s="58"/>
      <c r="O156" s="58"/>
      <c r="P156" s="58"/>
      <c r="Q156" s="58"/>
    </row>
    <row r="157" spans="1:17" x14ac:dyDescent="0.25">
      <c r="A157" s="58"/>
      <c r="B157" s="58"/>
      <c r="C157" s="58"/>
      <c r="D157" s="58"/>
      <c r="E157" s="58"/>
      <c r="F157" s="58"/>
      <c r="G157" s="58"/>
      <c r="H157" s="58"/>
      <c r="I157" s="58"/>
      <c r="J157" s="58"/>
      <c r="K157" s="58"/>
      <c r="L157" s="58"/>
      <c r="M157" s="58"/>
      <c r="N157" s="58"/>
      <c r="O157" s="58"/>
      <c r="P157" s="58"/>
      <c r="Q157" s="58"/>
    </row>
    <row r="158" spans="1:17" x14ac:dyDescent="0.25">
      <c r="A158" s="58"/>
      <c r="B158" s="58"/>
      <c r="C158" s="58"/>
      <c r="D158" s="58"/>
      <c r="E158" s="58"/>
      <c r="F158" s="58"/>
      <c r="G158" s="58"/>
      <c r="H158" s="58"/>
      <c r="I158" s="58"/>
      <c r="J158" s="58"/>
      <c r="K158" s="58"/>
      <c r="L158" s="58"/>
      <c r="M158" s="58"/>
      <c r="N158" s="58"/>
      <c r="O158" s="58"/>
      <c r="P158" s="58"/>
      <c r="Q158" s="58"/>
    </row>
    <row r="159" spans="1:17" x14ac:dyDescent="0.25">
      <c r="A159" s="58"/>
      <c r="B159" s="58"/>
      <c r="C159" s="58"/>
      <c r="D159" s="58"/>
      <c r="E159" s="58"/>
      <c r="F159" s="58"/>
      <c r="G159" s="58"/>
      <c r="H159" s="58"/>
      <c r="I159" s="58"/>
      <c r="J159" s="58"/>
      <c r="K159" s="58"/>
      <c r="L159" s="58"/>
      <c r="M159" s="58"/>
      <c r="N159" s="58"/>
      <c r="O159" s="58"/>
      <c r="P159" s="58"/>
      <c r="Q159" s="58"/>
    </row>
    <row r="160" spans="1:17" x14ac:dyDescent="0.25">
      <c r="A160" s="58"/>
      <c r="B160" s="58"/>
      <c r="C160" s="58"/>
      <c r="D160" s="58"/>
      <c r="E160" s="58"/>
      <c r="F160" s="58"/>
      <c r="G160" s="58"/>
      <c r="H160" s="58"/>
      <c r="I160" s="58"/>
      <c r="J160" s="58"/>
      <c r="K160" s="58"/>
      <c r="L160" s="58"/>
      <c r="M160" s="58"/>
      <c r="N160" s="58"/>
      <c r="O160" s="58"/>
      <c r="P160" s="58"/>
      <c r="Q160" s="58"/>
    </row>
    <row r="161" spans="1:17" x14ac:dyDescent="0.25">
      <c r="A161" s="58"/>
      <c r="B161" s="58"/>
      <c r="C161" s="58"/>
      <c r="D161" s="58"/>
      <c r="E161" s="58"/>
      <c r="F161" s="58"/>
      <c r="G161" s="58"/>
      <c r="H161" s="58"/>
      <c r="I161" s="58"/>
      <c r="J161" s="58"/>
      <c r="K161" s="58"/>
      <c r="L161" s="58"/>
      <c r="M161" s="58"/>
      <c r="N161" s="58"/>
      <c r="O161" s="58"/>
      <c r="P161" s="58"/>
      <c r="Q161" s="58"/>
    </row>
    <row r="162" spans="1:17" x14ac:dyDescent="0.25">
      <c r="A162" s="58"/>
      <c r="B162" s="58"/>
      <c r="C162" s="58"/>
      <c r="D162" s="58"/>
      <c r="E162" s="58"/>
      <c r="F162" s="58"/>
      <c r="G162" s="58"/>
      <c r="H162" s="58"/>
      <c r="I162" s="58"/>
      <c r="J162" s="58"/>
      <c r="K162" s="58"/>
      <c r="L162" s="58"/>
      <c r="M162" s="58"/>
      <c r="N162" s="58"/>
      <c r="O162" s="58"/>
      <c r="P162" s="58"/>
      <c r="Q162" s="58"/>
    </row>
    <row r="163" spans="1:17" x14ac:dyDescent="0.25">
      <c r="A163" s="58"/>
      <c r="B163" s="58"/>
      <c r="C163" s="58"/>
      <c r="D163" s="58"/>
      <c r="E163" s="58"/>
      <c r="F163" s="58"/>
      <c r="G163" s="58"/>
      <c r="H163" s="58"/>
      <c r="I163" s="58"/>
      <c r="J163" s="58"/>
      <c r="K163" s="58"/>
      <c r="L163" s="58"/>
      <c r="M163" s="58"/>
      <c r="N163" s="58"/>
      <c r="O163" s="58"/>
      <c r="P163" s="58"/>
      <c r="Q163" s="58"/>
    </row>
    <row r="164" spans="1:17" x14ac:dyDescent="0.25">
      <c r="A164" s="58"/>
      <c r="B164" s="58"/>
      <c r="C164" s="58"/>
      <c r="D164" s="58"/>
      <c r="E164" s="58"/>
      <c r="F164" s="58"/>
      <c r="G164" s="58"/>
      <c r="H164" s="58"/>
      <c r="I164" s="58"/>
      <c r="J164" s="58"/>
      <c r="K164" s="58"/>
      <c r="L164" s="58"/>
      <c r="M164" s="58"/>
      <c r="N164" s="58"/>
      <c r="O164" s="58"/>
      <c r="P164" s="58"/>
      <c r="Q164" s="58"/>
    </row>
    <row r="165" spans="1:17" x14ac:dyDescent="0.25">
      <c r="A165" s="58"/>
      <c r="B165" s="58"/>
      <c r="C165" s="58"/>
      <c r="D165" s="58"/>
      <c r="E165" s="58"/>
      <c r="F165" s="58"/>
      <c r="G165" s="58"/>
      <c r="H165" s="58"/>
      <c r="I165" s="58"/>
      <c r="J165" s="58"/>
      <c r="K165" s="58"/>
      <c r="L165" s="58"/>
      <c r="M165" s="58"/>
      <c r="N165" s="58"/>
      <c r="O165" s="58"/>
      <c r="P165" s="58"/>
      <c r="Q165" s="58"/>
    </row>
    <row r="166" spans="1:17" x14ac:dyDescent="0.25">
      <c r="A166" s="58"/>
      <c r="B166" s="58"/>
      <c r="C166" s="58"/>
      <c r="D166" s="58"/>
      <c r="E166" s="58"/>
      <c r="F166" s="58"/>
      <c r="G166" s="58"/>
      <c r="H166" s="58"/>
      <c r="I166" s="58"/>
      <c r="J166" s="58"/>
      <c r="K166" s="58"/>
      <c r="L166" s="58"/>
      <c r="M166" s="58"/>
      <c r="N166" s="58"/>
      <c r="O166" s="58"/>
      <c r="P166" s="58"/>
      <c r="Q166" s="58"/>
    </row>
    <row r="167" spans="1:17" x14ac:dyDescent="0.25">
      <c r="A167" s="58"/>
      <c r="B167" s="58"/>
      <c r="C167" s="58"/>
      <c r="D167" s="58"/>
      <c r="E167" s="58"/>
      <c r="F167" s="58"/>
      <c r="G167" s="58"/>
      <c r="H167" s="58"/>
      <c r="I167" s="58"/>
      <c r="J167" s="58"/>
      <c r="K167" s="58"/>
      <c r="L167" s="58"/>
      <c r="M167" s="58"/>
      <c r="N167" s="58"/>
      <c r="O167" s="58"/>
      <c r="P167" s="58"/>
      <c r="Q167" s="58"/>
    </row>
    <row r="168" spans="1:17" x14ac:dyDescent="0.25">
      <c r="A168" s="58"/>
      <c r="B168" s="58"/>
      <c r="C168" s="58"/>
      <c r="D168" s="58"/>
      <c r="E168" s="58"/>
      <c r="F168" s="58"/>
      <c r="G168" s="58"/>
      <c r="H168" s="58"/>
      <c r="I168" s="58"/>
      <c r="J168" s="58"/>
      <c r="K168" s="58"/>
      <c r="L168" s="58"/>
      <c r="M168" s="58"/>
      <c r="N168" s="58"/>
      <c r="O168" s="58"/>
      <c r="P168" s="58"/>
      <c r="Q168" s="58"/>
    </row>
    <row r="169" spans="1:17" x14ac:dyDescent="0.25">
      <c r="A169" s="58"/>
      <c r="B169" s="58"/>
      <c r="C169" s="58"/>
      <c r="D169" s="58"/>
      <c r="E169" s="58"/>
      <c r="F169" s="58"/>
      <c r="G169" s="58"/>
      <c r="H169" s="58"/>
      <c r="I169" s="58"/>
      <c r="J169" s="58"/>
      <c r="K169" s="58"/>
      <c r="L169" s="58"/>
      <c r="M169" s="58"/>
      <c r="N169" s="58"/>
      <c r="O169" s="58"/>
      <c r="P169" s="58"/>
      <c r="Q169" s="58"/>
    </row>
    <row r="170" spans="1:17" x14ac:dyDescent="0.25">
      <c r="A170" s="58"/>
      <c r="B170" s="58"/>
      <c r="C170" s="58"/>
      <c r="D170" s="58"/>
      <c r="E170" s="58"/>
      <c r="F170" s="58"/>
      <c r="G170" s="58"/>
      <c r="H170" s="58"/>
      <c r="I170" s="58"/>
      <c r="J170" s="58"/>
      <c r="K170" s="58"/>
      <c r="L170" s="58"/>
      <c r="M170" s="58"/>
      <c r="N170" s="58"/>
      <c r="O170" s="58"/>
      <c r="P170" s="58"/>
      <c r="Q170" s="58"/>
    </row>
    <row r="171" spans="1:17" x14ac:dyDescent="0.25">
      <c r="A171" s="58"/>
      <c r="B171" s="58"/>
      <c r="C171" s="58"/>
      <c r="D171" s="58"/>
      <c r="E171" s="58"/>
      <c r="F171" s="58"/>
      <c r="G171" s="58"/>
      <c r="H171" s="58"/>
      <c r="I171" s="58"/>
      <c r="J171" s="58"/>
      <c r="K171" s="58"/>
      <c r="L171" s="58"/>
      <c r="M171" s="58"/>
      <c r="N171" s="58"/>
      <c r="O171" s="58"/>
      <c r="P171" s="58"/>
      <c r="Q171" s="58"/>
    </row>
    <row r="172" spans="1:17" x14ac:dyDescent="0.25">
      <c r="A172" s="58"/>
      <c r="B172" s="58"/>
      <c r="C172" s="58"/>
      <c r="D172" s="58"/>
      <c r="E172" s="58"/>
      <c r="F172" s="58"/>
      <c r="G172" s="58"/>
      <c r="H172" s="58"/>
      <c r="I172" s="58"/>
      <c r="J172" s="58"/>
      <c r="K172" s="58"/>
      <c r="L172" s="58"/>
      <c r="M172" s="58"/>
      <c r="N172" s="58"/>
      <c r="O172" s="58"/>
      <c r="P172" s="58"/>
      <c r="Q172" s="58"/>
    </row>
    <row r="173" spans="1:17" x14ac:dyDescent="0.25">
      <c r="A173" s="58"/>
      <c r="B173" s="58"/>
      <c r="C173" s="58"/>
      <c r="D173" s="58"/>
      <c r="E173" s="58"/>
      <c r="F173" s="58"/>
      <c r="G173" s="58"/>
      <c r="H173" s="58"/>
      <c r="I173" s="58"/>
      <c r="J173" s="58"/>
      <c r="K173" s="58"/>
      <c r="L173" s="58"/>
      <c r="M173" s="58"/>
      <c r="N173" s="58"/>
      <c r="O173" s="58"/>
      <c r="P173" s="58"/>
      <c r="Q173" s="58"/>
    </row>
    <row r="174" spans="1:17" x14ac:dyDescent="0.25">
      <c r="A174" s="58"/>
      <c r="B174" s="58"/>
      <c r="C174" s="58"/>
      <c r="D174" s="58"/>
      <c r="E174" s="58"/>
      <c r="F174" s="58"/>
      <c r="G174" s="58"/>
      <c r="H174" s="58"/>
      <c r="I174" s="58"/>
      <c r="J174" s="58"/>
      <c r="K174" s="58"/>
      <c r="L174" s="58"/>
      <c r="M174" s="58"/>
      <c r="N174" s="58"/>
      <c r="O174" s="58"/>
      <c r="P174" s="58"/>
      <c r="Q174" s="58"/>
    </row>
    <row r="175" spans="1:17" x14ac:dyDescent="0.25">
      <c r="A175" s="58"/>
      <c r="B175" s="58"/>
      <c r="C175" s="58"/>
      <c r="D175" s="58"/>
      <c r="E175" s="58"/>
      <c r="F175" s="58"/>
      <c r="G175" s="58"/>
      <c r="H175" s="58"/>
      <c r="I175" s="58"/>
      <c r="J175" s="58"/>
      <c r="K175" s="58"/>
      <c r="L175" s="58"/>
      <c r="M175" s="58"/>
      <c r="N175" s="58"/>
      <c r="O175" s="58"/>
      <c r="P175" s="58"/>
      <c r="Q175" s="58"/>
    </row>
    <row r="176" spans="1:17" x14ac:dyDescent="0.25">
      <c r="A176" s="58"/>
      <c r="B176" s="58"/>
      <c r="C176" s="58"/>
      <c r="D176" s="58"/>
      <c r="E176" s="58"/>
      <c r="F176" s="58"/>
      <c r="G176" s="58"/>
      <c r="H176" s="58"/>
      <c r="I176" s="58"/>
      <c r="J176" s="58"/>
      <c r="K176" s="58"/>
      <c r="L176" s="58"/>
      <c r="M176" s="58"/>
      <c r="N176" s="58"/>
      <c r="O176" s="58"/>
      <c r="P176" s="58"/>
      <c r="Q176" s="58"/>
    </row>
    <row r="177" spans="1:17" x14ac:dyDescent="0.25">
      <c r="A177" s="58"/>
      <c r="B177" s="58"/>
      <c r="C177" s="58"/>
      <c r="D177" s="58"/>
      <c r="E177" s="58"/>
      <c r="F177" s="58"/>
      <c r="G177" s="58"/>
      <c r="H177" s="58"/>
      <c r="I177" s="58"/>
      <c r="J177" s="58"/>
      <c r="K177" s="58"/>
      <c r="L177" s="58"/>
      <c r="M177" s="58"/>
      <c r="N177" s="58"/>
      <c r="O177" s="58"/>
      <c r="P177" s="58"/>
      <c r="Q177" s="58"/>
    </row>
    <row r="178" spans="1:17" x14ac:dyDescent="0.25">
      <c r="A178" s="58"/>
      <c r="B178" s="58"/>
      <c r="C178" s="58"/>
      <c r="D178" s="58"/>
      <c r="E178" s="58"/>
      <c r="F178" s="58"/>
      <c r="G178" s="58"/>
      <c r="H178" s="58"/>
      <c r="I178" s="58"/>
      <c r="J178" s="58"/>
      <c r="K178" s="58"/>
      <c r="L178" s="58"/>
      <c r="M178" s="58"/>
      <c r="N178" s="58"/>
      <c r="O178" s="58"/>
      <c r="P178" s="58"/>
      <c r="Q178" s="58"/>
    </row>
    <row r="179" spans="1:17" x14ac:dyDescent="0.25">
      <c r="A179" s="58"/>
      <c r="B179" s="58"/>
      <c r="C179" s="58"/>
      <c r="D179" s="58"/>
      <c r="E179" s="58"/>
      <c r="F179" s="58"/>
      <c r="G179" s="58"/>
      <c r="H179" s="58"/>
      <c r="I179" s="58"/>
      <c r="J179" s="58"/>
      <c r="K179" s="58"/>
      <c r="L179" s="58"/>
      <c r="M179" s="58"/>
      <c r="N179" s="58"/>
      <c r="O179" s="58"/>
      <c r="P179" s="58"/>
      <c r="Q179" s="58"/>
    </row>
    <row r="180" spans="1:17" x14ac:dyDescent="0.25">
      <c r="A180" s="58"/>
      <c r="B180" s="58"/>
      <c r="C180" s="58"/>
      <c r="D180" s="58"/>
      <c r="E180" s="58"/>
      <c r="F180" s="58"/>
      <c r="G180" s="58"/>
      <c r="H180" s="58"/>
      <c r="I180" s="58"/>
      <c r="J180" s="58"/>
      <c r="K180" s="58"/>
      <c r="L180" s="58"/>
      <c r="M180" s="58"/>
      <c r="N180" s="58"/>
      <c r="O180" s="58"/>
      <c r="P180" s="58"/>
      <c r="Q180" s="58"/>
    </row>
    <row r="181" spans="1:17" x14ac:dyDescent="0.25">
      <c r="A181" s="58"/>
      <c r="B181" s="58"/>
      <c r="C181" s="58"/>
      <c r="D181" s="58"/>
      <c r="E181" s="58"/>
      <c r="F181" s="58"/>
      <c r="G181" s="58"/>
      <c r="H181" s="58"/>
      <c r="I181" s="58"/>
      <c r="J181" s="58"/>
      <c r="K181" s="58"/>
      <c r="L181" s="58"/>
      <c r="M181" s="58"/>
      <c r="N181" s="58"/>
      <c r="O181" s="58"/>
      <c r="P181" s="58"/>
      <c r="Q181" s="58"/>
    </row>
    <row r="182" spans="1:17" x14ac:dyDescent="0.25">
      <c r="A182" s="58"/>
      <c r="B182" s="58"/>
      <c r="C182" s="58"/>
      <c r="D182" s="58"/>
      <c r="E182" s="58"/>
      <c r="F182" s="58"/>
      <c r="G182" s="58"/>
      <c r="H182" s="58"/>
      <c r="I182" s="58"/>
      <c r="J182" s="58"/>
      <c r="K182" s="58"/>
      <c r="L182" s="58"/>
      <c r="M182" s="58"/>
      <c r="N182" s="58"/>
      <c r="O182" s="58"/>
      <c r="P182" s="58"/>
      <c r="Q182" s="58"/>
    </row>
    <row r="183" spans="1:17" x14ac:dyDescent="0.25">
      <c r="A183" s="58"/>
      <c r="B183" s="58"/>
      <c r="C183" s="58"/>
      <c r="D183" s="58"/>
      <c r="E183" s="58"/>
      <c r="F183" s="58"/>
      <c r="G183" s="58"/>
      <c r="H183" s="58"/>
      <c r="I183" s="58"/>
      <c r="J183" s="58"/>
      <c r="K183" s="58"/>
      <c r="L183" s="58"/>
      <c r="M183" s="58"/>
      <c r="N183" s="58"/>
      <c r="O183" s="58"/>
      <c r="P183" s="58"/>
      <c r="Q183" s="58"/>
    </row>
    <row r="184" spans="1:17" x14ac:dyDescent="0.25">
      <c r="A184" s="58"/>
      <c r="B184" s="58"/>
      <c r="C184" s="58"/>
      <c r="D184" s="58"/>
      <c r="E184" s="58"/>
      <c r="F184" s="58"/>
      <c r="G184" s="58"/>
      <c r="H184" s="58"/>
      <c r="I184" s="58"/>
      <c r="J184" s="58"/>
      <c r="K184" s="58"/>
      <c r="L184" s="58"/>
      <c r="M184" s="58"/>
      <c r="N184" s="58"/>
      <c r="O184" s="58"/>
      <c r="P184" s="58"/>
      <c r="Q184" s="58"/>
    </row>
    <row r="185" spans="1:17" x14ac:dyDescent="0.25">
      <c r="A185" s="58"/>
      <c r="B185" s="58"/>
      <c r="C185" s="58"/>
      <c r="D185" s="58"/>
      <c r="E185" s="58"/>
      <c r="F185" s="58"/>
      <c r="G185" s="58"/>
      <c r="H185" s="58"/>
      <c r="I185" s="58"/>
      <c r="J185" s="58"/>
      <c r="K185" s="58"/>
      <c r="L185" s="58"/>
      <c r="M185" s="58"/>
      <c r="N185" s="58"/>
      <c r="O185" s="58"/>
      <c r="P185" s="58"/>
      <c r="Q185" s="58"/>
    </row>
    <row r="186" spans="1:17" x14ac:dyDescent="0.25">
      <c r="A186" s="58"/>
      <c r="B186" s="58"/>
      <c r="C186" s="58"/>
      <c r="D186" s="58"/>
      <c r="E186" s="58"/>
      <c r="F186" s="58"/>
      <c r="G186" s="58"/>
      <c r="H186" s="58"/>
      <c r="I186" s="58"/>
      <c r="J186" s="58"/>
      <c r="K186" s="58"/>
      <c r="L186" s="58"/>
      <c r="M186" s="58"/>
      <c r="N186" s="58"/>
      <c r="O186" s="58"/>
      <c r="P186" s="58"/>
      <c r="Q186" s="58"/>
    </row>
  </sheetData>
  <mergeCells count="5">
    <mergeCell ref="I1:L1"/>
    <mergeCell ref="M1:P1"/>
    <mergeCell ref="E2:H2"/>
    <mergeCell ref="I2:L2"/>
    <mergeCell ref="M2:P2"/>
  </mergeCells>
  <phoneticPr fontId="11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41"/>
  <sheetViews>
    <sheetView zoomScaleNormal="100" workbookViewId="0">
      <pane xSplit="1" ySplit="6" topLeftCell="B125" activePane="bottomRight" state="frozen"/>
      <selection pane="topRight" activeCell="B1" sqref="B1"/>
      <selection pane="bottomLeft" activeCell="A7" sqref="A7"/>
      <selection pane="bottomRight" activeCell="I138" sqref="I138"/>
    </sheetView>
  </sheetViews>
  <sheetFormatPr defaultRowHeight="15" x14ac:dyDescent="0.25"/>
  <cols>
    <col min="1" max="1" width="13" customWidth="1"/>
  </cols>
  <sheetData>
    <row r="1" spans="1:27" x14ac:dyDescent="0.25">
      <c r="A1" s="4" t="s">
        <v>29</v>
      </c>
      <c r="B1" s="4"/>
      <c r="C1" s="4"/>
      <c r="D1" s="4"/>
      <c r="E1" s="10"/>
      <c r="F1" s="10"/>
      <c r="G1" s="10"/>
      <c r="H1" s="10"/>
      <c r="I1" s="140" t="s">
        <v>9</v>
      </c>
      <c r="J1" s="141"/>
      <c r="K1" s="141"/>
      <c r="L1" s="141"/>
      <c r="M1" s="140" t="s">
        <v>7</v>
      </c>
      <c r="N1" s="141"/>
      <c r="O1" s="141"/>
      <c r="P1" s="141"/>
      <c r="Q1" s="4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x14ac:dyDescent="0.25">
      <c r="A2" s="4"/>
      <c r="B2" s="4"/>
      <c r="C2" s="4"/>
      <c r="D2" s="4"/>
      <c r="E2" s="140" t="s">
        <v>4</v>
      </c>
      <c r="F2" s="141"/>
      <c r="G2" s="141"/>
      <c r="H2" s="141"/>
      <c r="I2" s="140" t="s">
        <v>4</v>
      </c>
      <c r="J2" s="141"/>
      <c r="K2" s="141"/>
      <c r="L2" s="141"/>
      <c r="M2" s="140" t="s">
        <v>4</v>
      </c>
      <c r="N2" s="141"/>
      <c r="O2" s="141"/>
      <c r="P2" s="141"/>
      <c r="Q2" s="4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x14ac:dyDescent="0.25">
      <c r="A3" s="4"/>
      <c r="B3" s="4" t="s">
        <v>4</v>
      </c>
      <c r="C3" s="4" t="s">
        <v>1</v>
      </c>
      <c r="D3" s="4" t="s">
        <v>7</v>
      </c>
      <c r="E3" s="8" t="s">
        <v>10</v>
      </c>
      <c r="F3" s="8" t="s">
        <v>11</v>
      </c>
      <c r="G3" s="8" t="s">
        <v>12</v>
      </c>
      <c r="H3" s="8" t="s">
        <v>13</v>
      </c>
      <c r="I3" s="8" t="s">
        <v>10</v>
      </c>
      <c r="J3" s="8" t="s">
        <v>11</v>
      </c>
      <c r="K3" s="8" t="s">
        <v>12</v>
      </c>
      <c r="L3" s="8" t="s">
        <v>13</v>
      </c>
      <c r="M3" s="8" t="s">
        <v>10</v>
      </c>
      <c r="N3" s="8" t="s">
        <v>11</v>
      </c>
      <c r="O3" s="8" t="s">
        <v>12</v>
      </c>
      <c r="P3" s="8" t="s">
        <v>13</v>
      </c>
      <c r="Q3" s="4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x14ac:dyDescent="0.25">
      <c r="A4" s="4"/>
      <c r="B4" s="4"/>
      <c r="C4" s="4" t="s">
        <v>0</v>
      </c>
      <c r="D4" s="4" t="s">
        <v>3</v>
      </c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x14ac:dyDescent="0.25">
      <c r="A5" s="4"/>
      <c r="B5" s="4"/>
      <c r="C5" s="4" t="s">
        <v>5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x14ac:dyDescent="0.25">
      <c r="A6" s="4"/>
      <c r="B6" s="4"/>
      <c r="C6" s="4" t="s">
        <v>3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x14ac:dyDescent="0.25">
      <c r="A7" s="2">
        <v>1880</v>
      </c>
      <c r="B7" s="6">
        <v>90.957882288729195</v>
      </c>
      <c r="C7" s="6">
        <v>4.7768078294864846</v>
      </c>
      <c r="D7" s="6">
        <v>3.5714285714285658</v>
      </c>
      <c r="E7" s="73">
        <f t="shared" ref="E7:E38" si="0">IF(AND(B7&gt;0,B7&lt;30),1,0)</f>
        <v>0</v>
      </c>
      <c r="F7" s="73">
        <f t="shared" ref="F7:F70" si="1">IF(AND($B7&gt;30,$B7&lt;60),1,0)</f>
        <v>0</v>
      </c>
      <c r="G7" s="73">
        <f t="shared" ref="G7:G70" si="2">IF(AND($B7&gt;60,$B7&lt;90),1,0)</f>
        <v>0</v>
      </c>
      <c r="H7" s="73">
        <f t="shared" ref="H7:H70" si="3">IF($B7&gt;90,1,0)</f>
        <v>1</v>
      </c>
      <c r="I7" s="25" t="str">
        <f t="shared" ref="I7:I70" si="4">IF(E7=1,$C7,"n.a.")</f>
        <v>n.a.</v>
      </c>
      <c r="J7" s="25" t="str">
        <f t="shared" ref="J7:J70" si="5">IF(F7=1,$C7,"n.a.")</f>
        <v>n.a.</v>
      </c>
      <c r="K7" s="25" t="str">
        <f t="shared" ref="K7:K70" si="6">IF(G7=1,$C7,"n.a.")</f>
        <v>n.a.</v>
      </c>
      <c r="L7" s="25">
        <f t="shared" ref="L7:L70" si="7">IF(H7=1,$C7,"n.a.")</f>
        <v>4.7768078294864846</v>
      </c>
      <c r="M7" s="25" t="str">
        <f t="shared" ref="M7:M70" si="8">IF(E7=1,$D7,"n.a.")</f>
        <v>n.a.</v>
      </c>
      <c r="N7" s="25" t="str">
        <f t="shared" ref="N7:N70" si="9">IF(F7=1,$D7,"n.a.")</f>
        <v>n.a.</v>
      </c>
      <c r="O7" s="25" t="str">
        <f t="shared" ref="O7:O70" si="10">IF(G7=1,$D7,"n.a.")</f>
        <v>n.a.</v>
      </c>
      <c r="P7" s="25">
        <f t="shared" ref="P7:P70" si="11">IF(H7=1,$D7,"n.a.")</f>
        <v>3.5714285714285658</v>
      </c>
      <c r="Q7" s="4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x14ac:dyDescent="0.25">
      <c r="A8" s="2">
        <f>A7+1</f>
        <v>1881</v>
      </c>
      <c r="B8" s="6">
        <v>109.0706620773436</v>
      </c>
      <c r="C8" s="6">
        <v>-6.7443252858207181</v>
      </c>
      <c r="D8" s="6">
        <v>-6.0344827586206833</v>
      </c>
      <c r="E8" s="73">
        <f t="shared" si="0"/>
        <v>0</v>
      </c>
      <c r="F8" s="73">
        <f t="shared" si="1"/>
        <v>0</v>
      </c>
      <c r="G8" s="73">
        <f t="shared" si="2"/>
        <v>0</v>
      </c>
      <c r="H8" s="73">
        <f t="shared" si="3"/>
        <v>1</v>
      </c>
      <c r="I8" s="25" t="str">
        <f t="shared" si="4"/>
        <v>n.a.</v>
      </c>
      <c r="J8" s="25" t="str">
        <f t="shared" si="5"/>
        <v>n.a.</v>
      </c>
      <c r="K8" s="25" t="str">
        <f t="shared" si="6"/>
        <v>n.a.</v>
      </c>
      <c r="L8" s="25">
        <f t="shared" si="7"/>
        <v>-6.7443252858207181</v>
      </c>
      <c r="M8" s="25" t="str">
        <f t="shared" si="8"/>
        <v>n.a.</v>
      </c>
      <c r="N8" s="25" t="str">
        <f t="shared" si="9"/>
        <v>n.a.</v>
      </c>
      <c r="O8" s="25" t="str">
        <f t="shared" si="10"/>
        <v>n.a.</v>
      </c>
      <c r="P8" s="25">
        <f t="shared" si="11"/>
        <v>-6.0344827586206833</v>
      </c>
      <c r="Q8" s="4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x14ac:dyDescent="0.25">
      <c r="A9" s="2">
        <f t="shared" ref="A9:A55" si="12">A8+1</f>
        <v>1882</v>
      </c>
      <c r="B9" s="6">
        <v>112.8647837102374</v>
      </c>
      <c r="C9" s="6">
        <v>8.7585347995799978</v>
      </c>
      <c r="D9" s="6">
        <v>-2.7522935779816504</v>
      </c>
      <c r="E9" s="73">
        <f t="shared" si="0"/>
        <v>0</v>
      </c>
      <c r="F9" s="73">
        <f t="shared" si="1"/>
        <v>0</v>
      </c>
      <c r="G9" s="73">
        <f t="shared" si="2"/>
        <v>0</v>
      </c>
      <c r="H9" s="73">
        <f t="shared" si="3"/>
        <v>1</v>
      </c>
      <c r="I9" s="25" t="str">
        <f t="shared" si="4"/>
        <v>n.a.</v>
      </c>
      <c r="J9" s="25" t="str">
        <f t="shared" si="5"/>
        <v>n.a.</v>
      </c>
      <c r="K9" s="25" t="str">
        <f t="shared" si="6"/>
        <v>n.a.</v>
      </c>
      <c r="L9" s="25">
        <f t="shared" si="7"/>
        <v>8.7585347995799978</v>
      </c>
      <c r="M9" s="25" t="str">
        <f t="shared" si="8"/>
        <v>n.a.</v>
      </c>
      <c r="N9" s="25" t="str">
        <f t="shared" si="9"/>
        <v>n.a.</v>
      </c>
      <c r="O9" s="25" t="str">
        <f t="shared" si="10"/>
        <v>n.a.</v>
      </c>
      <c r="P9" s="25">
        <f t="shared" si="11"/>
        <v>-2.7522935779816504</v>
      </c>
      <c r="Q9" s="4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x14ac:dyDescent="0.25">
      <c r="A10" s="2">
        <f t="shared" si="12"/>
        <v>1883</v>
      </c>
      <c r="B10" s="6">
        <v>120.95503937792841</v>
      </c>
      <c r="C10" s="6">
        <v>-0.28879102502089582</v>
      </c>
      <c r="D10" s="6">
        <v>-2.8301886792452824</v>
      </c>
      <c r="E10" s="73">
        <f t="shared" si="0"/>
        <v>0</v>
      </c>
      <c r="F10" s="73">
        <f t="shared" si="1"/>
        <v>0</v>
      </c>
      <c r="G10" s="73">
        <f t="shared" si="2"/>
        <v>0</v>
      </c>
      <c r="H10" s="73">
        <f t="shared" si="3"/>
        <v>1</v>
      </c>
      <c r="I10" s="25" t="str">
        <f t="shared" si="4"/>
        <v>n.a.</v>
      </c>
      <c r="J10" s="25" t="str">
        <f t="shared" si="5"/>
        <v>n.a.</v>
      </c>
      <c r="K10" s="25" t="str">
        <f t="shared" si="6"/>
        <v>n.a.</v>
      </c>
      <c r="L10" s="25">
        <f t="shared" si="7"/>
        <v>-0.28879102502089582</v>
      </c>
      <c r="M10" s="25" t="str">
        <f t="shared" si="8"/>
        <v>n.a.</v>
      </c>
      <c r="N10" s="25" t="str">
        <f t="shared" si="9"/>
        <v>n.a.</v>
      </c>
      <c r="O10" s="25" t="str">
        <f t="shared" si="10"/>
        <v>n.a.</v>
      </c>
      <c r="P10" s="25">
        <f t="shared" si="11"/>
        <v>-2.8301886792452824</v>
      </c>
      <c r="Q10" s="4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x14ac:dyDescent="0.25">
      <c r="A11" s="2">
        <f t="shared" si="12"/>
        <v>1884</v>
      </c>
      <c r="B11" s="6">
        <v>116.76937064349934</v>
      </c>
      <c r="C11" s="6">
        <v>0.71703259163879984</v>
      </c>
      <c r="D11" s="6">
        <v>-1.9417475728155391</v>
      </c>
      <c r="E11" s="73">
        <f t="shared" si="0"/>
        <v>0</v>
      </c>
      <c r="F11" s="73">
        <f t="shared" si="1"/>
        <v>0</v>
      </c>
      <c r="G11" s="73">
        <f t="shared" si="2"/>
        <v>0</v>
      </c>
      <c r="H11" s="73">
        <f t="shared" si="3"/>
        <v>1</v>
      </c>
      <c r="I11" s="25" t="str">
        <f t="shared" si="4"/>
        <v>n.a.</v>
      </c>
      <c r="J11" s="25" t="str">
        <f t="shared" si="5"/>
        <v>n.a.</v>
      </c>
      <c r="K11" s="25" t="str">
        <f t="shared" si="6"/>
        <v>n.a.</v>
      </c>
      <c r="L11" s="25">
        <f t="shared" si="7"/>
        <v>0.71703259163879984</v>
      </c>
      <c r="M11" s="25" t="str">
        <f t="shared" si="8"/>
        <v>n.a.</v>
      </c>
      <c r="N11" s="25" t="str">
        <f t="shared" si="9"/>
        <v>n.a.</v>
      </c>
      <c r="O11" s="25" t="str">
        <f t="shared" si="10"/>
        <v>n.a.</v>
      </c>
      <c r="P11" s="25">
        <f t="shared" si="11"/>
        <v>-1.9417475728155391</v>
      </c>
      <c r="Q11" s="4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x14ac:dyDescent="0.25">
      <c r="A12" s="2">
        <f t="shared" si="12"/>
        <v>1885</v>
      </c>
      <c r="B12" s="6">
        <v>109.83467170524327</v>
      </c>
      <c r="C12" s="6">
        <v>2.0735107107480388</v>
      </c>
      <c r="D12" s="6">
        <v>1.9801980198019855</v>
      </c>
      <c r="E12" s="73">
        <f t="shared" si="0"/>
        <v>0</v>
      </c>
      <c r="F12" s="73">
        <f t="shared" si="1"/>
        <v>0</v>
      </c>
      <c r="G12" s="73">
        <f t="shared" si="2"/>
        <v>0</v>
      </c>
      <c r="H12" s="73">
        <f t="shared" si="3"/>
        <v>1</v>
      </c>
      <c r="I12" s="25" t="str">
        <f t="shared" si="4"/>
        <v>n.a.</v>
      </c>
      <c r="J12" s="25" t="str">
        <f t="shared" si="5"/>
        <v>n.a.</v>
      </c>
      <c r="K12" s="25" t="str">
        <f t="shared" si="6"/>
        <v>n.a.</v>
      </c>
      <c r="L12" s="25">
        <f t="shared" si="7"/>
        <v>2.0735107107480388</v>
      </c>
      <c r="M12" s="25" t="str">
        <f t="shared" si="8"/>
        <v>n.a.</v>
      </c>
      <c r="N12" s="25" t="str">
        <f t="shared" si="9"/>
        <v>n.a.</v>
      </c>
      <c r="O12" s="25" t="str">
        <f t="shared" si="10"/>
        <v>n.a.</v>
      </c>
      <c r="P12" s="25">
        <f t="shared" si="11"/>
        <v>1.9801980198019855</v>
      </c>
      <c r="Q12" s="4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x14ac:dyDescent="0.25">
      <c r="A13" s="2">
        <f t="shared" si="12"/>
        <v>1886</v>
      </c>
      <c r="B13" s="6">
        <v>105.70935826450032</v>
      </c>
      <c r="C13" s="6">
        <v>4.4354935559683728</v>
      </c>
      <c r="D13" s="6">
        <v>0</v>
      </c>
      <c r="E13" s="73">
        <f t="shared" si="0"/>
        <v>0</v>
      </c>
      <c r="F13" s="73">
        <f t="shared" si="1"/>
        <v>0</v>
      </c>
      <c r="G13" s="73">
        <f t="shared" si="2"/>
        <v>0</v>
      </c>
      <c r="H13" s="73">
        <f t="shared" si="3"/>
        <v>1</v>
      </c>
      <c r="I13" s="25" t="str">
        <f t="shared" si="4"/>
        <v>n.a.</v>
      </c>
      <c r="J13" s="25" t="str">
        <f t="shared" si="5"/>
        <v>n.a.</v>
      </c>
      <c r="K13" s="25" t="str">
        <f t="shared" si="6"/>
        <v>n.a.</v>
      </c>
      <c r="L13" s="25">
        <f t="shared" si="7"/>
        <v>4.4354935559683728</v>
      </c>
      <c r="M13" s="25" t="str">
        <f t="shared" si="8"/>
        <v>n.a.</v>
      </c>
      <c r="N13" s="25" t="str">
        <f t="shared" si="9"/>
        <v>n.a.</v>
      </c>
      <c r="O13" s="25" t="str">
        <f t="shared" si="10"/>
        <v>n.a.</v>
      </c>
      <c r="P13" s="25">
        <f t="shared" si="11"/>
        <v>0</v>
      </c>
      <c r="Q13" s="4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x14ac:dyDescent="0.25">
      <c r="A14" s="2">
        <f t="shared" si="12"/>
        <v>1887</v>
      </c>
      <c r="B14" s="6">
        <v>114.54349318426988</v>
      </c>
      <c r="C14" s="6">
        <v>2.751577993278409</v>
      </c>
      <c r="D14" s="6">
        <v>-0.97087378640776123</v>
      </c>
      <c r="E14" s="73">
        <f t="shared" si="0"/>
        <v>0</v>
      </c>
      <c r="F14" s="73">
        <f t="shared" si="1"/>
        <v>0</v>
      </c>
      <c r="G14" s="73">
        <f t="shared" si="2"/>
        <v>0</v>
      </c>
      <c r="H14" s="73">
        <f t="shared" si="3"/>
        <v>1</v>
      </c>
      <c r="I14" s="25" t="str">
        <f t="shared" si="4"/>
        <v>n.a.</v>
      </c>
      <c r="J14" s="25" t="str">
        <f t="shared" si="5"/>
        <v>n.a.</v>
      </c>
      <c r="K14" s="25" t="str">
        <f t="shared" si="6"/>
        <v>n.a.</v>
      </c>
      <c r="L14" s="25">
        <f t="shared" si="7"/>
        <v>2.751577993278409</v>
      </c>
      <c r="M14" s="25" t="str">
        <f t="shared" si="8"/>
        <v>n.a.</v>
      </c>
      <c r="N14" s="25" t="str">
        <f t="shared" si="9"/>
        <v>n.a.</v>
      </c>
      <c r="O14" s="25" t="str">
        <f t="shared" si="10"/>
        <v>n.a.</v>
      </c>
      <c r="P14" s="25">
        <f t="shared" si="11"/>
        <v>-0.97087378640776123</v>
      </c>
      <c r="Q14" s="4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x14ac:dyDescent="0.25">
      <c r="A15" s="2">
        <f t="shared" si="12"/>
        <v>1888</v>
      </c>
      <c r="B15" s="6">
        <v>120.33059487281005</v>
      </c>
      <c r="C15" s="6">
        <v>-0.32659077292991334</v>
      </c>
      <c r="D15" s="6">
        <v>1.9607843137254781</v>
      </c>
      <c r="E15" s="73">
        <f t="shared" si="0"/>
        <v>0</v>
      </c>
      <c r="F15" s="73">
        <f t="shared" si="1"/>
        <v>0</v>
      </c>
      <c r="G15" s="73">
        <f t="shared" si="2"/>
        <v>0</v>
      </c>
      <c r="H15" s="73">
        <f t="shared" si="3"/>
        <v>1</v>
      </c>
      <c r="I15" s="25" t="str">
        <f t="shared" si="4"/>
        <v>n.a.</v>
      </c>
      <c r="J15" s="25" t="str">
        <f t="shared" si="5"/>
        <v>n.a.</v>
      </c>
      <c r="K15" s="25" t="str">
        <f t="shared" si="6"/>
        <v>n.a.</v>
      </c>
      <c r="L15" s="25">
        <f t="shared" si="7"/>
        <v>-0.32659077292991334</v>
      </c>
      <c r="M15" s="25" t="str">
        <f t="shared" si="8"/>
        <v>n.a.</v>
      </c>
      <c r="N15" s="25" t="str">
        <f t="shared" si="9"/>
        <v>n.a.</v>
      </c>
      <c r="O15" s="25" t="str">
        <f t="shared" si="10"/>
        <v>n.a.</v>
      </c>
      <c r="P15" s="25">
        <f t="shared" si="11"/>
        <v>1.9607843137254781</v>
      </c>
      <c r="Q15" s="4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x14ac:dyDescent="0.25">
      <c r="A16" s="2">
        <f t="shared" si="12"/>
        <v>1889</v>
      </c>
      <c r="B16" s="6">
        <v>122.70869819030941</v>
      </c>
      <c r="C16" s="6">
        <v>-4.3028661865838753</v>
      </c>
      <c r="D16" s="6">
        <v>1.923076923076928</v>
      </c>
      <c r="E16" s="73">
        <f t="shared" si="0"/>
        <v>0</v>
      </c>
      <c r="F16" s="73">
        <f t="shared" si="1"/>
        <v>0</v>
      </c>
      <c r="G16" s="73">
        <f t="shared" si="2"/>
        <v>0</v>
      </c>
      <c r="H16" s="73">
        <f t="shared" si="3"/>
        <v>1</v>
      </c>
      <c r="I16" s="25" t="str">
        <f t="shared" si="4"/>
        <v>n.a.</v>
      </c>
      <c r="J16" s="25" t="str">
        <f t="shared" si="5"/>
        <v>n.a.</v>
      </c>
      <c r="K16" s="25" t="str">
        <f t="shared" si="6"/>
        <v>n.a.</v>
      </c>
      <c r="L16" s="25">
        <f t="shared" si="7"/>
        <v>-4.3028661865838753</v>
      </c>
      <c r="M16" s="25" t="str">
        <f t="shared" si="8"/>
        <v>n.a.</v>
      </c>
      <c r="N16" s="25" t="str">
        <f t="shared" si="9"/>
        <v>n.a.</v>
      </c>
      <c r="O16" s="25" t="str">
        <f t="shared" si="10"/>
        <v>n.a.</v>
      </c>
      <c r="P16" s="25">
        <f t="shared" si="11"/>
        <v>1.923076923076928</v>
      </c>
      <c r="Q16" s="4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x14ac:dyDescent="0.25">
      <c r="A17" s="2">
        <f t="shared" si="12"/>
        <v>1890</v>
      </c>
      <c r="B17" s="6">
        <v>112.43550969578367</v>
      </c>
      <c r="C17" s="6">
        <v>6.3935563361271486</v>
      </c>
      <c r="D17" s="6">
        <v>2.8301886792452824</v>
      </c>
      <c r="E17" s="73">
        <f t="shared" si="0"/>
        <v>0</v>
      </c>
      <c r="F17" s="73">
        <f t="shared" si="1"/>
        <v>0</v>
      </c>
      <c r="G17" s="73">
        <f t="shared" si="2"/>
        <v>0</v>
      </c>
      <c r="H17" s="73">
        <f t="shared" si="3"/>
        <v>1</v>
      </c>
      <c r="I17" s="25" t="str">
        <f t="shared" si="4"/>
        <v>n.a.</v>
      </c>
      <c r="J17" s="25" t="str">
        <f t="shared" si="5"/>
        <v>n.a.</v>
      </c>
      <c r="K17" s="25" t="str">
        <f t="shared" si="6"/>
        <v>n.a.</v>
      </c>
      <c r="L17" s="25">
        <f t="shared" si="7"/>
        <v>6.3935563361271486</v>
      </c>
      <c r="M17" s="25" t="str">
        <f t="shared" si="8"/>
        <v>n.a.</v>
      </c>
      <c r="N17" s="25" t="str">
        <f t="shared" si="9"/>
        <v>n.a.</v>
      </c>
      <c r="O17" s="25" t="str">
        <f t="shared" si="10"/>
        <v>n.a.</v>
      </c>
      <c r="P17" s="25">
        <f t="shared" si="11"/>
        <v>2.8301886792452824</v>
      </c>
      <c r="Q17" s="4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x14ac:dyDescent="0.25">
      <c r="A18" s="2">
        <f t="shared" si="12"/>
        <v>1891</v>
      </c>
      <c r="B18" s="6">
        <v>109.75919959301339</v>
      </c>
      <c r="C18" s="6">
        <v>-0.40528103306922691</v>
      </c>
      <c r="D18" s="6">
        <v>0</v>
      </c>
      <c r="E18" s="73">
        <f t="shared" si="0"/>
        <v>0</v>
      </c>
      <c r="F18" s="73">
        <f t="shared" si="1"/>
        <v>0</v>
      </c>
      <c r="G18" s="73">
        <f t="shared" si="2"/>
        <v>0</v>
      </c>
      <c r="H18" s="73">
        <f t="shared" si="3"/>
        <v>1</v>
      </c>
      <c r="I18" s="25" t="str">
        <f t="shared" si="4"/>
        <v>n.a.</v>
      </c>
      <c r="J18" s="25" t="str">
        <f t="shared" si="5"/>
        <v>n.a.</v>
      </c>
      <c r="K18" s="25" t="str">
        <f t="shared" si="6"/>
        <v>n.a.</v>
      </c>
      <c r="L18" s="25">
        <f t="shared" si="7"/>
        <v>-0.40528103306922691</v>
      </c>
      <c r="M18" s="25" t="str">
        <f t="shared" si="8"/>
        <v>n.a.</v>
      </c>
      <c r="N18" s="25" t="str">
        <f t="shared" si="9"/>
        <v>n.a.</v>
      </c>
      <c r="O18" s="25" t="str">
        <f t="shared" si="10"/>
        <v>n.a.</v>
      </c>
      <c r="P18" s="25">
        <f t="shared" si="11"/>
        <v>0</v>
      </c>
      <c r="Q18" s="4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x14ac:dyDescent="0.25">
      <c r="A19" s="2">
        <f t="shared" si="12"/>
        <v>1892</v>
      </c>
      <c r="B19" s="6">
        <v>124.31461523917565</v>
      </c>
      <c r="C19" s="6">
        <v>-5.6222358729906556</v>
      </c>
      <c r="D19" s="6">
        <v>-0.91743119266054496</v>
      </c>
      <c r="E19" s="73">
        <f t="shared" si="0"/>
        <v>0</v>
      </c>
      <c r="F19" s="73">
        <f t="shared" si="1"/>
        <v>0</v>
      </c>
      <c r="G19" s="73">
        <f t="shared" si="2"/>
        <v>0</v>
      </c>
      <c r="H19" s="73">
        <f t="shared" si="3"/>
        <v>1</v>
      </c>
      <c r="I19" s="25" t="str">
        <f t="shared" si="4"/>
        <v>n.a.</v>
      </c>
      <c r="J19" s="25" t="str">
        <f t="shared" si="5"/>
        <v>n.a.</v>
      </c>
      <c r="K19" s="25" t="str">
        <f t="shared" si="6"/>
        <v>n.a.</v>
      </c>
      <c r="L19" s="25">
        <f t="shared" si="7"/>
        <v>-5.6222358729906556</v>
      </c>
      <c r="M19" s="25" t="str">
        <f t="shared" si="8"/>
        <v>n.a.</v>
      </c>
      <c r="N19" s="25" t="str">
        <f t="shared" si="9"/>
        <v>n.a.</v>
      </c>
      <c r="O19" s="25" t="str">
        <f t="shared" si="10"/>
        <v>n.a.</v>
      </c>
      <c r="P19" s="25">
        <f t="shared" si="11"/>
        <v>-0.91743119266054496</v>
      </c>
      <c r="Q19" s="4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x14ac:dyDescent="0.25">
      <c r="A20" s="2">
        <f t="shared" si="12"/>
        <v>1893</v>
      </c>
      <c r="B20" s="6">
        <v>122.70949720670392</v>
      </c>
      <c r="C20" s="6">
        <v>4.5859072929185674</v>
      </c>
      <c r="D20" s="6">
        <v>-1.8518518518518565</v>
      </c>
      <c r="E20" s="73">
        <f t="shared" si="0"/>
        <v>0</v>
      </c>
      <c r="F20" s="73">
        <f t="shared" si="1"/>
        <v>0</v>
      </c>
      <c r="G20" s="73">
        <f t="shared" si="2"/>
        <v>0</v>
      </c>
      <c r="H20" s="73">
        <f t="shared" si="3"/>
        <v>1</v>
      </c>
      <c r="I20" s="25" t="str">
        <f t="shared" si="4"/>
        <v>n.a.</v>
      </c>
      <c r="J20" s="25" t="str">
        <f t="shared" si="5"/>
        <v>n.a.</v>
      </c>
      <c r="K20" s="25" t="str">
        <f t="shared" si="6"/>
        <v>n.a.</v>
      </c>
      <c r="L20" s="25">
        <f t="shared" si="7"/>
        <v>4.5859072929185674</v>
      </c>
      <c r="M20" s="25" t="str">
        <f t="shared" si="8"/>
        <v>n.a.</v>
      </c>
      <c r="N20" s="25" t="str">
        <f t="shared" si="9"/>
        <v>n.a.</v>
      </c>
      <c r="O20" s="25" t="str">
        <f t="shared" si="10"/>
        <v>n.a.</v>
      </c>
      <c r="P20" s="25">
        <f t="shared" si="11"/>
        <v>-1.8518518518518565</v>
      </c>
      <c r="Q20" s="4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x14ac:dyDescent="0.25">
      <c r="A21" s="2">
        <f t="shared" si="12"/>
        <v>1894</v>
      </c>
      <c r="B21" s="6">
        <v>125.5827393565787</v>
      </c>
      <c r="C21" s="6">
        <v>-1.4095268348617407</v>
      </c>
      <c r="D21" s="6">
        <v>0</v>
      </c>
      <c r="E21" s="73">
        <f t="shared" si="0"/>
        <v>0</v>
      </c>
      <c r="F21" s="73">
        <f t="shared" si="1"/>
        <v>0</v>
      </c>
      <c r="G21" s="73">
        <f t="shared" si="2"/>
        <v>0</v>
      </c>
      <c r="H21" s="73">
        <f t="shared" si="3"/>
        <v>1</v>
      </c>
      <c r="I21" s="25" t="str">
        <f t="shared" si="4"/>
        <v>n.a.</v>
      </c>
      <c r="J21" s="25" t="str">
        <f t="shared" si="5"/>
        <v>n.a.</v>
      </c>
      <c r="K21" s="25" t="str">
        <f t="shared" si="6"/>
        <v>n.a.</v>
      </c>
      <c r="L21" s="25">
        <f t="shared" si="7"/>
        <v>-1.4095268348617407</v>
      </c>
      <c r="M21" s="25" t="str">
        <f t="shared" si="8"/>
        <v>n.a.</v>
      </c>
      <c r="N21" s="25" t="str">
        <f t="shared" si="9"/>
        <v>n.a.</v>
      </c>
      <c r="O21" s="25" t="str">
        <f t="shared" si="10"/>
        <v>n.a.</v>
      </c>
      <c r="P21" s="25">
        <f t="shared" si="11"/>
        <v>0</v>
      </c>
      <c r="Q21" s="4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x14ac:dyDescent="0.25">
      <c r="A22" s="2">
        <f t="shared" si="12"/>
        <v>1895</v>
      </c>
      <c r="B22" s="6">
        <v>122.87115883006294</v>
      </c>
      <c r="C22" s="6">
        <v>1.5469362047791479</v>
      </c>
      <c r="D22" s="6">
        <v>-0.94339622641508858</v>
      </c>
      <c r="E22" s="73">
        <f t="shared" si="0"/>
        <v>0</v>
      </c>
      <c r="F22" s="73">
        <f t="shared" si="1"/>
        <v>0</v>
      </c>
      <c r="G22" s="73">
        <f t="shared" si="2"/>
        <v>0</v>
      </c>
      <c r="H22" s="73">
        <f t="shared" si="3"/>
        <v>1</v>
      </c>
      <c r="I22" s="25" t="str">
        <f t="shared" si="4"/>
        <v>n.a.</v>
      </c>
      <c r="J22" s="25" t="str">
        <f t="shared" si="5"/>
        <v>n.a.</v>
      </c>
      <c r="K22" s="25" t="str">
        <f t="shared" si="6"/>
        <v>n.a.</v>
      </c>
      <c r="L22" s="25">
        <f t="shared" si="7"/>
        <v>1.5469362047791479</v>
      </c>
      <c r="M22" s="25" t="str">
        <f t="shared" si="8"/>
        <v>n.a.</v>
      </c>
      <c r="N22" s="25" t="str">
        <f t="shared" si="9"/>
        <v>n.a.</v>
      </c>
      <c r="O22" s="25" t="str">
        <f t="shared" si="10"/>
        <v>n.a.</v>
      </c>
      <c r="P22" s="25">
        <f t="shared" si="11"/>
        <v>-0.94339622641508858</v>
      </c>
      <c r="Q22" s="4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x14ac:dyDescent="0.25">
      <c r="A23" s="2">
        <f t="shared" si="12"/>
        <v>1896</v>
      </c>
      <c r="B23" s="6">
        <v>123.87108689629699</v>
      </c>
      <c r="C23" s="6">
        <v>2.7465721000335064</v>
      </c>
      <c r="D23" s="6">
        <v>0</v>
      </c>
      <c r="E23" s="73">
        <f t="shared" si="0"/>
        <v>0</v>
      </c>
      <c r="F23" s="73">
        <f t="shared" si="1"/>
        <v>0</v>
      </c>
      <c r="G23" s="73">
        <f t="shared" si="2"/>
        <v>0</v>
      </c>
      <c r="H23" s="73">
        <f t="shared" si="3"/>
        <v>1</v>
      </c>
      <c r="I23" s="25" t="str">
        <f t="shared" si="4"/>
        <v>n.a.</v>
      </c>
      <c r="J23" s="25" t="str">
        <f t="shared" si="5"/>
        <v>n.a.</v>
      </c>
      <c r="K23" s="25" t="str">
        <f t="shared" si="6"/>
        <v>n.a.</v>
      </c>
      <c r="L23" s="25">
        <f t="shared" si="7"/>
        <v>2.7465721000335064</v>
      </c>
      <c r="M23" s="25" t="str">
        <f t="shared" si="8"/>
        <v>n.a.</v>
      </c>
      <c r="N23" s="25" t="str">
        <f t="shared" si="9"/>
        <v>n.a.</v>
      </c>
      <c r="O23" s="25" t="str">
        <f t="shared" si="10"/>
        <v>n.a.</v>
      </c>
      <c r="P23" s="25">
        <f t="shared" si="11"/>
        <v>0</v>
      </c>
      <c r="Q23" s="4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x14ac:dyDescent="0.25">
      <c r="A24" s="2">
        <f t="shared" si="12"/>
        <v>1897</v>
      </c>
      <c r="B24" s="6">
        <v>127.11157455683004</v>
      </c>
      <c r="C24" s="6">
        <v>-4.424481643273193</v>
      </c>
      <c r="D24" s="6">
        <v>0</v>
      </c>
      <c r="E24" s="73">
        <f t="shared" si="0"/>
        <v>0</v>
      </c>
      <c r="F24" s="73">
        <f t="shared" si="1"/>
        <v>0</v>
      </c>
      <c r="G24" s="73">
        <f t="shared" si="2"/>
        <v>0</v>
      </c>
      <c r="H24" s="73">
        <f t="shared" si="3"/>
        <v>1</v>
      </c>
      <c r="I24" s="25" t="str">
        <f t="shared" si="4"/>
        <v>n.a.</v>
      </c>
      <c r="J24" s="25" t="str">
        <f t="shared" si="5"/>
        <v>n.a.</v>
      </c>
      <c r="K24" s="25" t="str">
        <f t="shared" si="6"/>
        <v>n.a.</v>
      </c>
      <c r="L24" s="25">
        <f t="shared" si="7"/>
        <v>-4.424481643273193</v>
      </c>
      <c r="M24" s="25" t="str">
        <f t="shared" si="8"/>
        <v>n.a.</v>
      </c>
      <c r="N24" s="25" t="str">
        <f t="shared" si="9"/>
        <v>n.a.</v>
      </c>
      <c r="O24" s="25" t="str">
        <f t="shared" si="10"/>
        <v>n.a.</v>
      </c>
      <c r="P24" s="25">
        <f t="shared" si="11"/>
        <v>0</v>
      </c>
      <c r="Q24" s="4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x14ac:dyDescent="0.25">
      <c r="A25" s="2">
        <f t="shared" si="12"/>
        <v>1898</v>
      </c>
      <c r="B25" s="6">
        <v>114.98234403901127</v>
      </c>
      <c r="C25" s="6">
        <v>8.9149398615276709</v>
      </c>
      <c r="D25" s="6">
        <v>0</v>
      </c>
      <c r="E25" s="73">
        <f t="shared" si="0"/>
        <v>0</v>
      </c>
      <c r="F25" s="73">
        <f t="shared" si="1"/>
        <v>0</v>
      </c>
      <c r="G25" s="73">
        <f t="shared" si="2"/>
        <v>0</v>
      </c>
      <c r="H25" s="73">
        <f t="shared" si="3"/>
        <v>1</v>
      </c>
      <c r="I25" s="25" t="str">
        <f t="shared" si="4"/>
        <v>n.a.</v>
      </c>
      <c r="J25" s="25" t="str">
        <f t="shared" si="5"/>
        <v>n.a.</v>
      </c>
      <c r="K25" s="25" t="str">
        <f t="shared" si="6"/>
        <v>n.a.</v>
      </c>
      <c r="L25" s="25">
        <f t="shared" si="7"/>
        <v>8.9149398615276709</v>
      </c>
      <c r="M25" s="25" t="str">
        <f t="shared" si="8"/>
        <v>n.a.</v>
      </c>
      <c r="N25" s="25" t="str">
        <f t="shared" si="9"/>
        <v>n.a.</v>
      </c>
      <c r="O25" s="25" t="str">
        <f t="shared" si="10"/>
        <v>n.a.</v>
      </c>
      <c r="P25" s="25">
        <f t="shared" si="11"/>
        <v>0</v>
      </c>
      <c r="Q25" s="4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x14ac:dyDescent="0.25">
      <c r="A26" s="2">
        <f t="shared" si="12"/>
        <v>1899</v>
      </c>
      <c r="B26" s="6">
        <v>114.89860901625607</v>
      </c>
      <c r="C26" s="6">
        <v>2.3331634858398509</v>
      </c>
      <c r="D26" s="6">
        <v>-1.9047619047619098</v>
      </c>
      <c r="E26" s="73">
        <f t="shared" si="0"/>
        <v>0</v>
      </c>
      <c r="F26" s="73">
        <f t="shared" si="1"/>
        <v>0</v>
      </c>
      <c r="G26" s="73">
        <f t="shared" si="2"/>
        <v>0</v>
      </c>
      <c r="H26" s="73">
        <f t="shared" si="3"/>
        <v>1</v>
      </c>
      <c r="I26" s="25" t="str">
        <f t="shared" si="4"/>
        <v>n.a.</v>
      </c>
      <c r="J26" s="25" t="str">
        <f t="shared" si="5"/>
        <v>n.a.</v>
      </c>
      <c r="K26" s="25" t="str">
        <f t="shared" si="6"/>
        <v>n.a.</v>
      </c>
      <c r="L26" s="25">
        <f t="shared" si="7"/>
        <v>2.3331634858398509</v>
      </c>
      <c r="M26" s="25" t="str">
        <f t="shared" si="8"/>
        <v>n.a.</v>
      </c>
      <c r="N26" s="25" t="str">
        <f t="shared" si="9"/>
        <v>n.a.</v>
      </c>
      <c r="O26" s="25" t="str">
        <f t="shared" si="10"/>
        <v>n.a.</v>
      </c>
      <c r="P26" s="25">
        <f t="shared" si="11"/>
        <v>-1.9047619047619098</v>
      </c>
      <c r="Q26" s="4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x14ac:dyDescent="0.25">
      <c r="A27" s="2">
        <f t="shared" si="12"/>
        <v>1900</v>
      </c>
      <c r="B27" s="6">
        <v>109.30433417085428</v>
      </c>
      <c r="C27" s="6">
        <v>5.5661065662512721</v>
      </c>
      <c r="D27" s="6">
        <v>0.97087378640776123</v>
      </c>
      <c r="E27" s="73">
        <f t="shared" si="0"/>
        <v>0</v>
      </c>
      <c r="F27" s="73">
        <f t="shared" si="1"/>
        <v>0</v>
      </c>
      <c r="G27" s="73">
        <f t="shared" si="2"/>
        <v>0</v>
      </c>
      <c r="H27" s="73">
        <f t="shared" si="3"/>
        <v>1</v>
      </c>
      <c r="I27" s="25" t="str">
        <f t="shared" si="4"/>
        <v>n.a.</v>
      </c>
      <c r="J27" s="25" t="str">
        <f t="shared" si="5"/>
        <v>n.a.</v>
      </c>
      <c r="K27" s="25" t="str">
        <f t="shared" si="6"/>
        <v>n.a.</v>
      </c>
      <c r="L27" s="25">
        <f t="shared" si="7"/>
        <v>5.5661065662512721</v>
      </c>
      <c r="M27" s="25" t="str">
        <f t="shared" si="8"/>
        <v>n.a.</v>
      </c>
      <c r="N27" s="25" t="str">
        <f t="shared" si="9"/>
        <v>n.a.</v>
      </c>
      <c r="O27" s="25" t="str">
        <f t="shared" si="10"/>
        <v>n.a.</v>
      </c>
      <c r="P27" s="25">
        <f t="shared" si="11"/>
        <v>0.97087378640776123</v>
      </c>
      <c r="Q27" s="4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x14ac:dyDescent="0.25">
      <c r="A28" s="2">
        <f t="shared" si="12"/>
        <v>1901</v>
      </c>
      <c r="B28" s="6">
        <v>105.82731076454925</v>
      </c>
      <c r="C28" s="6">
        <v>6.4917260792455744</v>
      </c>
      <c r="D28" s="6">
        <v>0</v>
      </c>
      <c r="E28" s="73">
        <f t="shared" si="0"/>
        <v>0</v>
      </c>
      <c r="F28" s="73">
        <f t="shared" si="1"/>
        <v>0</v>
      </c>
      <c r="G28" s="73">
        <f t="shared" si="2"/>
        <v>0</v>
      </c>
      <c r="H28" s="73">
        <f t="shared" si="3"/>
        <v>1</v>
      </c>
      <c r="I28" s="25" t="str">
        <f t="shared" si="4"/>
        <v>n.a.</v>
      </c>
      <c r="J28" s="25" t="str">
        <f t="shared" si="5"/>
        <v>n.a.</v>
      </c>
      <c r="K28" s="25" t="str">
        <f t="shared" si="6"/>
        <v>n.a.</v>
      </c>
      <c r="L28" s="25">
        <f t="shared" si="7"/>
        <v>6.4917260792455744</v>
      </c>
      <c r="M28" s="25" t="str">
        <f t="shared" si="8"/>
        <v>n.a.</v>
      </c>
      <c r="N28" s="25" t="str">
        <f t="shared" si="9"/>
        <v>n.a.</v>
      </c>
      <c r="O28" s="25" t="str">
        <f t="shared" si="10"/>
        <v>n.a.</v>
      </c>
      <c r="P28" s="25">
        <f t="shared" si="11"/>
        <v>0</v>
      </c>
      <c r="Q28" s="4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x14ac:dyDescent="0.25">
      <c r="A29" s="2">
        <f t="shared" si="12"/>
        <v>1902</v>
      </c>
      <c r="B29" s="6">
        <v>109.84402355562629</v>
      </c>
      <c r="C29" s="6">
        <v>-2.7882462045417444</v>
      </c>
      <c r="D29" s="6">
        <v>0</v>
      </c>
      <c r="E29" s="73">
        <f t="shared" si="0"/>
        <v>0</v>
      </c>
      <c r="F29" s="73">
        <f t="shared" si="1"/>
        <v>0</v>
      </c>
      <c r="G29" s="73">
        <f t="shared" si="2"/>
        <v>0</v>
      </c>
      <c r="H29" s="73">
        <f t="shared" si="3"/>
        <v>1</v>
      </c>
      <c r="I29" s="25" t="str">
        <f t="shared" si="4"/>
        <v>n.a.</v>
      </c>
      <c r="J29" s="25" t="str">
        <f t="shared" si="5"/>
        <v>n.a.</v>
      </c>
      <c r="K29" s="25" t="str">
        <f t="shared" si="6"/>
        <v>n.a.</v>
      </c>
      <c r="L29" s="25">
        <f t="shared" si="7"/>
        <v>-2.7882462045417444</v>
      </c>
      <c r="M29" s="25" t="str">
        <f t="shared" si="8"/>
        <v>n.a.</v>
      </c>
      <c r="N29" s="25" t="str">
        <f t="shared" si="9"/>
        <v>n.a.</v>
      </c>
      <c r="O29" s="25" t="str">
        <f t="shared" si="10"/>
        <v>n.a.</v>
      </c>
      <c r="P29" s="25">
        <f t="shared" si="11"/>
        <v>0</v>
      </c>
      <c r="Q29" s="4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x14ac:dyDescent="0.25">
      <c r="A30" s="2">
        <f t="shared" si="12"/>
        <v>1903</v>
      </c>
      <c r="B30" s="6">
        <v>99.905088705555954</v>
      </c>
      <c r="C30" s="6">
        <v>4.7646880436603478</v>
      </c>
      <c r="D30" s="6">
        <v>1.923076923076928</v>
      </c>
      <c r="E30" s="73">
        <f t="shared" si="0"/>
        <v>0</v>
      </c>
      <c r="F30" s="73">
        <f t="shared" si="1"/>
        <v>0</v>
      </c>
      <c r="G30" s="73">
        <f t="shared" si="2"/>
        <v>0</v>
      </c>
      <c r="H30" s="73">
        <f t="shared" si="3"/>
        <v>1</v>
      </c>
      <c r="I30" s="25" t="str">
        <f t="shared" si="4"/>
        <v>n.a.</v>
      </c>
      <c r="J30" s="25" t="str">
        <f t="shared" si="5"/>
        <v>n.a.</v>
      </c>
      <c r="K30" s="25" t="str">
        <f t="shared" si="6"/>
        <v>n.a.</v>
      </c>
      <c r="L30" s="25">
        <f t="shared" si="7"/>
        <v>4.7646880436603478</v>
      </c>
      <c r="M30" s="25" t="str">
        <f t="shared" si="8"/>
        <v>n.a.</v>
      </c>
      <c r="N30" s="25" t="str">
        <f t="shared" si="9"/>
        <v>n.a.</v>
      </c>
      <c r="O30" s="25" t="str">
        <f t="shared" si="10"/>
        <v>n.a.</v>
      </c>
      <c r="P30" s="25">
        <f t="shared" si="11"/>
        <v>1.923076923076928</v>
      </c>
      <c r="Q30" s="4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x14ac:dyDescent="0.25">
      <c r="A31" s="2">
        <f t="shared" si="12"/>
        <v>1904</v>
      </c>
      <c r="B31" s="6">
        <v>103.00451417153852</v>
      </c>
      <c r="C31" s="6">
        <v>0.93414759975125605</v>
      </c>
      <c r="D31" s="6">
        <v>0.94339622641508858</v>
      </c>
      <c r="E31" s="73">
        <f t="shared" si="0"/>
        <v>0</v>
      </c>
      <c r="F31" s="73">
        <f t="shared" si="1"/>
        <v>0</v>
      </c>
      <c r="G31" s="73">
        <f t="shared" si="2"/>
        <v>0</v>
      </c>
      <c r="H31" s="73">
        <f t="shared" si="3"/>
        <v>1</v>
      </c>
      <c r="I31" s="25" t="str">
        <f t="shared" si="4"/>
        <v>n.a.</v>
      </c>
      <c r="J31" s="25" t="str">
        <f t="shared" si="5"/>
        <v>n.a.</v>
      </c>
      <c r="K31" s="25" t="str">
        <f t="shared" si="6"/>
        <v>n.a.</v>
      </c>
      <c r="L31" s="25">
        <f t="shared" si="7"/>
        <v>0.93414759975125605</v>
      </c>
      <c r="M31" s="25" t="str">
        <f t="shared" si="8"/>
        <v>n.a.</v>
      </c>
      <c r="N31" s="25" t="str">
        <f t="shared" si="9"/>
        <v>n.a.</v>
      </c>
      <c r="O31" s="25" t="str">
        <f t="shared" si="10"/>
        <v>n.a.</v>
      </c>
      <c r="P31" s="25">
        <f t="shared" si="11"/>
        <v>0.94339622641508858</v>
      </c>
      <c r="Q31" s="4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x14ac:dyDescent="0.25">
      <c r="A32" s="2">
        <f t="shared" si="12"/>
        <v>1905</v>
      </c>
      <c r="B32" s="6">
        <v>98.249806705559848</v>
      </c>
      <c r="C32" s="6">
        <v>5.5797412436947802</v>
      </c>
      <c r="D32" s="6">
        <v>0.9345794392523471</v>
      </c>
      <c r="E32" s="73">
        <f t="shared" si="0"/>
        <v>0</v>
      </c>
      <c r="F32" s="73">
        <f t="shared" si="1"/>
        <v>0</v>
      </c>
      <c r="G32" s="73">
        <f t="shared" si="2"/>
        <v>0</v>
      </c>
      <c r="H32" s="73">
        <f t="shared" si="3"/>
        <v>1</v>
      </c>
      <c r="I32" s="25" t="str">
        <f t="shared" si="4"/>
        <v>n.a.</v>
      </c>
      <c r="J32" s="25" t="str">
        <f t="shared" si="5"/>
        <v>n.a.</v>
      </c>
      <c r="K32" s="25" t="str">
        <f t="shared" si="6"/>
        <v>n.a.</v>
      </c>
      <c r="L32" s="25">
        <f t="shared" si="7"/>
        <v>5.5797412436947802</v>
      </c>
      <c r="M32" s="25" t="str">
        <f t="shared" si="8"/>
        <v>n.a.</v>
      </c>
      <c r="N32" s="25" t="str">
        <f t="shared" si="9"/>
        <v>n.a.</v>
      </c>
      <c r="O32" s="25" t="str">
        <f t="shared" si="10"/>
        <v>n.a.</v>
      </c>
      <c r="P32" s="25">
        <f t="shared" si="11"/>
        <v>0.9345794392523471</v>
      </c>
      <c r="Q32" s="4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x14ac:dyDescent="0.25">
      <c r="A33" s="2">
        <f t="shared" si="12"/>
        <v>1906</v>
      </c>
      <c r="B33" s="6">
        <v>94.804594665962497</v>
      </c>
      <c r="C33" s="6">
        <v>3.7572004456996266</v>
      </c>
      <c r="D33" s="6">
        <v>0.92592592592592027</v>
      </c>
      <c r="E33" s="73">
        <f t="shared" si="0"/>
        <v>0</v>
      </c>
      <c r="F33" s="73">
        <f t="shared" si="1"/>
        <v>0</v>
      </c>
      <c r="G33" s="73">
        <f t="shared" si="2"/>
        <v>0</v>
      </c>
      <c r="H33" s="73">
        <f t="shared" si="3"/>
        <v>1</v>
      </c>
      <c r="I33" s="25" t="str">
        <f t="shared" si="4"/>
        <v>n.a.</v>
      </c>
      <c r="J33" s="25" t="str">
        <f t="shared" si="5"/>
        <v>n.a.</v>
      </c>
      <c r="K33" s="25" t="str">
        <f t="shared" si="6"/>
        <v>n.a.</v>
      </c>
      <c r="L33" s="25">
        <f t="shared" si="7"/>
        <v>3.7572004456996266</v>
      </c>
      <c r="M33" s="25" t="str">
        <f t="shared" si="8"/>
        <v>n.a.</v>
      </c>
      <c r="N33" s="25" t="str">
        <f t="shared" si="9"/>
        <v>n.a.</v>
      </c>
      <c r="O33" s="25" t="str">
        <f t="shared" si="10"/>
        <v>n.a.</v>
      </c>
      <c r="P33" s="25">
        <f t="shared" si="11"/>
        <v>0.92592592592592027</v>
      </c>
      <c r="Q33" s="4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x14ac:dyDescent="0.25">
      <c r="A34" s="2">
        <f t="shared" si="12"/>
        <v>1907</v>
      </c>
      <c r="B34" s="6">
        <v>85.817477096546867</v>
      </c>
      <c r="C34" s="6">
        <v>11.273663953410583</v>
      </c>
      <c r="D34" s="6">
        <v>5.5045871559633008</v>
      </c>
      <c r="E34" s="73">
        <f t="shared" si="0"/>
        <v>0</v>
      </c>
      <c r="F34" s="73">
        <f t="shared" si="1"/>
        <v>0</v>
      </c>
      <c r="G34" s="73">
        <f t="shared" si="2"/>
        <v>1</v>
      </c>
      <c r="H34" s="73">
        <f t="shared" si="3"/>
        <v>0</v>
      </c>
      <c r="I34" s="25" t="str">
        <f t="shared" si="4"/>
        <v>n.a.</v>
      </c>
      <c r="J34" s="25" t="str">
        <f t="shared" si="5"/>
        <v>n.a.</v>
      </c>
      <c r="K34" s="25">
        <f t="shared" si="6"/>
        <v>11.273663953410583</v>
      </c>
      <c r="L34" s="25" t="str">
        <f t="shared" si="7"/>
        <v>n.a.</v>
      </c>
      <c r="M34" s="25" t="str">
        <f t="shared" si="8"/>
        <v>n.a.</v>
      </c>
      <c r="N34" s="25" t="str">
        <f t="shared" si="9"/>
        <v>n.a.</v>
      </c>
      <c r="O34" s="25">
        <f t="shared" si="10"/>
        <v>5.5045871559633008</v>
      </c>
      <c r="P34" s="25" t="str">
        <f t="shared" si="11"/>
        <v>n.a.</v>
      </c>
      <c r="Q34" s="4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x14ac:dyDescent="0.25">
      <c r="A35" s="2">
        <f t="shared" si="12"/>
        <v>1908</v>
      </c>
      <c r="B35" s="6">
        <v>90.560236147838381</v>
      </c>
      <c r="C35" s="6">
        <v>2.412285462123287</v>
      </c>
      <c r="D35" s="6">
        <v>-0.86956521739129911</v>
      </c>
      <c r="E35" s="73">
        <f t="shared" si="0"/>
        <v>0</v>
      </c>
      <c r="F35" s="73">
        <f t="shared" si="1"/>
        <v>0</v>
      </c>
      <c r="G35" s="73">
        <f t="shared" si="2"/>
        <v>0</v>
      </c>
      <c r="H35" s="73">
        <f t="shared" si="3"/>
        <v>1</v>
      </c>
      <c r="I35" s="25" t="str">
        <f t="shared" si="4"/>
        <v>n.a.</v>
      </c>
      <c r="J35" s="25" t="str">
        <f t="shared" si="5"/>
        <v>n.a.</v>
      </c>
      <c r="K35" s="25" t="str">
        <f t="shared" si="6"/>
        <v>n.a.</v>
      </c>
      <c r="L35" s="25">
        <f t="shared" si="7"/>
        <v>2.412285462123287</v>
      </c>
      <c r="M35" s="25" t="str">
        <f t="shared" si="8"/>
        <v>n.a.</v>
      </c>
      <c r="N35" s="25" t="str">
        <f t="shared" si="9"/>
        <v>n.a.</v>
      </c>
      <c r="O35" s="25" t="str">
        <f t="shared" si="10"/>
        <v>n.a.</v>
      </c>
      <c r="P35" s="25">
        <f t="shared" si="11"/>
        <v>-0.86956521739129911</v>
      </c>
      <c r="Q35" s="4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x14ac:dyDescent="0.25">
      <c r="A36" s="2">
        <f t="shared" si="12"/>
        <v>1909</v>
      </c>
      <c r="B36" s="6">
        <v>84.646315908704764</v>
      </c>
      <c r="C36" s="6">
        <v>7.7230405322616269</v>
      </c>
      <c r="D36" s="6">
        <v>-2.6315789473684204</v>
      </c>
      <c r="E36" s="73">
        <f t="shared" si="0"/>
        <v>0</v>
      </c>
      <c r="F36" s="73">
        <f t="shared" si="1"/>
        <v>0</v>
      </c>
      <c r="G36" s="73">
        <f t="shared" si="2"/>
        <v>1</v>
      </c>
      <c r="H36" s="73">
        <f t="shared" si="3"/>
        <v>0</v>
      </c>
      <c r="I36" s="25" t="str">
        <f t="shared" si="4"/>
        <v>n.a.</v>
      </c>
      <c r="J36" s="25" t="str">
        <f t="shared" si="5"/>
        <v>n.a.</v>
      </c>
      <c r="K36" s="25">
        <f t="shared" si="6"/>
        <v>7.7230405322616269</v>
      </c>
      <c r="L36" s="25" t="str">
        <f t="shared" si="7"/>
        <v>n.a.</v>
      </c>
      <c r="M36" s="25" t="str">
        <f t="shared" si="8"/>
        <v>n.a.</v>
      </c>
      <c r="N36" s="25" t="str">
        <f t="shared" si="9"/>
        <v>n.a.</v>
      </c>
      <c r="O36" s="25">
        <f t="shared" si="10"/>
        <v>-2.6315789473684204</v>
      </c>
      <c r="P36" s="25" t="str">
        <f t="shared" si="11"/>
        <v>n.a.</v>
      </c>
      <c r="Q36" s="4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x14ac:dyDescent="0.25">
      <c r="A37" s="2">
        <f t="shared" si="12"/>
        <v>1910</v>
      </c>
      <c r="B37" s="6">
        <v>86.54713641295038</v>
      </c>
      <c r="C37" s="6">
        <v>-3.6259002217666425</v>
      </c>
      <c r="D37" s="6">
        <v>2.7027027027027017</v>
      </c>
      <c r="E37" s="73">
        <f t="shared" si="0"/>
        <v>0</v>
      </c>
      <c r="F37" s="73">
        <f t="shared" si="1"/>
        <v>0</v>
      </c>
      <c r="G37" s="73">
        <f t="shared" si="2"/>
        <v>1</v>
      </c>
      <c r="H37" s="73">
        <f t="shared" si="3"/>
        <v>0</v>
      </c>
      <c r="I37" s="25" t="str">
        <f t="shared" si="4"/>
        <v>n.a.</v>
      </c>
      <c r="J37" s="25" t="str">
        <f t="shared" si="5"/>
        <v>n.a.</v>
      </c>
      <c r="K37" s="25">
        <f t="shared" si="6"/>
        <v>-3.6259002217666425</v>
      </c>
      <c r="L37" s="25" t="str">
        <f t="shared" si="7"/>
        <v>n.a.</v>
      </c>
      <c r="M37" s="25" t="str">
        <f t="shared" si="8"/>
        <v>n.a.</v>
      </c>
      <c r="N37" s="25" t="str">
        <f t="shared" si="9"/>
        <v>n.a.</v>
      </c>
      <c r="O37" s="25">
        <f t="shared" si="10"/>
        <v>2.7027027027027017</v>
      </c>
      <c r="P37" s="25" t="str">
        <f t="shared" si="11"/>
        <v>n.a.</v>
      </c>
      <c r="Q37" s="4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x14ac:dyDescent="0.25">
      <c r="A38" s="2">
        <f t="shared" si="12"/>
        <v>1911</v>
      </c>
      <c r="B38" s="6">
        <v>80.257111879807937</v>
      </c>
      <c r="C38" s="6">
        <v>6.5116983088332248</v>
      </c>
      <c r="D38" s="6">
        <v>1.7543859649122702</v>
      </c>
      <c r="E38" s="73">
        <f t="shared" si="0"/>
        <v>0</v>
      </c>
      <c r="F38" s="73">
        <f t="shared" si="1"/>
        <v>0</v>
      </c>
      <c r="G38" s="73">
        <f t="shared" si="2"/>
        <v>1</v>
      </c>
      <c r="H38" s="73">
        <f t="shared" si="3"/>
        <v>0</v>
      </c>
      <c r="I38" s="25" t="str">
        <f t="shared" si="4"/>
        <v>n.a.</v>
      </c>
      <c r="J38" s="25" t="str">
        <f t="shared" si="5"/>
        <v>n.a.</v>
      </c>
      <c r="K38" s="25">
        <f t="shared" si="6"/>
        <v>6.5116983088332248</v>
      </c>
      <c r="L38" s="25" t="str">
        <f t="shared" si="7"/>
        <v>n.a.</v>
      </c>
      <c r="M38" s="25" t="str">
        <f t="shared" si="8"/>
        <v>n.a.</v>
      </c>
      <c r="N38" s="25" t="str">
        <f t="shared" si="9"/>
        <v>n.a.</v>
      </c>
      <c r="O38" s="25">
        <f t="shared" si="10"/>
        <v>1.7543859649122702</v>
      </c>
      <c r="P38" s="25" t="str">
        <f t="shared" si="11"/>
        <v>n.a.</v>
      </c>
      <c r="Q38" s="4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x14ac:dyDescent="0.25">
      <c r="A39" s="2">
        <f t="shared" si="12"/>
        <v>1912</v>
      </c>
      <c r="B39" s="6">
        <v>76.584472172707464</v>
      </c>
      <c r="C39" s="6">
        <v>0.80940791032990678</v>
      </c>
      <c r="D39" s="6">
        <v>1.7241379310344873</v>
      </c>
      <c r="E39" s="73">
        <f t="shared" ref="E39:E70" si="13">IF(AND(B39&gt;0,B39&lt;30),1,0)</f>
        <v>0</v>
      </c>
      <c r="F39" s="73">
        <f t="shared" si="1"/>
        <v>0</v>
      </c>
      <c r="G39" s="73">
        <f t="shared" si="2"/>
        <v>1</v>
      </c>
      <c r="H39" s="73">
        <f t="shared" si="3"/>
        <v>0</v>
      </c>
      <c r="I39" s="25" t="str">
        <f t="shared" si="4"/>
        <v>n.a.</v>
      </c>
      <c r="J39" s="25" t="str">
        <f t="shared" si="5"/>
        <v>n.a.</v>
      </c>
      <c r="K39" s="25">
        <f t="shared" si="6"/>
        <v>0.80940791032990678</v>
      </c>
      <c r="L39" s="25" t="str">
        <f t="shared" si="7"/>
        <v>n.a.</v>
      </c>
      <c r="M39" s="25" t="str">
        <f t="shared" si="8"/>
        <v>n.a.</v>
      </c>
      <c r="N39" s="25" t="str">
        <f t="shared" si="9"/>
        <v>n.a.</v>
      </c>
      <c r="O39" s="25">
        <f t="shared" si="10"/>
        <v>1.7241379310344873</v>
      </c>
      <c r="P39" s="25" t="str">
        <f t="shared" si="11"/>
        <v>n.a.</v>
      </c>
      <c r="Q39" s="4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x14ac:dyDescent="0.25">
      <c r="A40" s="2">
        <f t="shared" si="12"/>
        <v>1913</v>
      </c>
      <c r="B40" s="6">
        <v>77.916765755053504</v>
      </c>
      <c r="C40" s="6">
        <v>4.2732987230962083</v>
      </c>
      <c r="D40" s="6">
        <v>0</v>
      </c>
      <c r="E40" s="73">
        <f t="shared" si="13"/>
        <v>0</v>
      </c>
      <c r="F40" s="73">
        <f t="shared" si="1"/>
        <v>0</v>
      </c>
      <c r="G40" s="73">
        <f t="shared" si="2"/>
        <v>1</v>
      </c>
      <c r="H40" s="73">
        <f t="shared" si="3"/>
        <v>0</v>
      </c>
      <c r="I40" s="25" t="str">
        <f t="shared" si="4"/>
        <v>n.a.</v>
      </c>
      <c r="J40" s="25" t="str">
        <f t="shared" si="5"/>
        <v>n.a.</v>
      </c>
      <c r="K40" s="25">
        <f t="shared" si="6"/>
        <v>4.2732987230962083</v>
      </c>
      <c r="L40" s="25" t="str">
        <f t="shared" si="7"/>
        <v>n.a.</v>
      </c>
      <c r="M40" s="25" t="str">
        <f t="shared" si="8"/>
        <v>n.a.</v>
      </c>
      <c r="N40" s="25" t="str">
        <f t="shared" si="9"/>
        <v>n.a.</v>
      </c>
      <c r="O40" s="25">
        <f t="shared" si="10"/>
        <v>0</v>
      </c>
      <c r="P40" s="25" t="str">
        <f t="shared" si="11"/>
        <v>n.a.</v>
      </c>
      <c r="Q40" s="4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x14ac:dyDescent="0.25">
      <c r="A41" s="2">
        <f t="shared" si="12"/>
        <v>1914</v>
      </c>
      <c r="B41" s="6">
        <v>77.753285642987862</v>
      </c>
      <c r="C41" s="6">
        <v>-7.7939856119324524E-2</v>
      </c>
      <c r="D41" s="6">
        <v>0</v>
      </c>
      <c r="E41" s="73">
        <f t="shared" si="13"/>
        <v>0</v>
      </c>
      <c r="F41" s="73">
        <f t="shared" si="1"/>
        <v>0</v>
      </c>
      <c r="G41" s="73">
        <f t="shared" si="2"/>
        <v>1</v>
      </c>
      <c r="H41" s="73">
        <f t="shared" si="3"/>
        <v>0</v>
      </c>
      <c r="I41" s="25" t="str">
        <f t="shared" si="4"/>
        <v>n.a.</v>
      </c>
      <c r="J41" s="25" t="str">
        <f t="shared" si="5"/>
        <v>n.a.</v>
      </c>
      <c r="K41" s="25">
        <f t="shared" si="6"/>
        <v>-7.7939856119324524E-2</v>
      </c>
      <c r="L41" s="25" t="str">
        <f t="shared" si="7"/>
        <v>n.a.</v>
      </c>
      <c r="M41" s="25" t="str">
        <f t="shared" si="8"/>
        <v>n.a.</v>
      </c>
      <c r="N41" s="25" t="str">
        <f t="shared" si="9"/>
        <v>n.a.</v>
      </c>
      <c r="O41" s="25">
        <f t="shared" si="10"/>
        <v>0</v>
      </c>
      <c r="P41" s="25" t="str">
        <f t="shared" si="11"/>
        <v>n.a.</v>
      </c>
      <c r="Q41" s="4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x14ac:dyDescent="0.25">
      <c r="A42" s="2">
        <f t="shared" si="12"/>
        <v>1915</v>
      </c>
      <c r="B42" s="6">
        <v>84.78871237161033</v>
      </c>
      <c r="C42" s="6">
        <v>11.861151859216545</v>
      </c>
      <c r="D42" s="6">
        <v>8.4745762711864483</v>
      </c>
      <c r="E42" s="73">
        <f t="shared" si="13"/>
        <v>0</v>
      </c>
      <c r="F42" s="73">
        <f t="shared" si="1"/>
        <v>0</v>
      </c>
      <c r="G42" s="73">
        <f t="shared" si="2"/>
        <v>1</v>
      </c>
      <c r="H42" s="73">
        <f t="shared" si="3"/>
        <v>0</v>
      </c>
      <c r="I42" s="25" t="str">
        <f t="shared" si="4"/>
        <v>n.a.</v>
      </c>
      <c r="J42" s="25" t="str">
        <f t="shared" si="5"/>
        <v>n.a.</v>
      </c>
      <c r="K42" s="25">
        <f t="shared" si="6"/>
        <v>11.861151859216545</v>
      </c>
      <c r="L42" s="25" t="str">
        <f t="shared" si="7"/>
        <v>n.a.</v>
      </c>
      <c r="M42" s="25" t="str">
        <f t="shared" si="8"/>
        <v>n.a.</v>
      </c>
      <c r="N42" s="25" t="str">
        <f t="shared" si="9"/>
        <v>n.a.</v>
      </c>
      <c r="O42" s="25">
        <f t="shared" si="10"/>
        <v>8.4745762711864483</v>
      </c>
      <c r="P42" s="25" t="str">
        <f t="shared" si="11"/>
        <v>n.a.</v>
      </c>
      <c r="Q42" s="4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x14ac:dyDescent="0.25">
      <c r="A43" s="2">
        <f t="shared" si="12"/>
        <v>1916</v>
      </c>
      <c r="B43" s="6">
        <v>83.238222288100005</v>
      </c>
      <c r="C43" s="6">
        <v>12.195930187442272</v>
      </c>
      <c r="D43" s="6">
        <v>25</v>
      </c>
      <c r="E43" s="73">
        <f t="shared" si="13"/>
        <v>0</v>
      </c>
      <c r="F43" s="73">
        <f t="shared" si="1"/>
        <v>0</v>
      </c>
      <c r="G43" s="73">
        <f t="shared" si="2"/>
        <v>1</v>
      </c>
      <c r="H43" s="73">
        <f t="shared" si="3"/>
        <v>0</v>
      </c>
      <c r="I43" s="25" t="str">
        <f t="shared" si="4"/>
        <v>n.a.</v>
      </c>
      <c r="J43" s="25" t="str">
        <f t="shared" si="5"/>
        <v>n.a.</v>
      </c>
      <c r="K43" s="25">
        <f t="shared" si="6"/>
        <v>12.195930187442272</v>
      </c>
      <c r="L43" s="25" t="str">
        <f t="shared" si="7"/>
        <v>n.a.</v>
      </c>
      <c r="M43" s="25" t="str">
        <f t="shared" si="8"/>
        <v>n.a.</v>
      </c>
      <c r="N43" s="25" t="str">
        <f t="shared" si="9"/>
        <v>n.a.</v>
      </c>
      <c r="O43" s="25">
        <f t="shared" si="10"/>
        <v>25</v>
      </c>
      <c r="P43" s="25" t="str">
        <f t="shared" si="11"/>
        <v>n.a.</v>
      </c>
      <c r="Q43" s="4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x14ac:dyDescent="0.25">
      <c r="A44" s="2">
        <f t="shared" si="12"/>
        <v>1917</v>
      </c>
      <c r="B44" s="6">
        <v>85.835889978541914</v>
      </c>
      <c r="C44" s="6">
        <v>4.7073726996763599</v>
      </c>
      <c r="D44" s="6">
        <v>43.75</v>
      </c>
      <c r="E44" s="73">
        <f t="shared" si="13"/>
        <v>0</v>
      </c>
      <c r="F44" s="73">
        <f t="shared" si="1"/>
        <v>0</v>
      </c>
      <c r="G44" s="73">
        <f t="shared" si="2"/>
        <v>1</v>
      </c>
      <c r="H44" s="73">
        <f t="shared" si="3"/>
        <v>0</v>
      </c>
      <c r="I44" s="25" t="str">
        <f t="shared" si="4"/>
        <v>n.a.</v>
      </c>
      <c r="J44" s="25" t="str">
        <f t="shared" si="5"/>
        <v>n.a.</v>
      </c>
      <c r="K44" s="25">
        <f t="shared" si="6"/>
        <v>4.7073726996763599</v>
      </c>
      <c r="L44" s="25" t="str">
        <f t="shared" si="7"/>
        <v>n.a.</v>
      </c>
      <c r="M44" s="25" t="str">
        <f t="shared" si="8"/>
        <v>n.a.</v>
      </c>
      <c r="N44" s="25" t="str">
        <f t="shared" si="9"/>
        <v>n.a.</v>
      </c>
      <c r="O44" s="25">
        <f t="shared" si="10"/>
        <v>43.75</v>
      </c>
      <c r="P44" s="25" t="str">
        <f t="shared" si="11"/>
        <v>n.a.</v>
      </c>
      <c r="Q44" s="4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x14ac:dyDescent="0.25">
      <c r="A45" s="2">
        <f t="shared" si="12"/>
        <v>1918</v>
      </c>
      <c r="B45" s="6">
        <v>87.40075189061298</v>
      </c>
      <c r="C45" s="6">
        <v>1.4883062851464457</v>
      </c>
      <c r="D45" s="6">
        <v>36.956521739130437</v>
      </c>
      <c r="E45" s="73">
        <f t="shared" si="13"/>
        <v>0</v>
      </c>
      <c r="F45" s="73">
        <f t="shared" si="1"/>
        <v>0</v>
      </c>
      <c r="G45" s="73">
        <f t="shared" si="2"/>
        <v>1</v>
      </c>
      <c r="H45" s="73">
        <f t="shared" si="3"/>
        <v>0</v>
      </c>
      <c r="I45" s="25" t="str">
        <f t="shared" si="4"/>
        <v>n.a.</v>
      </c>
      <c r="J45" s="25" t="str">
        <f t="shared" si="5"/>
        <v>n.a.</v>
      </c>
      <c r="K45" s="25">
        <f t="shared" si="6"/>
        <v>1.4883062851464457</v>
      </c>
      <c r="L45" s="25" t="str">
        <f t="shared" si="7"/>
        <v>n.a.</v>
      </c>
      <c r="M45" s="25" t="str">
        <f t="shared" si="8"/>
        <v>n.a.</v>
      </c>
      <c r="N45" s="25" t="str">
        <f t="shared" si="9"/>
        <v>n.a.</v>
      </c>
      <c r="O45" s="25">
        <f t="shared" si="10"/>
        <v>36.956521739130437</v>
      </c>
      <c r="P45" s="25" t="str">
        <f t="shared" si="11"/>
        <v>n.a.</v>
      </c>
      <c r="Q45" s="4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x14ac:dyDescent="0.25">
      <c r="A46" s="2">
        <f t="shared" si="12"/>
        <v>1919</v>
      </c>
      <c r="B46" s="6">
        <v>91.65805403809243</v>
      </c>
      <c r="C46" s="6">
        <v>-16.714873015592644</v>
      </c>
      <c r="D46" s="6">
        <v>1.9047619047618931</v>
      </c>
      <c r="E46" s="73">
        <f t="shared" si="13"/>
        <v>0</v>
      </c>
      <c r="F46" s="73">
        <f t="shared" si="1"/>
        <v>0</v>
      </c>
      <c r="G46" s="73">
        <f t="shared" si="2"/>
        <v>0</v>
      </c>
      <c r="H46" s="73">
        <f t="shared" si="3"/>
        <v>1</v>
      </c>
      <c r="I46" s="25" t="str">
        <f t="shared" si="4"/>
        <v>n.a.</v>
      </c>
      <c r="J46" s="25" t="str">
        <f t="shared" si="5"/>
        <v>n.a.</v>
      </c>
      <c r="K46" s="25" t="str">
        <f t="shared" si="6"/>
        <v>n.a.</v>
      </c>
      <c r="L46" s="25">
        <f t="shared" si="7"/>
        <v>-16.714873015592644</v>
      </c>
      <c r="M46" s="25" t="str">
        <f t="shared" si="8"/>
        <v>n.a.</v>
      </c>
      <c r="N46" s="25" t="str">
        <f t="shared" si="9"/>
        <v>n.a.</v>
      </c>
      <c r="O46" s="25" t="str">
        <f t="shared" si="10"/>
        <v>n.a.</v>
      </c>
      <c r="P46" s="25">
        <f t="shared" si="11"/>
        <v>1.9047619047618931</v>
      </c>
      <c r="Q46" s="4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x14ac:dyDescent="0.25">
      <c r="A47" s="2">
        <f t="shared" si="12"/>
        <v>1920</v>
      </c>
      <c r="B47" s="6">
        <v>69.799838579499593</v>
      </c>
      <c r="C47" s="6">
        <v>-8.7020311175413987</v>
      </c>
      <c r="D47" s="6">
        <v>56.697819314641748</v>
      </c>
      <c r="E47" s="73">
        <f t="shared" si="13"/>
        <v>0</v>
      </c>
      <c r="F47" s="73">
        <f t="shared" si="1"/>
        <v>0</v>
      </c>
      <c r="G47" s="73">
        <f t="shared" si="2"/>
        <v>1</v>
      </c>
      <c r="H47" s="73">
        <f t="shared" si="3"/>
        <v>0</v>
      </c>
      <c r="I47" s="25" t="str">
        <f t="shared" si="4"/>
        <v>n.a.</v>
      </c>
      <c r="J47" s="25" t="str">
        <f t="shared" si="5"/>
        <v>n.a.</v>
      </c>
      <c r="K47" s="25">
        <f t="shared" si="6"/>
        <v>-8.7020311175413987</v>
      </c>
      <c r="L47" s="25" t="str">
        <f t="shared" si="7"/>
        <v>n.a.</v>
      </c>
      <c r="M47" s="25" t="str">
        <f t="shared" si="8"/>
        <v>n.a.</v>
      </c>
      <c r="N47" s="25" t="str">
        <f t="shared" si="9"/>
        <v>n.a.</v>
      </c>
      <c r="O47" s="25">
        <f t="shared" si="10"/>
        <v>56.697819314641748</v>
      </c>
      <c r="P47" s="25" t="str">
        <f t="shared" si="11"/>
        <v>n.a.</v>
      </c>
      <c r="Q47" s="4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x14ac:dyDescent="0.25">
      <c r="A48" s="2">
        <f t="shared" si="12"/>
        <v>1921</v>
      </c>
      <c r="B48" s="6">
        <v>79.962101636520245</v>
      </c>
      <c r="C48" s="6">
        <v>-1.5199849183914815</v>
      </c>
      <c r="D48" s="6">
        <v>11.928429423459255</v>
      </c>
      <c r="E48" s="73">
        <f t="shared" si="13"/>
        <v>0</v>
      </c>
      <c r="F48" s="73">
        <f t="shared" si="1"/>
        <v>0</v>
      </c>
      <c r="G48" s="73">
        <f t="shared" si="2"/>
        <v>1</v>
      </c>
      <c r="H48" s="73">
        <f t="shared" si="3"/>
        <v>0</v>
      </c>
      <c r="I48" s="25" t="str">
        <f t="shared" si="4"/>
        <v>n.a.</v>
      </c>
      <c r="J48" s="25" t="str">
        <f t="shared" si="5"/>
        <v>n.a.</v>
      </c>
      <c r="K48" s="25">
        <f t="shared" si="6"/>
        <v>-1.5199849183914815</v>
      </c>
      <c r="L48" s="25" t="str">
        <f t="shared" si="7"/>
        <v>n.a.</v>
      </c>
      <c r="M48" s="25" t="str">
        <f t="shared" si="8"/>
        <v>n.a.</v>
      </c>
      <c r="N48" s="25" t="str">
        <f t="shared" si="9"/>
        <v>n.a.</v>
      </c>
      <c r="O48" s="25">
        <f t="shared" si="10"/>
        <v>11.928429423459255</v>
      </c>
      <c r="P48" s="25" t="str">
        <f t="shared" si="11"/>
        <v>n.a.</v>
      </c>
      <c r="Q48" s="4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x14ac:dyDescent="0.25">
      <c r="A49" s="2">
        <f t="shared" si="12"/>
        <v>1922</v>
      </c>
      <c r="B49" s="6">
        <v>76.989524576954068</v>
      </c>
      <c r="C49" s="6">
        <v>5.1670562359249494</v>
      </c>
      <c r="D49" s="6">
        <v>19.18294849023091</v>
      </c>
      <c r="E49" s="73">
        <f t="shared" si="13"/>
        <v>0</v>
      </c>
      <c r="F49" s="73">
        <f t="shared" si="1"/>
        <v>0</v>
      </c>
      <c r="G49" s="73">
        <f t="shared" si="2"/>
        <v>1</v>
      </c>
      <c r="H49" s="73">
        <f t="shared" si="3"/>
        <v>0</v>
      </c>
      <c r="I49" s="25" t="str">
        <f t="shared" si="4"/>
        <v>n.a.</v>
      </c>
      <c r="J49" s="25" t="str">
        <f t="shared" si="5"/>
        <v>n.a.</v>
      </c>
      <c r="K49" s="25">
        <f t="shared" si="6"/>
        <v>5.1670562359249494</v>
      </c>
      <c r="L49" s="25" t="str">
        <f t="shared" si="7"/>
        <v>n.a.</v>
      </c>
      <c r="M49" s="25" t="str">
        <f t="shared" si="8"/>
        <v>n.a.</v>
      </c>
      <c r="N49" s="25" t="str">
        <f t="shared" si="9"/>
        <v>n.a.</v>
      </c>
      <c r="O49" s="25">
        <f t="shared" si="10"/>
        <v>19.18294849023091</v>
      </c>
      <c r="P49" s="25" t="str">
        <f t="shared" si="11"/>
        <v>n.a.</v>
      </c>
      <c r="Q49" s="4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x14ac:dyDescent="0.25">
      <c r="A50" s="2">
        <f t="shared" si="12"/>
        <v>1923</v>
      </c>
      <c r="B50" s="6">
        <v>68.754981549815497</v>
      </c>
      <c r="C50" s="6">
        <v>6.0430271686727544</v>
      </c>
      <c r="D50" s="6">
        <v>-1.0432190760059703</v>
      </c>
      <c r="E50" s="73">
        <f t="shared" si="13"/>
        <v>0</v>
      </c>
      <c r="F50" s="73">
        <f t="shared" si="1"/>
        <v>0</v>
      </c>
      <c r="G50" s="73">
        <f t="shared" si="2"/>
        <v>1</v>
      </c>
      <c r="H50" s="73">
        <f t="shared" si="3"/>
        <v>0</v>
      </c>
      <c r="I50" s="25" t="str">
        <f t="shared" si="4"/>
        <v>n.a.</v>
      </c>
      <c r="J50" s="25" t="str">
        <f t="shared" si="5"/>
        <v>n.a.</v>
      </c>
      <c r="K50" s="25">
        <f t="shared" si="6"/>
        <v>6.0430271686727544</v>
      </c>
      <c r="L50" s="25" t="str">
        <f t="shared" si="7"/>
        <v>n.a.</v>
      </c>
      <c r="M50" s="25" t="str">
        <f t="shared" si="8"/>
        <v>n.a.</v>
      </c>
      <c r="N50" s="25" t="str">
        <f t="shared" si="9"/>
        <v>n.a.</v>
      </c>
      <c r="O50" s="25">
        <f t="shared" si="10"/>
        <v>-1.0432190760059703</v>
      </c>
      <c r="P50" s="25" t="str">
        <f t="shared" si="11"/>
        <v>n.a.</v>
      </c>
      <c r="Q50" s="4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x14ac:dyDescent="0.25">
      <c r="A51" s="2">
        <f t="shared" si="12"/>
        <v>1924</v>
      </c>
      <c r="B51" s="6">
        <v>63.529370629370632</v>
      </c>
      <c r="C51" s="6">
        <v>0.98465631166164691</v>
      </c>
      <c r="D51" s="6">
        <v>14.759036144578319</v>
      </c>
      <c r="E51" s="73">
        <f t="shared" si="13"/>
        <v>0</v>
      </c>
      <c r="F51" s="73">
        <f t="shared" si="1"/>
        <v>0</v>
      </c>
      <c r="G51" s="73">
        <f t="shared" si="2"/>
        <v>1</v>
      </c>
      <c r="H51" s="73">
        <f t="shared" si="3"/>
        <v>0</v>
      </c>
      <c r="I51" s="25" t="str">
        <f t="shared" si="4"/>
        <v>n.a.</v>
      </c>
      <c r="J51" s="25" t="str">
        <f t="shared" si="5"/>
        <v>n.a.</v>
      </c>
      <c r="K51" s="25">
        <f t="shared" si="6"/>
        <v>0.98465631166164691</v>
      </c>
      <c r="L51" s="25" t="str">
        <f t="shared" si="7"/>
        <v>n.a.</v>
      </c>
      <c r="M51" s="25" t="str">
        <f t="shared" si="8"/>
        <v>n.a.</v>
      </c>
      <c r="N51" s="25" t="str">
        <f t="shared" si="9"/>
        <v>n.a.</v>
      </c>
      <c r="O51" s="25">
        <f t="shared" si="10"/>
        <v>14.759036144578319</v>
      </c>
      <c r="P51" s="25" t="str">
        <f t="shared" si="11"/>
        <v>n.a.</v>
      </c>
      <c r="Q51" s="4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x14ac:dyDescent="0.25">
      <c r="A52" s="2">
        <f t="shared" si="12"/>
        <v>1925</v>
      </c>
      <c r="B52" s="6">
        <v>52.221046770601333</v>
      </c>
      <c r="C52" s="6">
        <v>6.6016049339731708</v>
      </c>
      <c r="D52" s="6">
        <v>13.385826771653544</v>
      </c>
      <c r="E52" s="73">
        <f t="shared" si="13"/>
        <v>0</v>
      </c>
      <c r="F52" s="73">
        <f t="shared" si="1"/>
        <v>1</v>
      </c>
      <c r="G52" s="73">
        <f t="shared" si="2"/>
        <v>0</v>
      </c>
      <c r="H52" s="73">
        <f t="shared" si="3"/>
        <v>0</v>
      </c>
      <c r="I52" s="25" t="str">
        <f t="shared" si="4"/>
        <v>n.a.</v>
      </c>
      <c r="J52" s="25">
        <f t="shared" si="5"/>
        <v>6.6016049339731708</v>
      </c>
      <c r="K52" s="25" t="str">
        <f t="shared" si="6"/>
        <v>n.a.</v>
      </c>
      <c r="L52" s="25" t="str">
        <f t="shared" si="7"/>
        <v>n.a.</v>
      </c>
      <c r="M52" s="25" t="str">
        <f t="shared" si="8"/>
        <v>n.a.</v>
      </c>
      <c r="N52" s="25">
        <f t="shared" si="9"/>
        <v>13.385826771653544</v>
      </c>
      <c r="O52" s="25" t="str">
        <f t="shared" si="10"/>
        <v>n.a.</v>
      </c>
      <c r="P52" s="25" t="str">
        <f t="shared" si="11"/>
        <v>n.a.</v>
      </c>
      <c r="Q52" s="4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x14ac:dyDescent="0.25">
      <c r="A53" s="2">
        <f t="shared" si="12"/>
        <v>1926</v>
      </c>
      <c r="B53" s="6">
        <v>45.336864406779661</v>
      </c>
      <c r="C53" s="6">
        <v>1.0474718594922994</v>
      </c>
      <c r="D53" s="6">
        <v>1.1574074074074083</v>
      </c>
      <c r="E53" s="73">
        <f t="shared" si="13"/>
        <v>0</v>
      </c>
      <c r="F53" s="73">
        <f t="shared" si="1"/>
        <v>1</v>
      </c>
      <c r="G53" s="73">
        <f t="shared" si="2"/>
        <v>0</v>
      </c>
      <c r="H53" s="73">
        <f t="shared" si="3"/>
        <v>0</v>
      </c>
      <c r="I53" s="25" t="str">
        <f t="shared" si="4"/>
        <v>n.a.</v>
      </c>
      <c r="J53" s="25">
        <f t="shared" si="5"/>
        <v>1.0474718594922994</v>
      </c>
      <c r="K53" s="25" t="str">
        <f t="shared" si="6"/>
        <v>n.a.</v>
      </c>
      <c r="L53" s="25" t="str">
        <f t="shared" si="7"/>
        <v>n.a.</v>
      </c>
      <c r="M53" s="25" t="str">
        <f t="shared" si="8"/>
        <v>n.a.</v>
      </c>
      <c r="N53" s="25">
        <f t="shared" si="9"/>
        <v>1.1574074074074083</v>
      </c>
      <c r="O53" s="25" t="str">
        <f t="shared" si="10"/>
        <v>n.a.</v>
      </c>
      <c r="P53" s="25" t="str">
        <f t="shared" si="11"/>
        <v>n.a.</v>
      </c>
      <c r="Q53" s="4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x14ac:dyDescent="0.25">
      <c r="A54" s="2">
        <f t="shared" si="12"/>
        <v>1927</v>
      </c>
      <c r="B54" s="6">
        <v>54.430949445129471</v>
      </c>
      <c r="C54" s="6">
        <v>-2.1631789427504322</v>
      </c>
      <c r="D54" s="6">
        <v>-19.107551487414192</v>
      </c>
      <c r="E54" s="73">
        <f t="shared" si="13"/>
        <v>0</v>
      </c>
      <c r="F54" s="73">
        <f t="shared" si="1"/>
        <v>1</v>
      </c>
      <c r="G54" s="73">
        <f t="shared" si="2"/>
        <v>0</v>
      </c>
      <c r="H54" s="73">
        <f t="shared" si="3"/>
        <v>0</v>
      </c>
      <c r="I54" s="25" t="str">
        <f t="shared" si="4"/>
        <v>n.a.</v>
      </c>
      <c r="J54" s="25">
        <f t="shared" si="5"/>
        <v>-2.1631789427504322</v>
      </c>
      <c r="K54" s="25" t="str">
        <f t="shared" si="6"/>
        <v>n.a.</v>
      </c>
      <c r="L54" s="25" t="str">
        <f t="shared" si="7"/>
        <v>n.a.</v>
      </c>
      <c r="M54" s="25" t="str">
        <f t="shared" si="8"/>
        <v>n.a.</v>
      </c>
      <c r="N54" s="25">
        <f t="shared" si="9"/>
        <v>-19.107551487414192</v>
      </c>
      <c r="O54" s="25" t="str">
        <f t="shared" si="10"/>
        <v>n.a.</v>
      </c>
      <c r="P54" s="25" t="str">
        <f t="shared" si="11"/>
        <v>n.a.</v>
      </c>
      <c r="Q54" s="4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x14ac:dyDescent="0.25">
      <c r="A55" s="2">
        <f t="shared" si="12"/>
        <v>1928</v>
      </c>
      <c r="B55" s="6">
        <v>54.160779537149814</v>
      </c>
      <c r="C55" s="6">
        <v>7.1516064500434684</v>
      </c>
      <c r="D55" s="6">
        <v>1.2729844413012703</v>
      </c>
      <c r="E55" s="73">
        <f t="shared" si="13"/>
        <v>0</v>
      </c>
      <c r="F55" s="73">
        <f t="shared" si="1"/>
        <v>1</v>
      </c>
      <c r="G55" s="73">
        <f t="shared" si="2"/>
        <v>0</v>
      </c>
      <c r="H55" s="73">
        <f t="shared" si="3"/>
        <v>0</v>
      </c>
      <c r="I55" s="25" t="str">
        <f t="shared" si="4"/>
        <v>n.a.</v>
      </c>
      <c r="J55" s="25">
        <f t="shared" si="5"/>
        <v>7.1516064500434684</v>
      </c>
      <c r="K55" s="25" t="str">
        <f t="shared" si="6"/>
        <v>n.a.</v>
      </c>
      <c r="L55" s="25" t="str">
        <f t="shared" si="7"/>
        <v>n.a.</v>
      </c>
      <c r="M55" s="25" t="str">
        <f t="shared" si="8"/>
        <v>n.a.</v>
      </c>
      <c r="N55" s="25">
        <f t="shared" si="9"/>
        <v>1.2729844413012703</v>
      </c>
      <c r="O55" s="25" t="str">
        <f t="shared" si="10"/>
        <v>n.a.</v>
      </c>
      <c r="P55" s="25" t="str">
        <f t="shared" si="11"/>
        <v>n.a.</v>
      </c>
      <c r="Q55" s="4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x14ac:dyDescent="0.25">
      <c r="A56" s="2">
        <f t="shared" ref="A56:A78" si="14">A55+1</f>
        <v>1929</v>
      </c>
      <c r="B56" s="6">
        <v>55.037354562155542</v>
      </c>
      <c r="C56" s="6">
        <v>3.2992446005724929</v>
      </c>
      <c r="D56" s="6">
        <v>2.0949720670391079</v>
      </c>
      <c r="E56" s="73">
        <f t="shared" si="13"/>
        <v>0</v>
      </c>
      <c r="F56" s="73">
        <f t="shared" si="1"/>
        <v>1</v>
      </c>
      <c r="G56" s="73">
        <f t="shared" si="2"/>
        <v>0</v>
      </c>
      <c r="H56" s="73">
        <f t="shared" si="3"/>
        <v>0</v>
      </c>
      <c r="I56" s="25" t="str">
        <f t="shared" si="4"/>
        <v>n.a.</v>
      </c>
      <c r="J56" s="25">
        <f t="shared" si="5"/>
        <v>3.2992446005724929</v>
      </c>
      <c r="K56" s="25" t="str">
        <f t="shared" si="6"/>
        <v>n.a.</v>
      </c>
      <c r="L56" s="25" t="str">
        <f t="shared" si="7"/>
        <v>n.a.</v>
      </c>
      <c r="M56" s="25" t="str">
        <f t="shared" si="8"/>
        <v>n.a.</v>
      </c>
      <c r="N56" s="25">
        <f t="shared" si="9"/>
        <v>2.0949720670391079</v>
      </c>
      <c r="O56" s="25" t="str">
        <f t="shared" si="10"/>
        <v>n.a.</v>
      </c>
      <c r="P56" s="25" t="str">
        <f t="shared" si="11"/>
        <v>n.a.</v>
      </c>
      <c r="Q56" s="4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x14ac:dyDescent="0.25">
      <c r="A57" s="2">
        <f t="shared" si="14"/>
        <v>1930</v>
      </c>
      <c r="B57" s="6">
        <v>64.751911049339824</v>
      </c>
      <c r="C57" s="6">
        <v>-4.9260879216815878</v>
      </c>
      <c r="D57" s="6">
        <v>-11.217510259917919</v>
      </c>
      <c r="E57" s="73">
        <f t="shared" si="13"/>
        <v>0</v>
      </c>
      <c r="F57" s="73">
        <f t="shared" si="1"/>
        <v>0</v>
      </c>
      <c r="G57" s="73">
        <f t="shared" si="2"/>
        <v>1</v>
      </c>
      <c r="H57" s="73">
        <f t="shared" si="3"/>
        <v>0</v>
      </c>
      <c r="I57" s="25" t="str">
        <f t="shared" si="4"/>
        <v>n.a.</v>
      </c>
      <c r="J57" s="25" t="str">
        <f t="shared" si="5"/>
        <v>n.a.</v>
      </c>
      <c r="K57" s="25">
        <f t="shared" si="6"/>
        <v>-4.9260879216815878</v>
      </c>
      <c r="L57" s="25" t="str">
        <f t="shared" si="7"/>
        <v>n.a.</v>
      </c>
      <c r="M57" s="25" t="str">
        <f t="shared" si="8"/>
        <v>n.a.</v>
      </c>
      <c r="N57" s="25" t="str">
        <f t="shared" si="9"/>
        <v>n.a.</v>
      </c>
      <c r="O57" s="25">
        <f t="shared" si="10"/>
        <v>-11.217510259917919</v>
      </c>
      <c r="P57" s="25" t="str">
        <f t="shared" si="11"/>
        <v>n.a.</v>
      </c>
      <c r="Q57" s="4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x14ac:dyDescent="0.25">
      <c r="A58" s="2">
        <f t="shared" si="14"/>
        <v>1931</v>
      </c>
      <c r="B58" s="6">
        <v>78.18971061093248</v>
      </c>
      <c r="C58" s="6">
        <v>-0.58046869854431193</v>
      </c>
      <c r="D58" s="6">
        <v>-3.6979969183359005</v>
      </c>
      <c r="E58" s="73">
        <f t="shared" si="13"/>
        <v>0</v>
      </c>
      <c r="F58" s="73">
        <f t="shared" si="1"/>
        <v>0</v>
      </c>
      <c r="G58" s="73">
        <f t="shared" si="2"/>
        <v>1</v>
      </c>
      <c r="H58" s="73">
        <f t="shared" si="3"/>
        <v>0</v>
      </c>
      <c r="I58" s="25" t="str">
        <f t="shared" si="4"/>
        <v>n.a.</v>
      </c>
      <c r="J58" s="25" t="str">
        <f t="shared" si="5"/>
        <v>n.a.</v>
      </c>
      <c r="K58" s="25">
        <f t="shared" si="6"/>
        <v>-0.58046869854431193</v>
      </c>
      <c r="L58" s="25" t="str">
        <f t="shared" si="7"/>
        <v>n.a.</v>
      </c>
      <c r="M58" s="25" t="str">
        <f t="shared" si="8"/>
        <v>n.a.</v>
      </c>
      <c r="N58" s="25" t="str">
        <f t="shared" si="9"/>
        <v>n.a.</v>
      </c>
      <c r="O58" s="25">
        <f t="shared" si="10"/>
        <v>-3.6979969183359005</v>
      </c>
      <c r="P58" s="25" t="str">
        <f t="shared" si="11"/>
        <v>n.a.</v>
      </c>
      <c r="Q58" s="4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x14ac:dyDescent="0.25">
      <c r="A59" s="2">
        <f t="shared" si="14"/>
        <v>1932</v>
      </c>
      <c r="B59" s="6">
        <v>84.502564102564108</v>
      </c>
      <c r="C59" s="6">
        <v>3.2261386311023266</v>
      </c>
      <c r="D59" s="6">
        <v>-1.92</v>
      </c>
      <c r="E59" s="73">
        <f t="shared" si="13"/>
        <v>0</v>
      </c>
      <c r="F59" s="73">
        <f t="shared" si="1"/>
        <v>0</v>
      </c>
      <c r="G59" s="73">
        <f t="shared" si="2"/>
        <v>1</v>
      </c>
      <c r="H59" s="73">
        <f t="shared" si="3"/>
        <v>0</v>
      </c>
      <c r="I59" s="25" t="str">
        <f t="shared" si="4"/>
        <v>n.a.</v>
      </c>
      <c r="J59" s="25" t="str">
        <f t="shared" si="5"/>
        <v>n.a.</v>
      </c>
      <c r="K59" s="25">
        <f t="shared" si="6"/>
        <v>3.2261386311023266</v>
      </c>
      <c r="L59" s="25" t="str">
        <f t="shared" si="7"/>
        <v>n.a.</v>
      </c>
      <c r="M59" s="25" t="str">
        <f t="shared" si="8"/>
        <v>n.a.</v>
      </c>
      <c r="N59" s="25" t="str">
        <f t="shared" si="9"/>
        <v>n.a.</v>
      </c>
      <c r="O59" s="25">
        <f t="shared" si="10"/>
        <v>-1.92</v>
      </c>
      <c r="P59" s="25" t="str">
        <f t="shared" si="11"/>
        <v>n.a.</v>
      </c>
      <c r="Q59" s="4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x14ac:dyDescent="0.25">
      <c r="A60" s="2">
        <f t="shared" si="14"/>
        <v>1933</v>
      </c>
      <c r="B60" s="6">
        <v>95.18721461187215</v>
      </c>
      <c r="C60" s="6">
        <v>-0.67381018828274186</v>
      </c>
      <c r="D60" s="6">
        <v>-3.4257748776508929</v>
      </c>
      <c r="E60" s="73">
        <f t="shared" si="13"/>
        <v>0</v>
      </c>
      <c r="F60" s="73">
        <f t="shared" si="1"/>
        <v>0</v>
      </c>
      <c r="G60" s="73">
        <f t="shared" si="2"/>
        <v>0</v>
      </c>
      <c r="H60" s="73">
        <f t="shared" si="3"/>
        <v>1</v>
      </c>
      <c r="I60" s="25" t="str">
        <f t="shared" si="4"/>
        <v>n.a.</v>
      </c>
      <c r="J60" s="25" t="str">
        <f t="shared" si="5"/>
        <v>n.a.</v>
      </c>
      <c r="K60" s="25" t="str">
        <f t="shared" si="6"/>
        <v>n.a.</v>
      </c>
      <c r="L60" s="25">
        <f t="shared" si="7"/>
        <v>-0.67381018828274186</v>
      </c>
      <c r="M60" s="25" t="str">
        <f t="shared" si="8"/>
        <v>n.a.</v>
      </c>
      <c r="N60" s="25" t="str">
        <f t="shared" si="9"/>
        <v>n.a.</v>
      </c>
      <c r="O60" s="25" t="str">
        <f t="shared" si="10"/>
        <v>n.a.</v>
      </c>
      <c r="P60" s="25">
        <f t="shared" si="11"/>
        <v>-3.4257748776508929</v>
      </c>
      <c r="Q60" s="4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x14ac:dyDescent="0.25">
      <c r="A61" s="2">
        <f t="shared" si="14"/>
        <v>1934</v>
      </c>
      <c r="B61" s="6">
        <v>98.501377410468322</v>
      </c>
      <c r="C61" s="6">
        <v>0.41957532130996178</v>
      </c>
      <c r="D61" s="6">
        <v>-6.5878378378378386</v>
      </c>
      <c r="E61" s="73">
        <f t="shared" si="13"/>
        <v>0</v>
      </c>
      <c r="F61" s="73">
        <f t="shared" si="1"/>
        <v>0</v>
      </c>
      <c r="G61" s="73">
        <f t="shared" si="2"/>
        <v>0</v>
      </c>
      <c r="H61" s="73">
        <f t="shared" si="3"/>
        <v>1</v>
      </c>
      <c r="I61" s="25" t="str">
        <f t="shared" si="4"/>
        <v>n.a.</v>
      </c>
      <c r="J61" s="25" t="str">
        <f t="shared" si="5"/>
        <v>n.a.</v>
      </c>
      <c r="K61" s="25" t="str">
        <f t="shared" si="6"/>
        <v>n.a.</v>
      </c>
      <c r="L61" s="25">
        <f t="shared" si="7"/>
        <v>0.41957532130996178</v>
      </c>
      <c r="M61" s="25" t="str">
        <f t="shared" si="8"/>
        <v>n.a.</v>
      </c>
      <c r="N61" s="25" t="str">
        <f t="shared" si="9"/>
        <v>n.a.</v>
      </c>
      <c r="O61" s="25" t="str">
        <f t="shared" si="10"/>
        <v>n.a.</v>
      </c>
      <c r="P61" s="25">
        <f t="shared" si="11"/>
        <v>-6.5878378378378386</v>
      </c>
      <c r="Q61" s="4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x14ac:dyDescent="0.25">
      <c r="A62" s="2">
        <f t="shared" si="14"/>
        <v>1935</v>
      </c>
      <c r="B62" s="6">
        <v>90.269801980198025</v>
      </c>
      <c r="C62" s="6">
        <v>9.6306500792691541</v>
      </c>
      <c r="D62" s="6">
        <v>8.3182640144665463</v>
      </c>
      <c r="E62" s="73">
        <f t="shared" si="13"/>
        <v>0</v>
      </c>
      <c r="F62" s="73">
        <f t="shared" si="1"/>
        <v>0</v>
      </c>
      <c r="G62" s="73">
        <f t="shared" si="2"/>
        <v>0</v>
      </c>
      <c r="H62" s="73">
        <f t="shared" si="3"/>
        <v>1</v>
      </c>
      <c r="I62" s="25" t="str">
        <f t="shared" si="4"/>
        <v>n.a.</v>
      </c>
      <c r="J62" s="25" t="str">
        <f t="shared" si="5"/>
        <v>n.a.</v>
      </c>
      <c r="K62" s="25" t="str">
        <f t="shared" si="6"/>
        <v>n.a.</v>
      </c>
      <c r="L62" s="25">
        <f t="shared" si="7"/>
        <v>9.6306500792691541</v>
      </c>
      <c r="M62" s="25" t="str">
        <f t="shared" si="8"/>
        <v>n.a.</v>
      </c>
      <c r="N62" s="25" t="str">
        <f t="shared" si="9"/>
        <v>n.a.</v>
      </c>
      <c r="O62" s="25" t="str">
        <f t="shared" si="10"/>
        <v>n.a.</v>
      </c>
      <c r="P62" s="25">
        <f t="shared" si="11"/>
        <v>8.3182640144665463</v>
      </c>
      <c r="Q62" s="4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x14ac:dyDescent="0.25">
      <c r="A63" s="2">
        <f t="shared" si="14"/>
        <v>1936</v>
      </c>
      <c r="B63" s="6">
        <v>99.220379146919427</v>
      </c>
      <c r="C63" s="6">
        <v>0.17439700331716157</v>
      </c>
      <c r="D63" s="6">
        <v>5.3422370617696187</v>
      </c>
      <c r="E63" s="73">
        <f t="shared" si="13"/>
        <v>0</v>
      </c>
      <c r="F63" s="73">
        <f t="shared" si="1"/>
        <v>0</v>
      </c>
      <c r="G63" s="73">
        <f t="shared" si="2"/>
        <v>0</v>
      </c>
      <c r="H63" s="73">
        <f t="shared" si="3"/>
        <v>1</v>
      </c>
      <c r="I63" s="25" t="str">
        <f t="shared" si="4"/>
        <v>n.a.</v>
      </c>
      <c r="J63" s="25" t="str">
        <f t="shared" si="5"/>
        <v>n.a.</v>
      </c>
      <c r="K63" s="25" t="str">
        <f t="shared" si="6"/>
        <v>n.a.</v>
      </c>
      <c r="L63" s="25">
        <f t="shared" si="7"/>
        <v>0.17439700331716157</v>
      </c>
      <c r="M63" s="25" t="str">
        <f t="shared" si="8"/>
        <v>n.a.</v>
      </c>
      <c r="N63" s="25" t="str">
        <f t="shared" si="9"/>
        <v>n.a.</v>
      </c>
      <c r="O63" s="25" t="str">
        <f t="shared" si="10"/>
        <v>n.a.</v>
      </c>
      <c r="P63" s="25">
        <f t="shared" si="11"/>
        <v>5.3422370617696187</v>
      </c>
      <c r="Q63" s="4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x14ac:dyDescent="0.25">
      <c r="A64" s="2">
        <f t="shared" si="14"/>
        <v>1937</v>
      </c>
      <c r="B64" s="6">
        <v>85.23611997447351</v>
      </c>
      <c r="C64" s="6">
        <v>6.8478437178701279</v>
      </c>
      <c r="D64" s="6">
        <v>14.4215530903328</v>
      </c>
      <c r="E64" s="73">
        <f t="shared" si="13"/>
        <v>0</v>
      </c>
      <c r="F64" s="73">
        <f t="shared" si="1"/>
        <v>0</v>
      </c>
      <c r="G64" s="73">
        <f t="shared" si="2"/>
        <v>1</v>
      </c>
      <c r="H64" s="73">
        <f t="shared" si="3"/>
        <v>0</v>
      </c>
      <c r="I64" s="25" t="str">
        <f t="shared" si="4"/>
        <v>n.a.</v>
      </c>
      <c r="J64" s="25" t="str">
        <f t="shared" si="5"/>
        <v>n.a.</v>
      </c>
      <c r="K64" s="25">
        <f t="shared" si="6"/>
        <v>6.8478437178701279</v>
      </c>
      <c r="L64" s="25" t="str">
        <f t="shared" si="7"/>
        <v>n.a.</v>
      </c>
      <c r="M64" s="25" t="str">
        <f t="shared" si="8"/>
        <v>n.a.</v>
      </c>
      <c r="N64" s="25" t="str">
        <f t="shared" si="9"/>
        <v>n.a.</v>
      </c>
      <c r="O64" s="25">
        <f t="shared" si="10"/>
        <v>14.4215530903328</v>
      </c>
      <c r="P64" s="25" t="str">
        <f t="shared" si="11"/>
        <v>n.a.</v>
      </c>
      <c r="Q64" s="4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x14ac:dyDescent="0.25">
      <c r="A65" s="2">
        <f t="shared" si="14"/>
        <v>1938</v>
      </c>
      <c r="B65" s="6">
        <v>87.88125376732971</v>
      </c>
      <c r="C65" s="6">
        <v>0.71880046008949705</v>
      </c>
      <c r="D65" s="6">
        <v>1.6620498614958539</v>
      </c>
      <c r="E65" s="73">
        <f t="shared" si="13"/>
        <v>0</v>
      </c>
      <c r="F65" s="73">
        <f t="shared" si="1"/>
        <v>0</v>
      </c>
      <c r="G65" s="73">
        <f t="shared" si="2"/>
        <v>1</v>
      </c>
      <c r="H65" s="73">
        <f t="shared" si="3"/>
        <v>0</v>
      </c>
      <c r="I65" s="25" t="str">
        <f t="shared" si="4"/>
        <v>n.a.</v>
      </c>
      <c r="J65" s="25" t="str">
        <f t="shared" si="5"/>
        <v>n.a.</v>
      </c>
      <c r="K65" s="25">
        <f t="shared" si="6"/>
        <v>0.71880046008949705</v>
      </c>
      <c r="L65" s="25" t="str">
        <f t="shared" si="7"/>
        <v>n.a.</v>
      </c>
      <c r="M65" s="25" t="str">
        <f t="shared" si="8"/>
        <v>n.a.</v>
      </c>
      <c r="N65" s="25" t="str">
        <f t="shared" si="9"/>
        <v>n.a.</v>
      </c>
      <c r="O65" s="25">
        <f t="shared" si="10"/>
        <v>1.6620498614958539</v>
      </c>
      <c r="P65" s="25" t="str">
        <f t="shared" si="11"/>
        <v>n.a.</v>
      </c>
      <c r="Q65" s="4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x14ac:dyDescent="0.25">
      <c r="A66" s="2">
        <f t="shared" si="14"/>
        <v>1939</v>
      </c>
      <c r="B66" s="6">
        <v>93.671081677704194</v>
      </c>
      <c r="C66" s="6">
        <v>7.2847682119205448</v>
      </c>
      <c r="D66" s="6">
        <v>3.1335149863760168</v>
      </c>
      <c r="E66" s="73">
        <f t="shared" si="13"/>
        <v>0</v>
      </c>
      <c r="F66" s="73">
        <f t="shared" si="1"/>
        <v>0</v>
      </c>
      <c r="G66" s="73">
        <f t="shared" si="2"/>
        <v>0</v>
      </c>
      <c r="H66" s="73">
        <f t="shared" si="3"/>
        <v>1</v>
      </c>
      <c r="I66" s="25" t="str">
        <f t="shared" si="4"/>
        <v>n.a.</v>
      </c>
      <c r="J66" s="25" t="str">
        <f t="shared" si="5"/>
        <v>n.a.</v>
      </c>
      <c r="K66" s="25" t="str">
        <f t="shared" si="6"/>
        <v>n.a.</v>
      </c>
      <c r="L66" s="25">
        <f t="shared" si="7"/>
        <v>7.2847682119205448</v>
      </c>
      <c r="M66" s="25" t="str">
        <f t="shared" si="8"/>
        <v>n.a.</v>
      </c>
      <c r="N66" s="25" t="str">
        <f t="shared" si="9"/>
        <v>n.a.</v>
      </c>
      <c r="O66" s="25" t="str">
        <f t="shared" si="10"/>
        <v>n.a.</v>
      </c>
      <c r="P66" s="25">
        <f t="shared" si="11"/>
        <v>3.1335149863760168</v>
      </c>
      <c r="Q66" s="4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x14ac:dyDescent="0.25">
      <c r="A67" s="2">
        <f t="shared" si="14"/>
        <v>1940</v>
      </c>
      <c r="B67" s="6">
        <v>109.65236051502146</v>
      </c>
      <c r="C67" s="6">
        <v>0.61728395061726449</v>
      </c>
      <c r="D67" s="6">
        <v>17.305151915455745</v>
      </c>
      <c r="E67" s="73">
        <f t="shared" si="13"/>
        <v>0</v>
      </c>
      <c r="F67" s="73">
        <f t="shared" si="1"/>
        <v>0</v>
      </c>
      <c r="G67" s="73">
        <f t="shared" si="2"/>
        <v>0</v>
      </c>
      <c r="H67" s="73">
        <f t="shared" si="3"/>
        <v>1</v>
      </c>
      <c r="I67" s="25" t="str">
        <f t="shared" si="4"/>
        <v>n.a.</v>
      </c>
      <c r="J67" s="25" t="str">
        <f t="shared" si="5"/>
        <v>n.a.</v>
      </c>
      <c r="K67" s="25" t="str">
        <f t="shared" si="6"/>
        <v>n.a.</v>
      </c>
      <c r="L67" s="25">
        <f t="shared" si="7"/>
        <v>0.61728395061726449</v>
      </c>
      <c r="M67" s="25" t="str">
        <f t="shared" si="8"/>
        <v>n.a.</v>
      </c>
      <c r="N67" s="25" t="str">
        <f t="shared" si="9"/>
        <v>n.a.</v>
      </c>
      <c r="O67" s="25" t="str">
        <f t="shared" si="10"/>
        <v>n.a.</v>
      </c>
      <c r="P67" s="25">
        <f t="shared" si="11"/>
        <v>17.305151915455745</v>
      </c>
      <c r="Q67" s="4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x14ac:dyDescent="0.25">
      <c r="A68" s="2">
        <f t="shared" si="14"/>
        <v>1941</v>
      </c>
      <c r="B68" s="6">
        <v>128.44991652754592</v>
      </c>
      <c r="C68" s="6">
        <v>-1.2269938650306567</v>
      </c>
      <c r="D68" s="6">
        <v>15.540540540540531</v>
      </c>
      <c r="E68" s="73">
        <f t="shared" si="13"/>
        <v>0</v>
      </c>
      <c r="F68" s="73">
        <f t="shared" si="1"/>
        <v>0</v>
      </c>
      <c r="G68" s="73">
        <f t="shared" si="2"/>
        <v>0</v>
      </c>
      <c r="H68" s="73">
        <f t="shared" si="3"/>
        <v>1</v>
      </c>
      <c r="I68" s="25" t="str">
        <f t="shared" si="4"/>
        <v>n.a.</v>
      </c>
      <c r="J68" s="25" t="str">
        <f t="shared" si="5"/>
        <v>n.a.</v>
      </c>
      <c r="K68" s="25" t="str">
        <f t="shared" si="6"/>
        <v>n.a.</v>
      </c>
      <c r="L68" s="25">
        <f t="shared" si="7"/>
        <v>-1.2269938650306567</v>
      </c>
      <c r="M68" s="25" t="str">
        <f t="shared" si="8"/>
        <v>n.a.</v>
      </c>
      <c r="N68" s="25" t="str">
        <f t="shared" si="9"/>
        <v>n.a.</v>
      </c>
      <c r="O68" s="25" t="str">
        <f t="shared" si="10"/>
        <v>n.a.</v>
      </c>
      <c r="P68" s="25">
        <f t="shared" si="11"/>
        <v>15.540540540540531</v>
      </c>
      <c r="Q68" s="4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x14ac:dyDescent="0.25">
      <c r="A69" s="2">
        <f t="shared" si="14"/>
        <v>1942</v>
      </c>
      <c r="B69" s="6">
        <v>136.59386585776878</v>
      </c>
      <c r="C69" s="6">
        <v>-1.2422360248447561</v>
      </c>
      <c r="D69" s="6">
        <v>15.692007797270961</v>
      </c>
      <c r="E69" s="73">
        <f t="shared" si="13"/>
        <v>0</v>
      </c>
      <c r="F69" s="73">
        <f t="shared" si="1"/>
        <v>0</v>
      </c>
      <c r="G69" s="73">
        <f t="shared" si="2"/>
        <v>0</v>
      </c>
      <c r="H69" s="73">
        <f t="shared" si="3"/>
        <v>1</v>
      </c>
      <c r="I69" s="25" t="str">
        <f t="shared" si="4"/>
        <v>n.a.</v>
      </c>
      <c r="J69" s="25" t="str">
        <f t="shared" si="5"/>
        <v>n.a.</v>
      </c>
      <c r="K69" s="25" t="str">
        <f t="shared" si="6"/>
        <v>n.a.</v>
      </c>
      <c r="L69" s="25">
        <f t="shared" si="7"/>
        <v>-1.2422360248447561</v>
      </c>
      <c r="M69" s="25" t="str">
        <f t="shared" si="8"/>
        <v>n.a.</v>
      </c>
      <c r="N69" s="25" t="str">
        <f t="shared" si="9"/>
        <v>n.a.</v>
      </c>
      <c r="O69" s="25" t="str">
        <f t="shared" si="10"/>
        <v>n.a.</v>
      </c>
      <c r="P69" s="25">
        <f t="shared" si="11"/>
        <v>15.692007797270961</v>
      </c>
      <c r="Q69" s="4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x14ac:dyDescent="0.25">
      <c r="A70" s="2">
        <f t="shared" si="14"/>
        <v>1943</v>
      </c>
      <c r="B70" s="6">
        <v>109.70484802813364</v>
      </c>
      <c r="C70" s="6">
        <v>-9.4339622641509422</v>
      </c>
      <c r="D70" s="6">
        <v>67.396798652064021</v>
      </c>
      <c r="E70" s="73">
        <f t="shared" si="13"/>
        <v>0</v>
      </c>
      <c r="F70" s="73">
        <f t="shared" si="1"/>
        <v>0</v>
      </c>
      <c r="G70" s="73">
        <f t="shared" si="2"/>
        <v>0</v>
      </c>
      <c r="H70" s="73">
        <f t="shared" si="3"/>
        <v>1</v>
      </c>
      <c r="I70" s="25" t="str">
        <f t="shared" si="4"/>
        <v>n.a.</v>
      </c>
      <c r="J70" s="25" t="str">
        <f t="shared" si="5"/>
        <v>n.a.</v>
      </c>
      <c r="K70" s="25" t="str">
        <f t="shared" si="6"/>
        <v>n.a.</v>
      </c>
      <c r="L70" s="25">
        <f t="shared" si="7"/>
        <v>-9.4339622641509422</v>
      </c>
      <c r="M70" s="25" t="str">
        <f t="shared" si="8"/>
        <v>n.a.</v>
      </c>
      <c r="N70" s="25" t="str">
        <f t="shared" si="9"/>
        <v>n.a.</v>
      </c>
      <c r="O70" s="25" t="str">
        <f t="shared" si="10"/>
        <v>n.a.</v>
      </c>
      <c r="P70" s="25">
        <f t="shared" si="11"/>
        <v>67.396798652064021</v>
      </c>
      <c r="Q70" s="4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x14ac:dyDescent="0.25">
      <c r="A71" s="2">
        <f t="shared" si="14"/>
        <v>1944</v>
      </c>
      <c r="B71" s="6">
        <v>114.71360930735931</v>
      </c>
      <c r="C71" s="6">
        <v>-18.749999999999979</v>
      </c>
      <c r="D71" s="6">
        <v>491.44438852541521</v>
      </c>
      <c r="E71" s="73">
        <f t="shared" ref="E71:E102" si="15">IF(AND(B71&gt;0,B71&lt;30),1,0)</f>
        <v>0</v>
      </c>
      <c r="F71" s="73">
        <f t="shared" ref="F71:F77" si="16">IF(AND($B71&gt;30,$B71&lt;60),1,0)</f>
        <v>0</v>
      </c>
      <c r="G71" s="73">
        <f t="shared" ref="G71:G77" si="17">IF(AND($B71&gt;60,$B71&lt;90),1,0)</f>
        <v>0</v>
      </c>
      <c r="H71" s="73">
        <f t="shared" ref="H71:H77" si="18">IF($B71&gt;90,1,0)</f>
        <v>1</v>
      </c>
      <c r="I71" s="25" t="str">
        <f t="shared" ref="I71:I77" si="19">IF(E71=1,$C71,"n.a.")</f>
        <v>n.a.</v>
      </c>
      <c r="J71" s="25" t="str">
        <f t="shared" ref="J71:J77" si="20">IF(F71=1,$C71,"n.a.")</f>
        <v>n.a.</v>
      </c>
      <c r="K71" s="25" t="str">
        <f t="shared" ref="K71:K77" si="21">IF(G71=1,$C71,"n.a.")</f>
        <v>n.a.</v>
      </c>
      <c r="L71" s="25">
        <f t="shared" ref="L71:L77" si="22">IF(H71=1,$C71,"n.a.")</f>
        <v>-18.749999999999979</v>
      </c>
      <c r="M71" s="25" t="str">
        <f t="shared" ref="M71:M77" si="23">IF(E71=1,$D71,"n.a.")</f>
        <v>n.a.</v>
      </c>
      <c r="N71" s="25" t="str">
        <f t="shared" ref="N71:N77" si="24">IF(F71=1,$D71,"n.a.")</f>
        <v>n.a.</v>
      </c>
      <c r="O71" s="25" t="str">
        <f t="shared" ref="O71:O77" si="25">IF(G71=1,$D71,"n.a.")</f>
        <v>n.a.</v>
      </c>
      <c r="P71" s="25">
        <f t="shared" ref="P71:P77" si="26">IF(H71=1,$D71,"n.a.")</f>
        <v>491.44438852541521</v>
      </c>
      <c r="Q71" s="4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x14ac:dyDescent="0.25">
      <c r="A72" s="2">
        <f t="shared" si="14"/>
        <v>1945</v>
      </c>
      <c r="B72" s="6">
        <v>76.079671897289586</v>
      </c>
      <c r="C72" s="6">
        <v>-21.709401709401721</v>
      </c>
      <c r="D72" s="6">
        <v>96.170864533696403</v>
      </c>
      <c r="E72" s="73">
        <f t="shared" si="15"/>
        <v>0</v>
      </c>
      <c r="F72" s="73">
        <f t="shared" si="16"/>
        <v>0</v>
      </c>
      <c r="G72" s="73">
        <f t="shared" si="17"/>
        <v>1</v>
      </c>
      <c r="H72" s="73">
        <f t="shared" si="18"/>
        <v>0</v>
      </c>
      <c r="I72" s="25" t="str">
        <f t="shared" si="19"/>
        <v>n.a.</v>
      </c>
      <c r="J72" s="25" t="str">
        <f t="shared" si="20"/>
        <v>n.a.</v>
      </c>
      <c r="K72" s="25">
        <f t="shared" si="21"/>
        <v>-21.709401709401721</v>
      </c>
      <c r="L72" s="25" t="str">
        <f t="shared" si="22"/>
        <v>n.a.</v>
      </c>
      <c r="M72" s="25" t="str">
        <f t="shared" si="23"/>
        <v>n.a.</v>
      </c>
      <c r="N72" s="25" t="str">
        <f t="shared" si="24"/>
        <v>n.a.</v>
      </c>
      <c r="O72" s="25">
        <f t="shared" si="25"/>
        <v>96.170864533696403</v>
      </c>
      <c r="P72" s="25" t="str">
        <f t="shared" si="26"/>
        <v>n.a.</v>
      </c>
      <c r="Q72" s="4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x14ac:dyDescent="0.25">
      <c r="A73" s="2">
        <f t="shared" si="14"/>
        <v>1946</v>
      </c>
      <c r="B73" s="6">
        <v>40.610479409956973</v>
      </c>
      <c r="C73" s="6">
        <v>31.00436681222709</v>
      </c>
      <c r="D73" s="6">
        <v>32.150602932246031</v>
      </c>
      <c r="E73" s="73">
        <f t="shared" si="15"/>
        <v>0</v>
      </c>
      <c r="F73" s="73">
        <f t="shared" si="16"/>
        <v>1</v>
      </c>
      <c r="G73" s="73">
        <f t="shared" si="17"/>
        <v>0</v>
      </c>
      <c r="H73" s="73">
        <f t="shared" si="18"/>
        <v>0</v>
      </c>
      <c r="I73" s="25" t="str">
        <f t="shared" si="19"/>
        <v>n.a.</v>
      </c>
      <c r="J73" s="25">
        <f t="shared" si="20"/>
        <v>31.00436681222709</v>
      </c>
      <c r="K73" s="25" t="str">
        <f t="shared" si="21"/>
        <v>n.a.</v>
      </c>
      <c r="L73" s="25" t="str">
        <f t="shared" si="22"/>
        <v>n.a.</v>
      </c>
      <c r="M73" s="25" t="str">
        <f t="shared" si="23"/>
        <v>n.a.</v>
      </c>
      <c r="N73" s="25">
        <f t="shared" si="24"/>
        <v>32.150602932246031</v>
      </c>
      <c r="O73" s="25" t="str">
        <f t="shared" si="25"/>
        <v>n.a.</v>
      </c>
      <c r="P73" s="25" t="str">
        <f t="shared" si="26"/>
        <v>n.a.</v>
      </c>
      <c r="Q73" s="4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x14ac:dyDescent="0.25">
      <c r="A74" s="2">
        <f t="shared" si="14"/>
        <v>1947</v>
      </c>
      <c r="B74" s="4"/>
      <c r="C74" s="6">
        <v>17.499999999999982</v>
      </c>
      <c r="D74" s="6">
        <v>44.28871528917481</v>
      </c>
      <c r="E74" s="73">
        <f t="shared" si="15"/>
        <v>0</v>
      </c>
      <c r="F74" s="73">
        <f t="shared" si="16"/>
        <v>0</v>
      </c>
      <c r="G74" s="73">
        <f t="shared" si="17"/>
        <v>0</v>
      </c>
      <c r="H74" s="73">
        <f t="shared" si="18"/>
        <v>0</v>
      </c>
      <c r="I74" s="25" t="str">
        <f t="shared" si="19"/>
        <v>n.a.</v>
      </c>
      <c r="J74" s="25" t="str">
        <f t="shared" si="20"/>
        <v>n.a.</v>
      </c>
      <c r="K74" s="25" t="str">
        <f t="shared" si="21"/>
        <v>n.a.</v>
      </c>
      <c r="L74" s="25" t="str">
        <f t="shared" si="22"/>
        <v>n.a.</v>
      </c>
      <c r="M74" s="25" t="str">
        <f t="shared" si="23"/>
        <v>n.a.</v>
      </c>
      <c r="N74" s="25" t="str">
        <f t="shared" si="24"/>
        <v>n.a.</v>
      </c>
      <c r="O74" s="25" t="str">
        <f t="shared" si="25"/>
        <v>n.a.</v>
      </c>
      <c r="P74" s="25" t="str">
        <f t="shared" si="26"/>
        <v>n.a.</v>
      </c>
      <c r="Q74" s="4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x14ac:dyDescent="0.25">
      <c r="A75" s="2">
        <f t="shared" si="14"/>
        <v>1948</v>
      </c>
      <c r="B75" s="4"/>
      <c r="C75" s="6">
        <v>5.6737588652482573</v>
      </c>
      <c r="D75" s="6">
        <v>-0.24340863076957919</v>
      </c>
      <c r="E75" s="73">
        <f t="shared" si="15"/>
        <v>0</v>
      </c>
      <c r="F75" s="73">
        <f t="shared" si="16"/>
        <v>0</v>
      </c>
      <c r="G75" s="73">
        <f t="shared" si="17"/>
        <v>0</v>
      </c>
      <c r="H75" s="73">
        <f t="shared" si="18"/>
        <v>0</v>
      </c>
      <c r="I75" s="25" t="str">
        <f t="shared" si="19"/>
        <v>n.a.</v>
      </c>
      <c r="J75" s="25" t="str">
        <f t="shared" si="20"/>
        <v>n.a.</v>
      </c>
      <c r="K75" s="25" t="str">
        <f t="shared" si="21"/>
        <v>n.a.</v>
      </c>
      <c r="L75" s="25" t="str">
        <f t="shared" si="22"/>
        <v>n.a.</v>
      </c>
      <c r="M75" s="25" t="str">
        <f t="shared" si="23"/>
        <v>n.a.</v>
      </c>
      <c r="N75" s="25" t="str">
        <f t="shared" si="24"/>
        <v>n.a.</v>
      </c>
      <c r="O75" s="25" t="str">
        <f t="shared" si="25"/>
        <v>n.a.</v>
      </c>
      <c r="P75" s="25" t="str">
        <f t="shared" si="26"/>
        <v>n.a.</v>
      </c>
      <c r="Q75" s="4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x14ac:dyDescent="0.25">
      <c r="A76" s="2">
        <f t="shared" si="14"/>
        <v>1949</v>
      </c>
      <c r="B76" s="4"/>
      <c r="C76" s="6">
        <v>7.382550335570448</v>
      </c>
      <c r="D76" s="6">
        <v>-3.3339414393870364</v>
      </c>
      <c r="E76" s="73">
        <f t="shared" si="15"/>
        <v>0</v>
      </c>
      <c r="F76" s="73">
        <f t="shared" si="16"/>
        <v>0</v>
      </c>
      <c r="G76" s="73">
        <f t="shared" si="17"/>
        <v>0</v>
      </c>
      <c r="H76" s="73">
        <f t="shared" si="18"/>
        <v>0</v>
      </c>
      <c r="I76" s="25" t="str">
        <f t="shared" si="19"/>
        <v>n.a.</v>
      </c>
      <c r="J76" s="25" t="str">
        <f t="shared" si="20"/>
        <v>n.a.</v>
      </c>
      <c r="K76" s="25" t="str">
        <f t="shared" si="21"/>
        <v>n.a.</v>
      </c>
      <c r="L76" s="25" t="str">
        <f t="shared" si="22"/>
        <v>n.a.</v>
      </c>
      <c r="M76" s="25" t="str">
        <f t="shared" si="23"/>
        <v>n.a.</v>
      </c>
      <c r="N76" s="25" t="str">
        <f t="shared" si="24"/>
        <v>n.a.</v>
      </c>
      <c r="O76" s="25" t="str">
        <f t="shared" si="25"/>
        <v>n.a.</v>
      </c>
      <c r="P76" s="25" t="str">
        <f t="shared" si="26"/>
        <v>n.a.</v>
      </c>
      <c r="Q76" s="4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x14ac:dyDescent="0.25">
      <c r="A77" s="2">
        <f t="shared" si="14"/>
        <v>1950</v>
      </c>
      <c r="B77" s="4"/>
      <c r="C77" s="6">
        <v>8.1237797131747502</v>
      </c>
      <c r="D77" s="6">
        <v>5.3857041755130917</v>
      </c>
      <c r="E77" s="73">
        <f t="shared" si="15"/>
        <v>0</v>
      </c>
      <c r="F77" s="73">
        <f t="shared" si="16"/>
        <v>0</v>
      </c>
      <c r="G77" s="73">
        <f t="shared" si="17"/>
        <v>0</v>
      </c>
      <c r="H77" s="73">
        <f t="shared" si="18"/>
        <v>0</v>
      </c>
      <c r="I77" s="25" t="str">
        <f t="shared" si="19"/>
        <v>n.a.</v>
      </c>
      <c r="J77" s="25" t="str">
        <f t="shared" si="20"/>
        <v>n.a.</v>
      </c>
      <c r="K77" s="25" t="str">
        <f t="shared" si="21"/>
        <v>n.a.</v>
      </c>
      <c r="L77" s="25" t="str">
        <f t="shared" si="22"/>
        <v>n.a.</v>
      </c>
      <c r="M77" s="25" t="str">
        <f t="shared" si="23"/>
        <v>n.a.</v>
      </c>
      <c r="N77" s="25" t="str">
        <f t="shared" si="24"/>
        <v>n.a.</v>
      </c>
      <c r="O77" s="25" t="str">
        <f t="shared" si="25"/>
        <v>n.a.</v>
      </c>
      <c r="P77" s="25" t="str">
        <f t="shared" si="26"/>
        <v>n.a.</v>
      </c>
      <c r="Q77" s="4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x14ac:dyDescent="0.25">
      <c r="A78" s="2">
        <f t="shared" si="14"/>
        <v>1951</v>
      </c>
      <c r="B78" s="6">
        <v>26.570070816250468</v>
      </c>
      <c r="C78" s="6">
        <v>7.4655819395357481</v>
      </c>
      <c r="D78" s="6">
        <v>11.279591503450954</v>
      </c>
      <c r="E78" s="73">
        <f t="shared" si="15"/>
        <v>1</v>
      </c>
      <c r="F78" s="73">
        <f t="shared" ref="F78:F104" si="27">IF(AND($B78&gt;30,$B78&lt;60),1,0)</f>
        <v>0</v>
      </c>
      <c r="G78" s="73">
        <f t="shared" ref="G78:G104" si="28">IF(AND($B78&gt;60,$B78&lt;90),1,0)</f>
        <v>0</v>
      </c>
      <c r="H78" s="73">
        <f t="shared" ref="H78:H104" si="29">IF($B78&gt;90,1,0)</f>
        <v>0</v>
      </c>
      <c r="I78" s="25">
        <f t="shared" ref="I78:I104" si="30">IF(E78=1,$C78,"n.a.")</f>
        <v>7.4655819395357481</v>
      </c>
      <c r="J78" s="25" t="str">
        <f t="shared" ref="J78:J104" si="31">IF(F78=1,$C78,"n.a.")</f>
        <v>n.a.</v>
      </c>
      <c r="K78" s="25" t="str">
        <f t="shared" ref="K78:K104" si="32">IF(G78=1,$C78,"n.a.")</f>
        <v>n.a.</v>
      </c>
      <c r="L78" s="25" t="str">
        <f t="shared" ref="L78:L104" si="33">IF(H78=1,$C78,"n.a.")</f>
        <v>n.a.</v>
      </c>
      <c r="M78" s="25">
        <f t="shared" ref="M78:M104" si="34">IF(E78=1,$D78,"n.a.")</f>
        <v>11.279591503450954</v>
      </c>
      <c r="N78" s="25" t="str">
        <f t="shared" ref="N78:N104" si="35">IF(F78=1,$D78,"n.a.")</f>
        <v>n.a.</v>
      </c>
      <c r="O78" s="25" t="str">
        <f t="shared" ref="O78:O104" si="36">IF(G78=1,$D78,"n.a.")</f>
        <v>n.a.</v>
      </c>
      <c r="P78" s="25" t="str">
        <f t="shared" ref="P78:P104" si="37">IF(H78=1,$D78,"n.a.")</f>
        <v>n.a.</v>
      </c>
      <c r="Q78" s="4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x14ac:dyDescent="0.25">
      <c r="A79" s="2">
        <f t="shared" ref="A79:A96" si="38">A78+1</f>
        <v>1952</v>
      </c>
      <c r="B79" s="6">
        <v>26.873811581676751</v>
      </c>
      <c r="C79" s="6">
        <v>7.4851076312107967</v>
      </c>
      <c r="D79" s="6">
        <v>2.7149767570282366</v>
      </c>
      <c r="E79" s="73">
        <f t="shared" si="15"/>
        <v>1</v>
      </c>
      <c r="F79" s="73">
        <f t="shared" si="27"/>
        <v>0</v>
      </c>
      <c r="G79" s="73">
        <f t="shared" si="28"/>
        <v>0</v>
      </c>
      <c r="H79" s="73">
        <f t="shared" si="29"/>
        <v>0</v>
      </c>
      <c r="I79" s="25">
        <f t="shared" si="30"/>
        <v>7.4851076312107967</v>
      </c>
      <c r="J79" s="25" t="str">
        <f t="shared" si="31"/>
        <v>n.a.</v>
      </c>
      <c r="K79" s="25" t="str">
        <f t="shared" si="32"/>
        <v>n.a.</v>
      </c>
      <c r="L79" s="25" t="str">
        <f t="shared" si="33"/>
        <v>n.a.</v>
      </c>
      <c r="M79" s="25">
        <f t="shared" si="34"/>
        <v>2.7149767570282366</v>
      </c>
      <c r="N79" s="25" t="str">
        <f t="shared" si="35"/>
        <v>n.a.</v>
      </c>
      <c r="O79" s="25" t="str">
        <f t="shared" si="36"/>
        <v>n.a.</v>
      </c>
      <c r="P79" s="25" t="str">
        <f t="shared" si="37"/>
        <v>n.a.</v>
      </c>
      <c r="Q79" s="4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x14ac:dyDescent="0.25">
      <c r="A80" s="2">
        <f t="shared" si="38"/>
        <v>1953</v>
      </c>
      <c r="B80" s="6">
        <v>26.721375537319265</v>
      </c>
      <c r="C80" s="6">
        <v>7.2147201914548598</v>
      </c>
      <c r="D80" s="6">
        <v>1.1411153035042898</v>
      </c>
      <c r="E80" s="73">
        <f t="shared" si="15"/>
        <v>1</v>
      </c>
      <c r="F80" s="73">
        <f t="shared" si="27"/>
        <v>0</v>
      </c>
      <c r="G80" s="73">
        <f t="shared" si="28"/>
        <v>0</v>
      </c>
      <c r="H80" s="73">
        <f t="shared" si="29"/>
        <v>0</v>
      </c>
      <c r="I80" s="25">
        <f t="shared" si="30"/>
        <v>7.2147201914548598</v>
      </c>
      <c r="J80" s="25" t="str">
        <f t="shared" si="31"/>
        <v>n.a.</v>
      </c>
      <c r="K80" s="25" t="str">
        <f t="shared" si="32"/>
        <v>n.a.</v>
      </c>
      <c r="L80" s="25" t="str">
        <f t="shared" si="33"/>
        <v>n.a.</v>
      </c>
      <c r="M80" s="25">
        <f t="shared" si="34"/>
        <v>1.1411153035042898</v>
      </c>
      <c r="N80" s="25" t="str">
        <f t="shared" si="35"/>
        <v>n.a.</v>
      </c>
      <c r="O80" s="25" t="str">
        <f t="shared" si="36"/>
        <v>n.a.</v>
      </c>
      <c r="P80" s="25" t="str">
        <f t="shared" si="37"/>
        <v>n.a.</v>
      </c>
      <c r="Q80" s="4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x14ac:dyDescent="0.25">
      <c r="A81" s="2">
        <f t="shared" si="38"/>
        <v>1954</v>
      </c>
      <c r="B81" s="6">
        <v>28.648965820742262</v>
      </c>
      <c r="C81" s="6">
        <v>5.18679511278195</v>
      </c>
      <c r="D81" s="6">
        <v>2.8864154159215891</v>
      </c>
      <c r="E81" s="73">
        <f t="shared" si="15"/>
        <v>1</v>
      </c>
      <c r="F81" s="73">
        <f t="shared" si="27"/>
        <v>0</v>
      </c>
      <c r="G81" s="73">
        <f t="shared" si="28"/>
        <v>0</v>
      </c>
      <c r="H81" s="73">
        <f t="shared" si="29"/>
        <v>0</v>
      </c>
      <c r="I81" s="25">
        <f t="shared" si="30"/>
        <v>5.18679511278195</v>
      </c>
      <c r="J81" s="25" t="str">
        <f t="shared" si="31"/>
        <v>n.a.</v>
      </c>
      <c r="K81" s="25" t="str">
        <f t="shared" si="32"/>
        <v>n.a.</v>
      </c>
      <c r="L81" s="25" t="str">
        <f t="shared" si="33"/>
        <v>n.a.</v>
      </c>
      <c r="M81" s="25">
        <f t="shared" si="34"/>
        <v>2.8864154159215891</v>
      </c>
      <c r="N81" s="25" t="str">
        <f t="shared" si="35"/>
        <v>n.a.</v>
      </c>
      <c r="O81" s="25" t="str">
        <f t="shared" si="36"/>
        <v>n.a.</v>
      </c>
      <c r="P81" s="25" t="str">
        <f t="shared" si="37"/>
        <v>n.a.</v>
      </c>
      <c r="Q81" s="4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x14ac:dyDescent="0.25">
      <c r="A82" s="2">
        <f t="shared" si="38"/>
        <v>1955</v>
      </c>
      <c r="B82" s="6">
        <v>28.322245875465669</v>
      </c>
      <c r="C82" s="6">
        <v>5.8194188492395993</v>
      </c>
      <c r="D82" s="6">
        <v>2.0986003308369359</v>
      </c>
      <c r="E82" s="73">
        <f t="shared" si="15"/>
        <v>1</v>
      </c>
      <c r="F82" s="73">
        <f t="shared" si="27"/>
        <v>0</v>
      </c>
      <c r="G82" s="73">
        <f t="shared" si="28"/>
        <v>0</v>
      </c>
      <c r="H82" s="73">
        <f t="shared" si="29"/>
        <v>0</v>
      </c>
      <c r="I82" s="25">
        <f t="shared" si="30"/>
        <v>5.8194188492395993</v>
      </c>
      <c r="J82" s="25" t="str">
        <f t="shared" si="31"/>
        <v>n.a.</v>
      </c>
      <c r="K82" s="25" t="str">
        <f t="shared" si="32"/>
        <v>n.a.</v>
      </c>
      <c r="L82" s="25" t="str">
        <f t="shared" si="33"/>
        <v>n.a.</v>
      </c>
      <c r="M82" s="25">
        <f t="shared" si="34"/>
        <v>2.0986003308369359</v>
      </c>
      <c r="N82" s="25" t="str">
        <f t="shared" si="35"/>
        <v>n.a.</v>
      </c>
      <c r="O82" s="25" t="str">
        <f t="shared" si="36"/>
        <v>n.a.</v>
      </c>
      <c r="P82" s="25" t="str">
        <f t="shared" si="37"/>
        <v>n.a.</v>
      </c>
      <c r="Q82" s="4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x14ac:dyDescent="0.25">
      <c r="A83" s="2">
        <f t="shared" si="38"/>
        <v>1956</v>
      </c>
      <c r="B83" s="6">
        <v>27.964547677261614</v>
      </c>
      <c r="C83" s="6">
        <v>4.5340803644855265</v>
      </c>
      <c r="D83" s="6">
        <v>3.175585513420244</v>
      </c>
      <c r="E83" s="73">
        <f t="shared" si="15"/>
        <v>1</v>
      </c>
      <c r="F83" s="73">
        <f t="shared" si="27"/>
        <v>0</v>
      </c>
      <c r="G83" s="73">
        <f t="shared" si="28"/>
        <v>0</v>
      </c>
      <c r="H83" s="73">
        <f t="shared" si="29"/>
        <v>0</v>
      </c>
      <c r="I83" s="25">
        <f t="shared" si="30"/>
        <v>4.5340803644855265</v>
      </c>
      <c r="J83" s="25" t="str">
        <f t="shared" si="31"/>
        <v>n.a.</v>
      </c>
      <c r="K83" s="25" t="str">
        <f t="shared" si="32"/>
        <v>n.a.</v>
      </c>
      <c r="L83" s="25" t="str">
        <f t="shared" si="33"/>
        <v>n.a.</v>
      </c>
      <c r="M83" s="25">
        <f t="shared" si="34"/>
        <v>3.175585513420244</v>
      </c>
      <c r="N83" s="25" t="str">
        <f t="shared" si="35"/>
        <v>n.a.</v>
      </c>
      <c r="O83" s="25" t="str">
        <f t="shared" si="36"/>
        <v>n.a.</v>
      </c>
      <c r="P83" s="25" t="str">
        <f t="shared" si="37"/>
        <v>n.a.</v>
      </c>
      <c r="Q83" s="4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x14ac:dyDescent="0.25">
      <c r="A84" s="2">
        <f t="shared" si="38"/>
        <v>1957</v>
      </c>
      <c r="B84" s="6">
        <v>27.530885283233705</v>
      </c>
      <c r="C84" s="6">
        <v>5.9036849124312729</v>
      </c>
      <c r="D84" s="6">
        <v>1.6358402996761052</v>
      </c>
      <c r="E84" s="73">
        <f t="shared" si="15"/>
        <v>1</v>
      </c>
      <c r="F84" s="73">
        <f t="shared" si="27"/>
        <v>0</v>
      </c>
      <c r="G84" s="73">
        <f t="shared" si="28"/>
        <v>0</v>
      </c>
      <c r="H84" s="73">
        <f t="shared" si="29"/>
        <v>0</v>
      </c>
      <c r="I84" s="25">
        <f t="shared" si="30"/>
        <v>5.9036849124312729</v>
      </c>
      <c r="J84" s="25" t="str">
        <f t="shared" si="31"/>
        <v>n.a.</v>
      </c>
      <c r="K84" s="25" t="str">
        <f t="shared" si="32"/>
        <v>n.a.</v>
      </c>
      <c r="L84" s="25" t="str">
        <f t="shared" si="33"/>
        <v>n.a.</v>
      </c>
      <c r="M84" s="25">
        <f t="shared" si="34"/>
        <v>1.6358402996761052</v>
      </c>
      <c r="N84" s="25" t="str">
        <f t="shared" si="35"/>
        <v>n.a.</v>
      </c>
      <c r="O84" s="25" t="str">
        <f t="shared" si="36"/>
        <v>n.a.</v>
      </c>
      <c r="P84" s="25" t="str">
        <f t="shared" si="37"/>
        <v>n.a.</v>
      </c>
      <c r="Q84" s="4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x14ac:dyDescent="0.25">
      <c r="A85" s="2">
        <f t="shared" si="38"/>
        <v>1958</v>
      </c>
      <c r="B85" s="6">
        <v>27.005619764606088</v>
      </c>
      <c r="C85" s="6">
        <v>5.3469562868447396</v>
      </c>
      <c r="D85" s="6">
        <v>1.8350896898523577</v>
      </c>
      <c r="E85" s="73">
        <f t="shared" si="15"/>
        <v>1</v>
      </c>
      <c r="F85" s="73">
        <f t="shared" si="27"/>
        <v>0</v>
      </c>
      <c r="G85" s="73">
        <f t="shared" si="28"/>
        <v>0</v>
      </c>
      <c r="H85" s="73">
        <f t="shared" si="29"/>
        <v>0</v>
      </c>
      <c r="I85" s="25">
        <f t="shared" si="30"/>
        <v>5.3469562868447396</v>
      </c>
      <c r="J85" s="25" t="str">
        <f t="shared" si="31"/>
        <v>n.a.</v>
      </c>
      <c r="K85" s="25" t="str">
        <f t="shared" si="32"/>
        <v>n.a.</v>
      </c>
      <c r="L85" s="25" t="str">
        <f t="shared" si="33"/>
        <v>n.a.</v>
      </c>
      <c r="M85" s="25">
        <f t="shared" si="34"/>
        <v>1.8350896898523577</v>
      </c>
      <c r="N85" s="25" t="str">
        <f t="shared" si="35"/>
        <v>n.a.</v>
      </c>
      <c r="O85" s="25" t="str">
        <f t="shared" si="36"/>
        <v>n.a.</v>
      </c>
      <c r="P85" s="25" t="str">
        <f t="shared" si="37"/>
        <v>n.a.</v>
      </c>
      <c r="Q85" s="4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x14ac:dyDescent="0.25">
      <c r="A86" s="2">
        <f t="shared" si="38"/>
        <v>1959</v>
      </c>
      <c r="B86" s="6">
        <v>26.699286035248889</v>
      </c>
      <c r="C86" s="6">
        <v>6.2275634257443757</v>
      </c>
      <c r="D86" s="6">
        <v>0.88749511389077129</v>
      </c>
      <c r="E86" s="73">
        <f t="shared" si="15"/>
        <v>1</v>
      </c>
      <c r="F86" s="73">
        <f t="shared" si="27"/>
        <v>0</v>
      </c>
      <c r="G86" s="73">
        <f t="shared" si="28"/>
        <v>0</v>
      </c>
      <c r="H86" s="73">
        <f t="shared" si="29"/>
        <v>0</v>
      </c>
      <c r="I86" s="25">
        <f t="shared" si="30"/>
        <v>6.2275634257443757</v>
      </c>
      <c r="J86" s="25" t="str">
        <f t="shared" si="31"/>
        <v>n.a.</v>
      </c>
      <c r="K86" s="25" t="str">
        <f t="shared" si="32"/>
        <v>n.a.</v>
      </c>
      <c r="L86" s="25" t="str">
        <f t="shared" si="33"/>
        <v>n.a.</v>
      </c>
      <c r="M86" s="25">
        <f t="shared" si="34"/>
        <v>0.88749511389077129</v>
      </c>
      <c r="N86" s="25" t="str">
        <f t="shared" si="35"/>
        <v>n.a.</v>
      </c>
      <c r="O86" s="25" t="str">
        <f t="shared" si="36"/>
        <v>n.a.</v>
      </c>
      <c r="P86" s="25" t="str">
        <f t="shared" si="37"/>
        <v>n.a.</v>
      </c>
      <c r="Q86" s="4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x14ac:dyDescent="0.25">
      <c r="A87" s="2">
        <f t="shared" si="38"/>
        <v>1960</v>
      </c>
      <c r="B87" s="6">
        <v>24.697720515361745</v>
      </c>
      <c r="C87" s="6">
        <v>5.4219454965620306</v>
      </c>
      <c r="D87" s="6">
        <v>1.7391172632938636</v>
      </c>
      <c r="E87" s="73">
        <f t="shared" si="15"/>
        <v>1</v>
      </c>
      <c r="F87" s="73">
        <f t="shared" si="27"/>
        <v>0</v>
      </c>
      <c r="G87" s="73">
        <f t="shared" si="28"/>
        <v>0</v>
      </c>
      <c r="H87" s="73">
        <f t="shared" si="29"/>
        <v>0</v>
      </c>
      <c r="I87" s="25">
        <f t="shared" si="30"/>
        <v>5.4219454965620306</v>
      </c>
      <c r="J87" s="25" t="str">
        <f t="shared" si="31"/>
        <v>n.a.</v>
      </c>
      <c r="K87" s="25" t="str">
        <f t="shared" si="32"/>
        <v>n.a.</v>
      </c>
      <c r="L87" s="25" t="str">
        <f t="shared" si="33"/>
        <v>n.a.</v>
      </c>
      <c r="M87" s="25">
        <f t="shared" si="34"/>
        <v>1.7391172632938636</v>
      </c>
      <c r="N87" s="25" t="str">
        <f t="shared" si="35"/>
        <v>n.a.</v>
      </c>
      <c r="O87" s="25" t="str">
        <f t="shared" si="36"/>
        <v>n.a.</v>
      </c>
      <c r="P87" s="25" t="str">
        <f t="shared" si="37"/>
        <v>n.a.</v>
      </c>
      <c r="Q87" s="4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x14ac:dyDescent="0.25">
      <c r="A88" s="2">
        <f t="shared" si="38"/>
        <v>1961</v>
      </c>
      <c r="B88" s="6">
        <v>21.743122820612165</v>
      </c>
      <c r="C88" s="6">
        <v>8.4217508864203428</v>
      </c>
      <c r="D88" s="6">
        <v>2.4391329007191644</v>
      </c>
      <c r="E88" s="73">
        <f t="shared" si="15"/>
        <v>1</v>
      </c>
      <c r="F88" s="73">
        <f t="shared" si="27"/>
        <v>0</v>
      </c>
      <c r="G88" s="73">
        <f t="shared" si="28"/>
        <v>0</v>
      </c>
      <c r="H88" s="73">
        <f t="shared" si="29"/>
        <v>0</v>
      </c>
      <c r="I88" s="25">
        <f t="shared" si="30"/>
        <v>8.4217508864203428</v>
      </c>
      <c r="J88" s="25" t="str">
        <f t="shared" si="31"/>
        <v>n.a.</v>
      </c>
      <c r="K88" s="25" t="str">
        <f t="shared" si="32"/>
        <v>n.a.</v>
      </c>
      <c r="L88" s="25" t="str">
        <f t="shared" si="33"/>
        <v>n.a.</v>
      </c>
      <c r="M88" s="25">
        <f t="shared" si="34"/>
        <v>2.4391329007191644</v>
      </c>
      <c r="N88" s="25" t="str">
        <f t="shared" si="35"/>
        <v>n.a.</v>
      </c>
      <c r="O88" s="25" t="str">
        <f t="shared" si="36"/>
        <v>n.a.</v>
      </c>
      <c r="P88" s="25" t="str">
        <f t="shared" si="37"/>
        <v>n.a.</v>
      </c>
      <c r="Q88" s="4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x14ac:dyDescent="0.25">
      <c r="A89" s="2">
        <f t="shared" si="38"/>
        <v>1962</v>
      </c>
      <c r="B89" s="6">
        <v>20.759707566039037</v>
      </c>
      <c r="C89" s="6">
        <v>7.7970881264130876</v>
      </c>
      <c r="D89" s="6">
        <v>5.7606221678857565</v>
      </c>
      <c r="E89" s="73">
        <f t="shared" si="15"/>
        <v>1</v>
      </c>
      <c r="F89" s="73">
        <f t="shared" si="27"/>
        <v>0</v>
      </c>
      <c r="G89" s="73">
        <f t="shared" si="28"/>
        <v>0</v>
      </c>
      <c r="H89" s="73">
        <f t="shared" si="29"/>
        <v>0</v>
      </c>
      <c r="I89" s="25">
        <f t="shared" si="30"/>
        <v>7.7970881264130876</v>
      </c>
      <c r="J89" s="25" t="str">
        <f t="shared" si="31"/>
        <v>n.a.</v>
      </c>
      <c r="K89" s="25" t="str">
        <f t="shared" si="32"/>
        <v>n.a.</v>
      </c>
      <c r="L89" s="25" t="str">
        <f t="shared" si="33"/>
        <v>n.a.</v>
      </c>
      <c r="M89" s="25">
        <f t="shared" si="34"/>
        <v>5.7606221678857565</v>
      </c>
      <c r="N89" s="25" t="str">
        <f t="shared" si="35"/>
        <v>n.a.</v>
      </c>
      <c r="O89" s="25" t="str">
        <f t="shared" si="36"/>
        <v>n.a.</v>
      </c>
      <c r="P89" s="25" t="str">
        <f t="shared" si="37"/>
        <v>n.a.</v>
      </c>
      <c r="Q89" s="4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x14ac:dyDescent="0.25">
      <c r="A90" s="2">
        <f t="shared" si="38"/>
        <v>1963</v>
      </c>
      <c r="B90" s="6">
        <v>18.267951226855338</v>
      </c>
      <c r="C90" s="6">
        <v>7.1230603460694208</v>
      </c>
      <c r="D90" s="6">
        <v>6.7872661662540441</v>
      </c>
      <c r="E90" s="73">
        <f t="shared" si="15"/>
        <v>1</v>
      </c>
      <c r="F90" s="73">
        <f t="shared" si="27"/>
        <v>0</v>
      </c>
      <c r="G90" s="73">
        <f t="shared" si="28"/>
        <v>0</v>
      </c>
      <c r="H90" s="73">
        <f t="shared" si="29"/>
        <v>0</v>
      </c>
      <c r="I90" s="25">
        <f t="shared" si="30"/>
        <v>7.1230603460694208</v>
      </c>
      <c r="J90" s="25" t="str">
        <f t="shared" si="31"/>
        <v>n.a.</v>
      </c>
      <c r="K90" s="25" t="str">
        <f t="shared" si="32"/>
        <v>n.a.</v>
      </c>
      <c r="L90" s="25" t="str">
        <f t="shared" si="33"/>
        <v>n.a.</v>
      </c>
      <c r="M90" s="25">
        <f t="shared" si="34"/>
        <v>6.7872661662540441</v>
      </c>
      <c r="N90" s="25" t="str">
        <f t="shared" si="35"/>
        <v>n.a.</v>
      </c>
      <c r="O90" s="25" t="str">
        <f t="shared" si="36"/>
        <v>n.a.</v>
      </c>
      <c r="P90" s="25" t="str">
        <f t="shared" si="37"/>
        <v>n.a.</v>
      </c>
      <c r="Q90" s="4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x14ac:dyDescent="0.25">
      <c r="A91" s="2">
        <f t="shared" si="38"/>
        <v>1964</v>
      </c>
      <c r="B91" s="6">
        <v>17.952145214521451</v>
      </c>
      <c r="C91" s="6">
        <v>3.9026738600728361</v>
      </c>
      <c r="D91" s="6">
        <v>6.0248607426458198</v>
      </c>
      <c r="E91" s="73">
        <f t="shared" si="15"/>
        <v>1</v>
      </c>
      <c r="F91" s="73">
        <f t="shared" si="27"/>
        <v>0</v>
      </c>
      <c r="G91" s="73">
        <f t="shared" si="28"/>
        <v>0</v>
      </c>
      <c r="H91" s="73">
        <f t="shared" si="29"/>
        <v>0</v>
      </c>
      <c r="I91" s="25">
        <f t="shared" si="30"/>
        <v>3.9026738600728361</v>
      </c>
      <c r="J91" s="25" t="str">
        <f t="shared" si="31"/>
        <v>n.a.</v>
      </c>
      <c r="K91" s="25" t="str">
        <f t="shared" si="32"/>
        <v>n.a.</v>
      </c>
      <c r="L91" s="25" t="str">
        <f t="shared" si="33"/>
        <v>n.a.</v>
      </c>
      <c r="M91" s="25">
        <f t="shared" si="34"/>
        <v>6.0248607426458198</v>
      </c>
      <c r="N91" s="25" t="str">
        <f t="shared" si="35"/>
        <v>n.a.</v>
      </c>
      <c r="O91" s="25" t="str">
        <f t="shared" si="36"/>
        <v>n.a.</v>
      </c>
      <c r="P91" s="25" t="str">
        <f t="shared" si="37"/>
        <v>n.a.</v>
      </c>
      <c r="Q91" s="4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x14ac:dyDescent="0.25">
      <c r="A92" s="2">
        <f t="shared" si="38"/>
        <v>1965</v>
      </c>
      <c r="B92" s="6">
        <v>17.862692976178305</v>
      </c>
      <c r="C92" s="6">
        <v>2.2485782990321779</v>
      </c>
      <c r="D92" s="6">
        <v>3.7670929359229506</v>
      </c>
      <c r="E92" s="73">
        <f t="shared" si="15"/>
        <v>1</v>
      </c>
      <c r="F92" s="73">
        <f t="shared" si="27"/>
        <v>0</v>
      </c>
      <c r="G92" s="73">
        <f t="shared" si="28"/>
        <v>0</v>
      </c>
      <c r="H92" s="73">
        <f t="shared" si="29"/>
        <v>0</v>
      </c>
      <c r="I92" s="25">
        <f t="shared" si="30"/>
        <v>2.2485782990321779</v>
      </c>
      <c r="J92" s="25" t="str">
        <f t="shared" si="31"/>
        <v>n.a.</v>
      </c>
      <c r="K92" s="25" t="str">
        <f t="shared" si="32"/>
        <v>n.a.</v>
      </c>
      <c r="L92" s="25" t="str">
        <f t="shared" si="33"/>
        <v>n.a.</v>
      </c>
      <c r="M92" s="25">
        <f t="shared" si="34"/>
        <v>3.7670929359229506</v>
      </c>
      <c r="N92" s="25" t="str">
        <f t="shared" si="35"/>
        <v>n.a.</v>
      </c>
      <c r="O92" s="25" t="str">
        <f t="shared" si="36"/>
        <v>n.a.</v>
      </c>
      <c r="P92" s="25" t="str">
        <f t="shared" si="37"/>
        <v>n.a.</v>
      </c>
      <c r="Q92" s="4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x14ac:dyDescent="0.25">
      <c r="A93" s="2">
        <f t="shared" si="38"/>
        <v>1966</v>
      </c>
      <c r="B93" s="6">
        <v>16.659971377639408</v>
      </c>
      <c r="C93" s="6">
        <v>5.2197357095843167</v>
      </c>
      <c r="D93" s="6">
        <v>1.5788293173623029</v>
      </c>
      <c r="E93" s="73">
        <f t="shared" si="15"/>
        <v>1</v>
      </c>
      <c r="F93" s="73">
        <f t="shared" si="27"/>
        <v>0</v>
      </c>
      <c r="G93" s="73">
        <f t="shared" si="28"/>
        <v>0</v>
      </c>
      <c r="H93" s="73">
        <f t="shared" si="29"/>
        <v>0</v>
      </c>
      <c r="I93" s="25">
        <f t="shared" si="30"/>
        <v>5.2197357095843167</v>
      </c>
      <c r="J93" s="25" t="str">
        <f t="shared" si="31"/>
        <v>n.a.</v>
      </c>
      <c r="K93" s="25" t="str">
        <f t="shared" si="32"/>
        <v>n.a.</v>
      </c>
      <c r="L93" s="25" t="str">
        <f t="shared" si="33"/>
        <v>n.a.</v>
      </c>
      <c r="M93" s="25">
        <f t="shared" si="34"/>
        <v>1.5788293173623029</v>
      </c>
      <c r="N93" s="25" t="str">
        <f t="shared" si="35"/>
        <v>n.a.</v>
      </c>
      <c r="O93" s="25" t="str">
        <f t="shared" si="36"/>
        <v>n.a.</v>
      </c>
      <c r="P93" s="25" t="str">
        <f t="shared" si="37"/>
        <v>n.a.</v>
      </c>
      <c r="Q93" s="4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x14ac:dyDescent="0.25">
      <c r="A94" s="2">
        <f t="shared" si="38"/>
        <v>1967</v>
      </c>
      <c r="B94" s="6">
        <v>14.263345195729537</v>
      </c>
      <c r="C94" s="6">
        <v>7.1198804731990917</v>
      </c>
      <c r="D94" s="6">
        <v>1.6645942183720726</v>
      </c>
      <c r="E94" s="73">
        <f t="shared" si="15"/>
        <v>1</v>
      </c>
      <c r="F94" s="73">
        <f t="shared" si="27"/>
        <v>0</v>
      </c>
      <c r="G94" s="73">
        <f t="shared" si="28"/>
        <v>0</v>
      </c>
      <c r="H94" s="73">
        <f t="shared" si="29"/>
        <v>0</v>
      </c>
      <c r="I94" s="25">
        <f t="shared" si="30"/>
        <v>7.1198804731990917</v>
      </c>
      <c r="J94" s="25" t="str">
        <f t="shared" si="31"/>
        <v>n.a.</v>
      </c>
      <c r="K94" s="25" t="str">
        <f t="shared" si="32"/>
        <v>n.a.</v>
      </c>
      <c r="L94" s="25" t="str">
        <f t="shared" si="33"/>
        <v>n.a.</v>
      </c>
      <c r="M94" s="25">
        <f t="shared" si="34"/>
        <v>1.6645942183720726</v>
      </c>
      <c r="N94" s="25" t="str">
        <f t="shared" si="35"/>
        <v>n.a.</v>
      </c>
      <c r="O94" s="25" t="str">
        <f t="shared" si="36"/>
        <v>n.a.</v>
      </c>
      <c r="P94" s="25" t="str">
        <f t="shared" si="37"/>
        <v>n.a.</v>
      </c>
      <c r="Q94" s="4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x14ac:dyDescent="0.25">
      <c r="A95" s="2">
        <f t="shared" si="38"/>
        <v>1968</v>
      </c>
      <c r="B95" s="6">
        <v>16.045977011494251</v>
      </c>
      <c r="C95" s="6">
        <v>8.3619326553347371</v>
      </c>
      <c r="D95" s="6">
        <v>1.0939477920336933</v>
      </c>
      <c r="E95" s="73">
        <f t="shared" si="15"/>
        <v>1</v>
      </c>
      <c r="F95" s="73">
        <f t="shared" si="27"/>
        <v>0</v>
      </c>
      <c r="G95" s="73">
        <f t="shared" si="28"/>
        <v>0</v>
      </c>
      <c r="H95" s="73">
        <f t="shared" si="29"/>
        <v>0</v>
      </c>
      <c r="I95" s="25">
        <f t="shared" si="30"/>
        <v>8.3619326553347371</v>
      </c>
      <c r="J95" s="25" t="str">
        <f t="shared" si="31"/>
        <v>n.a.</v>
      </c>
      <c r="K95" s="25" t="str">
        <f t="shared" si="32"/>
        <v>n.a.</v>
      </c>
      <c r="L95" s="25" t="str">
        <f t="shared" si="33"/>
        <v>n.a.</v>
      </c>
      <c r="M95" s="25">
        <f t="shared" si="34"/>
        <v>1.0939477920336933</v>
      </c>
      <c r="N95" s="25" t="str">
        <f t="shared" si="35"/>
        <v>n.a.</v>
      </c>
      <c r="O95" s="25" t="str">
        <f t="shared" si="36"/>
        <v>n.a.</v>
      </c>
      <c r="P95" s="25" t="str">
        <f t="shared" si="37"/>
        <v>n.a.</v>
      </c>
      <c r="Q95" s="4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x14ac:dyDescent="0.25">
      <c r="A96" s="2">
        <f t="shared" si="38"/>
        <v>1969</v>
      </c>
      <c r="B96" s="6">
        <v>15.993423597678916</v>
      </c>
      <c r="C96" s="6">
        <v>5.7183778204293878</v>
      </c>
      <c r="D96" s="6">
        <v>3.3332825919130706</v>
      </c>
      <c r="E96" s="73">
        <f t="shared" si="15"/>
        <v>1</v>
      </c>
      <c r="F96" s="73">
        <f t="shared" si="27"/>
        <v>0</v>
      </c>
      <c r="G96" s="73">
        <f t="shared" si="28"/>
        <v>0</v>
      </c>
      <c r="H96" s="73">
        <f t="shared" si="29"/>
        <v>0</v>
      </c>
      <c r="I96" s="25">
        <f t="shared" si="30"/>
        <v>5.7183778204293878</v>
      </c>
      <c r="J96" s="25" t="str">
        <f t="shared" si="31"/>
        <v>n.a.</v>
      </c>
      <c r="K96" s="25" t="str">
        <f t="shared" si="32"/>
        <v>n.a.</v>
      </c>
      <c r="L96" s="25" t="str">
        <f t="shared" si="33"/>
        <v>n.a.</v>
      </c>
      <c r="M96" s="25">
        <f t="shared" si="34"/>
        <v>3.3332825919130706</v>
      </c>
      <c r="N96" s="25" t="str">
        <f t="shared" si="35"/>
        <v>n.a.</v>
      </c>
      <c r="O96" s="25" t="str">
        <f t="shared" si="36"/>
        <v>n.a.</v>
      </c>
      <c r="P96" s="25" t="str">
        <f t="shared" si="37"/>
        <v>n.a.</v>
      </c>
      <c r="Q96" s="4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x14ac:dyDescent="0.25">
      <c r="A97" s="2">
        <v>1970</v>
      </c>
      <c r="B97" s="6">
        <v>14.402266356285587</v>
      </c>
      <c r="C97" s="6">
        <v>2.245853845987944</v>
      </c>
      <c r="D97" s="6">
        <v>5.4095921852067956</v>
      </c>
      <c r="E97" s="73">
        <f t="shared" si="15"/>
        <v>1</v>
      </c>
      <c r="F97" s="73">
        <f t="shared" si="27"/>
        <v>0</v>
      </c>
      <c r="G97" s="73">
        <f t="shared" si="28"/>
        <v>0</v>
      </c>
      <c r="H97" s="73">
        <f t="shared" si="29"/>
        <v>0</v>
      </c>
      <c r="I97" s="25">
        <f t="shared" si="30"/>
        <v>2.245853845987944</v>
      </c>
      <c r="J97" s="25" t="str">
        <f t="shared" si="31"/>
        <v>n.a.</v>
      </c>
      <c r="K97" s="25" t="str">
        <f t="shared" si="32"/>
        <v>n.a.</v>
      </c>
      <c r="L97" s="25" t="str">
        <f t="shared" si="33"/>
        <v>n.a.</v>
      </c>
      <c r="M97" s="25">
        <f t="shared" si="34"/>
        <v>5.4095921852067956</v>
      </c>
      <c r="N97" s="25" t="str">
        <f t="shared" si="35"/>
        <v>n.a.</v>
      </c>
      <c r="O97" s="25" t="str">
        <f t="shared" si="36"/>
        <v>n.a.</v>
      </c>
      <c r="P97" s="25" t="str">
        <f t="shared" si="37"/>
        <v>n.a.</v>
      </c>
      <c r="Q97" s="4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x14ac:dyDescent="0.25">
      <c r="A98" s="2">
        <f t="shared" ref="A98:A135" si="39">A97+1</f>
        <v>1971</v>
      </c>
      <c r="B98" s="6">
        <v>16.376975738469945</v>
      </c>
      <c r="C98" s="6">
        <v>1.8943214459661073</v>
      </c>
      <c r="D98" s="6">
        <v>4.7605409626733461</v>
      </c>
      <c r="E98" s="73">
        <f t="shared" si="15"/>
        <v>1</v>
      </c>
      <c r="F98" s="73">
        <f t="shared" si="27"/>
        <v>0</v>
      </c>
      <c r="G98" s="73">
        <f t="shared" si="28"/>
        <v>0</v>
      </c>
      <c r="H98" s="73">
        <f t="shared" si="29"/>
        <v>0</v>
      </c>
      <c r="I98" s="25">
        <f t="shared" si="30"/>
        <v>1.8943214459661073</v>
      </c>
      <c r="J98" s="25" t="str">
        <f t="shared" si="31"/>
        <v>n.a.</v>
      </c>
      <c r="K98" s="25" t="str">
        <f t="shared" si="32"/>
        <v>n.a.</v>
      </c>
      <c r="L98" s="25" t="str">
        <f t="shared" si="33"/>
        <v>n.a.</v>
      </c>
      <c r="M98" s="25">
        <f t="shared" si="34"/>
        <v>4.7605409626733461</v>
      </c>
      <c r="N98" s="25" t="str">
        <f t="shared" si="35"/>
        <v>n.a.</v>
      </c>
      <c r="O98" s="25" t="str">
        <f t="shared" si="36"/>
        <v>n.a.</v>
      </c>
      <c r="P98" s="25" t="str">
        <f t="shared" si="37"/>
        <v>n.a.</v>
      </c>
      <c r="Q98" s="4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x14ac:dyDescent="0.25">
      <c r="A99" s="2">
        <f t="shared" si="39"/>
        <v>1972</v>
      </c>
      <c r="B99" s="6">
        <v>18.643360077577835</v>
      </c>
      <c r="C99" s="6">
        <v>2.9259388202527381</v>
      </c>
      <c r="D99" s="6">
        <v>6.8086927169718399</v>
      </c>
      <c r="E99" s="73">
        <f t="shared" si="15"/>
        <v>1</v>
      </c>
      <c r="F99" s="73">
        <f t="shared" si="27"/>
        <v>0</v>
      </c>
      <c r="G99" s="73">
        <f t="shared" si="28"/>
        <v>0</v>
      </c>
      <c r="H99" s="73">
        <f t="shared" si="29"/>
        <v>0</v>
      </c>
      <c r="I99" s="25">
        <f t="shared" si="30"/>
        <v>2.9259388202527381</v>
      </c>
      <c r="J99" s="25" t="str">
        <f t="shared" si="31"/>
        <v>n.a.</v>
      </c>
      <c r="K99" s="25" t="str">
        <f t="shared" si="32"/>
        <v>n.a.</v>
      </c>
      <c r="L99" s="25" t="str">
        <f t="shared" si="33"/>
        <v>n.a.</v>
      </c>
      <c r="M99" s="25">
        <f t="shared" si="34"/>
        <v>6.8086927169718399</v>
      </c>
      <c r="N99" s="25" t="str">
        <f t="shared" si="35"/>
        <v>n.a.</v>
      </c>
      <c r="O99" s="25" t="str">
        <f t="shared" si="36"/>
        <v>n.a.</v>
      </c>
      <c r="P99" s="25" t="str">
        <f t="shared" si="37"/>
        <v>n.a.</v>
      </c>
      <c r="Q99" s="4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x14ac:dyDescent="0.25">
      <c r="A100" s="2">
        <f t="shared" si="39"/>
        <v>1973</v>
      </c>
      <c r="B100" s="6">
        <v>20.198599739327488</v>
      </c>
      <c r="C100" s="6">
        <v>6.5419347525199623</v>
      </c>
      <c r="D100" s="6">
        <v>11.510405432331332</v>
      </c>
      <c r="E100" s="73">
        <f t="shared" si="15"/>
        <v>1</v>
      </c>
      <c r="F100" s="73">
        <f t="shared" si="27"/>
        <v>0</v>
      </c>
      <c r="G100" s="73">
        <f t="shared" si="28"/>
        <v>0</v>
      </c>
      <c r="H100" s="73">
        <f t="shared" si="29"/>
        <v>0</v>
      </c>
      <c r="I100" s="25">
        <f t="shared" si="30"/>
        <v>6.5419347525199623</v>
      </c>
      <c r="J100" s="25" t="str">
        <f t="shared" si="31"/>
        <v>n.a.</v>
      </c>
      <c r="K100" s="25" t="str">
        <f t="shared" si="32"/>
        <v>n.a.</v>
      </c>
      <c r="L100" s="25" t="str">
        <f t="shared" si="33"/>
        <v>n.a.</v>
      </c>
      <c r="M100" s="25">
        <f t="shared" si="34"/>
        <v>11.510405432331332</v>
      </c>
      <c r="N100" s="25" t="str">
        <f t="shared" si="35"/>
        <v>n.a.</v>
      </c>
      <c r="O100" s="25" t="str">
        <f t="shared" si="36"/>
        <v>n.a.</v>
      </c>
      <c r="P100" s="25" t="str">
        <f t="shared" si="37"/>
        <v>n.a.</v>
      </c>
      <c r="Q100" s="4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x14ac:dyDescent="0.25">
      <c r="A101" s="2">
        <f t="shared" si="39"/>
        <v>1974</v>
      </c>
      <c r="B101" s="6">
        <v>22.674807860726652</v>
      </c>
      <c r="C101" s="6">
        <v>4.6896156426920355</v>
      </c>
      <c r="D101" s="6">
        <v>21.868674600132579</v>
      </c>
      <c r="E101" s="73">
        <f t="shared" si="15"/>
        <v>1</v>
      </c>
      <c r="F101" s="73">
        <f t="shared" si="27"/>
        <v>0</v>
      </c>
      <c r="G101" s="73">
        <f t="shared" si="28"/>
        <v>0</v>
      </c>
      <c r="H101" s="73">
        <f t="shared" si="29"/>
        <v>0</v>
      </c>
      <c r="I101" s="25">
        <f t="shared" si="30"/>
        <v>4.6896156426920355</v>
      </c>
      <c r="J101" s="25" t="str">
        <f t="shared" si="31"/>
        <v>n.a.</v>
      </c>
      <c r="K101" s="25" t="str">
        <f t="shared" si="32"/>
        <v>n.a.</v>
      </c>
      <c r="L101" s="25" t="str">
        <f t="shared" si="33"/>
        <v>n.a.</v>
      </c>
      <c r="M101" s="25">
        <f t="shared" si="34"/>
        <v>21.868674600132579</v>
      </c>
      <c r="N101" s="25" t="str">
        <f t="shared" si="35"/>
        <v>n.a.</v>
      </c>
      <c r="O101" s="25" t="str">
        <f t="shared" si="36"/>
        <v>n.a.</v>
      </c>
      <c r="P101" s="25" t="str">
        <f t="shared" si="37"/>
        <v>n.a.</v>
      </c>
      <c r="Q101" s="4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x14ac:dyDescent="0.25">
      <c r="A102" s="2">
        <f t="shared" si="39"/>
        <v>1975</v>
      </c>
      <c r="B102" s="6">
        <v>27.63698065016035</v>
      </c>
      <c r="C102" s="6">
        <v>-2.1464166284178132</v>
      </c>
      <c r="D102" s="6">
        <v>14.049513743380146</v>
      </c>
      <c r="E102" s="73">
        <f t="shared" si="15"/>
        <v>1</v>
      </c>
      <c r="F102" s="73">
        <f t="shared" si="27"/>
        <v>0</v>
      </c>
      <c r="G102" s="73">
        <f t="shared" si="28"/>
        <v>0</v>
      </c>
      <c r="H102" s="73">
        <f t="shared" si="29"/>
        <v>0</v>
      </c>
      <c r="I102" s="25">
        <f t="shared" si="30"/>
        <v>-2.1464166284178132</v>
      </c>
      <c r="J102" s="25" t="str">
        <f t="shared" si="31"/>
        <v>n.a.</v>
      </c>
      <c r="K102" s="25" t="str">
        <f t="shared" si="32"/>
        <v>n.a.</v>
      </c>
      <c r="L102" s="25" t="str">
        <f t="shared" si="33"/>
        <v>n.a.</v>
      </c>
      <c r="M102" s="25">
        <f t="shared" si="34"/>
        <v>14.049513743380146</v>
      </c>
      <c r="N102" s="25" t="str">
        <f t="shared" si="35"/>
        <v>n.a.</v>
      </c>
      <c r="O102" s="25" t="str">
        <f t="shared" si="36"/>
        <v>n.a.</v>
      </c>
      <c r="P102" s="25" t="str">
        <f t="shared" si="37"/>
        <v>n.a.</v>
      </c>
      <c r="Q102" s="4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x14ac:dyDescent="0.25">
      <c r="A103" s="2">
        <f t="shared" si="39"/>
        <v>1976</v>
      </c>
      <c r="B103" s="6">
        <v>29.992172412610987</v>
      </c>
      <c r="C103" s="6">
        <v>6.4982427221222716</v>
      </c>
      <c r="D103" s="6">
        <v>19.336765967746846</v>
      </c>
      <c r="E103" s="73">
        <f t="shared" ref="E103:E136" si="40">IF(AND(B103&gt;0,B103&lt;30),1,0)</f>
        <v>1</v>
      </c>
      <c r="F103" s="73">
        <f t="shared" si="27"/>
        <v>0</v>
      </c>
      <c r="G103" s="73">
        <f t="shared" si="28"/>
        <v>0</v>
      </c>
      <c r="H103" s="73">
        <f t="shared" si="29"/>
        <v>0</v>
      </c>
      <c r="I103" s="25">
        <f t="shared" si="30"/>
        <v>6.4982427221222716</v>
      </c>
      <c r="J103" s="25" t="str">
        <f t="shared" si="31"/>
        <v>n.a.</v>
      </c>
      <c r="K103" s="25" t="str">
        <f t="shared" si="32"/>
        <v>n.a.</v>
      </c>
      <c r="L103" s="25" t="str">
        <f t="shared" si="33"/>
        <v>n.a.</v>
      </c>
      <c r="M103" s="25">
        <f t="shared" si="34"/>
        <v>19.336765967746846</v>
      </c>
      <c r="N103" s="25" t="str">
        <f t="shared" si="35"/>
        <v>n.a.</v>
      </c>
      <c r="O103" s="25" t="str">
        <f t="shared" si="36"/>
        <v>n.a.</v>
      </c>
      <c r="P103" s="25" t="str">
        <f t="shared" si="37"/>
        <v>n.a.</v>
      </c>
      <c r="Q103" s="4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x14ac:dyDescent="0.25">
      <c r="A104" s="2">
        <f t="shared" si="39"/>
        <v>1977</v>
      </c>
      <c r="B104" s="6">
        <v>32.793372805553076</v>
      </c>
      <c r="C104" s="6">
        <v>2.8897169741575635</v>
      </c>
      <c r="D104" s="6">
        <v>16.326708602638497</v>
      </c>
      <c r="E104" s="73">
        <f t="shared" si="40"/>
        <v>0</v>
      </c>
      <c r="F104" s="73">
        <f t="shared" si="27"/>
        <v>1</v>
      </c>
      <c r="G104" s="73">
        <f t="shared" si="28"/>
        <v>0</v>
      </c>
      <c r="H104" s="73">
        <f t="shared" si="29"/>
        <v>0</v>
      </c>
      <c r="I104" s="25" t="str">
        <f t="shared" si="30"/>
        <v>n.a.</v>
      </c>
      <c r="J104" s="25">
        <f t="shared" si="31"/>
        <v>2.8897169741575635</v>
      </c>
      <c r="K104" s="25" t="str">
        <f t="shared" si="32"/>
        <v>n.a.</v>
      </c>
      <c r="L104" s="25" t="str">
        <f t="shared" si="33"/>
        <v>n.a.</v>
      </c>
      <c r="M104" s="25" t="str">
        <f t="shared" si="34"/>
        <v>n.a.</v>
      </c>
      <c r="N104" s="25">
        <f t="shared" si="35"/>
        <v>16.326708602638497</v>
      </c>
      <c r="O104" s="25" t="str">
        <f t="shared" si="36"/>
        <v>n.a.</v>
      </c>
      <c r="P104" s="25" t="str">
        <f t="shared" si="37"/>
        <v>n.a.</v>
      </c>
      <c r="Q104" s="4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x14ac:dyDescent="0.25">
      <c r="A105" s="2">
        <f t="shared" si="39"/>
        <v>1978</v>
      </c>
      <c r="B105" s="6">
        <v>46.647186034705371</v>
      </c>
      <c r="C105" s="6">
        <v>3.7281305227882866</v>
      </c>
      <c r="D105" s="6">
        <v>11.660084526598137</v>
      </c>
      <c r="E105" s="73">
        <f t="shared" si="40"/>
        <v>0</v>
      </c>
      <c r="F105" s="73">
        <f t="shared" ref="F105:F136" si="41">IF(AND($B105&gt;30,$B105&lt;60),1,0)</f>
        <v>1</v>
      </c>
      <c r="G105" s="73">
        <f t="shared" ref="G105:G136" si="42">IF(AND($B105&gt;60,$B105&lt;90),1,0)</f>
        <v>0</v>
      </c>
      <c r="H105" s="73">
        <f t="shared" ref="H105:H136" si="43">IF($B105&gt;90,1,0)</f>
        <v>0</v>
      </c>
      <c r="I105" s="25" t="str">
        <f t="shared" ref="I105:L120" si="44">IF(E105=1,$C105,"n.a.")</f>
        <v>n.a.</v>
      </c>
      <c r="J105" s="25">
        <f t="shared" si="44"/>
        <v>3.7281305227882866</v>
      </c>
      <c r="K105" s="25" t="str">
        <f t="shared" si="44"/>
        <v>n.a.</v>
      </c>
      <c r="L105" s="25" t="str">
        <f t="shared" si="44"/>
        <v>n.a.</v>
      </c>
      <c r="M105" s="25" t="str">
        <f t="shared" ref="M105:P120" si="45">IF(E105=1,$D105,"n.a.")</f>
        <v>n.a.</v>
      </c>
      <c r="N105" s="25">
        <f t="shared" si="45"/>
        <v>11.660084526598137</v>
      </c>
      <c r="O105" s="25" t="str">
        <f t="shared" si="45"/>
        <v>n.a.</v>
      </c>
      <c r="P105" s="25" t="str">
        <f t="shared" si="45"/>
        <v>n.a.</v>
      </c>
      <c r="Q105" s="4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x14ac:dyDescent="0.25">
      <c r="A106" s="2">
        <f t="shared" si="39"/>
        <v>1979</v>
      </c>
      <c r="B106" s="6">
        <v>45.760646569184729</v>
      </c>
      <c r="C106" s="6">
        <v>5.6728578292512433</v>
      </c>
      <c r="D106" s="6">
        <v>16.848534326842895</v>
      </c>
      <c r="E106" s="73">
        <f t="shared" si="40"/>
        <v>0</v>
      </c>
      <c r="F106" s="73">
        <f t="shared" si="41"/>
        <v>1</v>
      </c>
      <c r="G106" s="73">
        <f t="shared" si="42"/>
        <v>0</v>
      </c>
      <c r="H106" s="73">
        <f t="shared" si="43"/>
        <v>0</v>
      </c>
      <c r="I106" s="25" t="str">
        <f t="shared" si="44"/>
        <v>n.a.</v>
      </c>
      <c r="J106" s="25">
        <f t="shared" si="44"/>
        <v>5.6728578292512433</v>
      </c>
      <c r="K106" s="25" t="str">
        <f t="shared" si="44"/>
        <v>n.a.</v>
      </c>
      <c r="L106" s="25" t="str">
        <f t="shared" si="44"/>
        <v>n.a.</v>
      </c>
      <c r="M106" s="25" t="str">
        <f t="shared" si="45"/>
        <v>n.a.</v>
      </c>
      <c r="N106" s="25">
        <f t="shared" si="45"/>
        <v>16.848534326842895</v>
      </c>
      <c r="O106" s="25" t="str">
        <f t="shared" si="45"/>
        <v>n.a.</v>
      </c>
      <c r="P106" s="25" t="str">
        <f t="shared" si="45"/>
        <v>n.a.</v>
      </c>
      <c r="Q106" s="4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x14ac:dyDescent="0.25">
      <c r="A107" s="2">
        <f t="shared" si="39"/>
        <v>1980</v>
      </c>
      <c r="B107" s="6">
        <v>45.625604845003593</v>
      </c>
      <c r="C107" s="4">
        <v>-1.4139999999999999</v>
      </c>
      <c r="D107" s="6">
        <v>21.8</v>
      </c>
      <c r="E107" s="73">
        <f t="shared" si="40"/>
        <v>0</v>
      </c>
      <c r="F107" s="73">
        <f t="shared" si="41"/>
        <v>1</v>
      </c>
      <c r="G107" s="73">
        <f t="shared" si="42"/>
        <v>0</v>
      </c>
      <c r="H107" s="73">
        <f t="shared" si="43"/>
        <v>0</v>
      </c>
      <c r="I107" s="25" t="str">
        <f t="shared" si="44"/>
        <v>n.a.</v>
      </c>
      <c r="J107" s="25">
        <f t="shared" si="44"/>
        <v>-1.4139999999999999</v>
      </c>
      <c r="K107" s="25" t="str">
        <f t="shared" si="44"/>
        <v>n.a.</v>
      </c>
      <c r="L107" s="25" t="str">
        <f t="shared" si="44"/>
        <v>n.a.</v>
      </c>
      <c r="M107" s="25" t="str">
        <f t="shared" si="45"/>
        <v>n.a.</v>
      </c>
      <c r="N107" s="25">
        <f t="shared" si="45"/>
        <v>21.8</v>
      </c>
      <c r="O107" s="25" t="str">
        <f t="shared" si="45"/>
        <v>n.a.</v>
      </c>
      <c r="P107" s="25" t="str">
        <f t="shared" si="45"/>
        <v>n.a.</v>
      </c>
      <c r="Q107" s="4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x14ac:dyDescent="0.25">
      <c r="A108" s="2">
        <f t="shared" si="39"/>
        <v>1981</v>
      </c>
      <c r="B108" s="6">
        <v>52.858927208382482</v>
      </c>
      <c r="C108" s="4">
        <v>0.78100000000000003</v>
      </c>
      <c r="D108" s="6">
        <v>19.510000000000002</v>
      </c>
      <c r="E108" s="73">
        <f t="shared" si="40"/>
        <v>0</v>
      </c>
      <c r="F108" s="73">
        <f t="shared" si="41"/>
        <v>1</v>
      </c>
      <c r="G108" s="73">
        <f t="shared" si="42"/>
        <v>0</v>
      </c>
      <c r="H108" s="73">
        <f t="shared" si="43"/>
        <v>0</v>
      </c>
      <c r="I108" s="25" t="str">
        <f t="shared" si="44"/>
        <v>n.a.</v>
      </c>
      <c r="J108" s="25">
        <f t="shared" si="44"/>
        <v>0.78100000000000003</v>
      </c>
      <c r="K108" s="25" t="str">
        <f t="shared" si="44"/>
        <v>n.a.</v>
      </c>
      <c r="L108" s="25" t="str">
        <f t="shared" si="44"/>
        <v>n.a.</v>
      </c>
      <c r="M108" s="25" t="str">
        <f t="shared" si="45"/>
        <v>n.a.</v>
      </c>
      <c r="N108" s="25">
        <f t="shared" si="45"/>
        <v>19.510000000000002</v>
      </c>
      <c r="O108" s="25" t="str">
        <f t="shared" si="45"/>
        <v>n.a.</v>
      </c>
      <c r="P108" s="25" t="str">
        <f t="shared" si="45"/>
        <v>n.a.</v>
      </c>
      <c r="Q108" s="4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x14ac:dyDescent="0.25">
      <c r="A109" s="2">
        <f t="shared" si="39"/>
        <v>1982</v>
      </c>
      <c r="B109" s="6">
        <v>58.478675042664626</v>
      </c>
      <c r="C109" s="4">
        <v>0.66800000000000004</v>
      </c>
      <c r="D109" s="6">
        <v>16.46</v>
      </c>
      <c r="E109" s="73">
        <f t="shared" si="40"/>
        <v>0</v>
      </c>
      <c r="F109" s="73">
        <f t="shared" si="41"/>
        <v>1</v>
      </c>
      <c r="G109" s="73">
        <f t="shared" si="42"/>
        <v>0</v>
      </c>
      <c r="H109" s="73">
        <f t="shared" si="43"/>
        <v>0</v>
      </c>
      <c r="I109" s="25" t="str">
        <f t="shared" si="44"/>
        <v>n.a.</v>
      </c>
      <c r="J109" s="25">
        <f t="shared" si="44"/>
        <v>0.66800000000000004</v>
      </c>
      <c r="K109" s="25" t="str">
        <f t="shared" si="44"/>
        <v>n.a.</v>
      </c>
      <c r="L109" s="25" t="str">
        <f t="shared" si="44"/>
        <v>n.a.</v>
      </c>
      <c r="M109" s="25" t="str">
        <f t="shared" si="45"/>
        <v>n.a.</v>
      </c>
      <c r="N109" s="25">
        <f t="shared" si="45"/>
        <v>16.46</v>
      </c>
      <c r="O109" s="25" t="str">
        <f t="shared" si="45"/>
        <v>n.a.</v>
      </c>
      <c r="P109" s="25" t="str">
        <f t="shared" si="45"/>
        <v>n.a.</v>
      </c>
      <c r="Q109" s="4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x14ac:dyDescent="0.25">
      <c r="A110" s="2">
        <f t="shared" si="39"/>
        <v>1983</v>
      </c>
      <c r="B110" s="6">
        <v>64.306858242568438</v>
      </c>
      <c r="C110" s="4">
        <v>0.91300000000000003</v>
      </c>
      <c r="D110" s="6">
        <v>14.7</v>
      </c>
      <c r="E110" s="73">
        <f t="shared" si="40"/>
        <v>0</v>
      </c>
      <c r="F110" s="73">
        <f t="shared" si="41"/>
        <v>0</v>
      </c>
      <c r="G110" s="73">
        <f t="shared" si="42"/>
        <v>1</v>
      </c>
      <c r="H110" s="73">
        <f t="shared" si="43"/>
        <v>0</v>
      </c>
      <c r="I110" s="25" t="str">
        <f t="shared" si="44"/>
        <v>n.a.</v>
      </c>
      <c r="J110" s="25" t="str">
        <f t="shared" si="44"/>
        <v>n.a.</v>
      </c>
      <c r="K110" s="25">
        <f t="shared" si="44"/>
        <v>0.91300000000000003</v>
      </c>
      <c r="L110" s="25" t="str">
        <f t="shared" si="44"/>
        <v>n.a.</v>
      </c>
      <c r="M110" s="25" t="str">
        <f t="shared" si="45"/>
        <v>n.a.</v>
      </c>
      <c r="N110" s="25" t="str">
        <f t="shared" si="45"/>
        <v>n.a.</v>
      </c>
      <c r="O110" s="25">
        <f t="shared" si="45"/>
        <v>14.7</v>
      </c>
      <c r="P110" s="25" t="str">
        <f t="shared" si="45"/>
        <v>n.a.</v>
      </c>
      <c r="Q110" s="4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x14ac:dyDescent="0.25">
      <c r="A111" s="2">
        <f t="shared" si="39"/>
        <v>1984</v>
      </c>
      <c r="B111" s="6">
        <v>66.455645616926518</v>
      </c>
      <c r="C111" s="4">
        <v>3.226</v>
      </c>
      <c r="D111" s="6">
        <v>10.74</v>
      </c>
      <c r="E111" s="73">
        <f t="shared" si="40"/>
        <v>0</v>
      </c>
      <c r="F111" s="73">
        <f t="shared" si="41"/>
        <v>0</v>
      </c>
      <c r="G111" s="73">
        <f t="shared" si="42"/>
        <v>1</v>
      </c>
      <c r="H111" s="73">
        <f t="shared" si="43"/>
        <v>0</v>
      </c>
      <c r="I111" s="25" t="str">
        <f t="shared" si="44"/>
        <v>n.a.</v>
      </c>
      <c r="J111" s="25" t="str">
        <f t="shared" si="44"/>
        <v>n.a.</v>
      </c>
      <c r="K111" s="25">
        <f t="shared" si="44"/>
        <v>3.226</v>
      </c>
      <c r="L111" s="25" t="str">
        <f t="shared" si="44"/>
        <v>n.a.</v>
      </c>
      <c r="M111" s="25" t="str">
        <f t="shared" si="45"/>
        <v>n.a.</v>
      </c>
      <c r="N111" s="25" t="str">
        <f t="shared" si="45"/>
        <v>n.a.</v>
      </c>
      <c r="O111" s="25">
        <f t="shared" si="45"/>
        <v>10.74</v>
      </c>
      <c r="P111" s="25" t="str">
        <f t="shared" si="45"/>
        <v>n.a.</v>
      </c>
      <c r="Q111" s="4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x14ac:dyDescent="0.25">
      <c r="A112" s="2">
        <f t="shared" si="39"/>
        <v>1985</v>
      </c>
      <c r="B112" s="6">
        <v>61.972545714138271</v>
      </c>
      <c r="C112" s="4">
        <v>2.798</v>
      </c>
      <c r="D112" s="6">
        <v>9.24</v>
      </c>
      <c r="E112" s="73">
        <f t="shared" si="40"/>
        <v>0</v>
      </c>
      <c r="F112" s="73">
        <f t="shared" si="41"/>
        <v>0</v>
      </c>
      <c r="G112" s="73">
        <f t="shared" si="42"/>
        <v>1</v>
      </c>
      <c r="H112" s="73">
        <f t="shared" si="43"/>
        <v>0</v>
      </c>
      <c r="I112" s="25" t="str">
        <f t="shared" si="44"/>
        <v>n.a.</v>
      </c>
      <c r="J112" s="25" t="str">
        <f t="shared" si="44"/>
        <v>n.a.</v>
      </c>
      <c r="K112" s="25">
        <f t="shared" si="44"/>
        <v>2.798</v>
      </c>
      <c r="L112" s="25" t="str">
        <f t="shared" si="44"/>
        <v>n.a.</v>
      </c>
      <c r="M112" s="25" t="str">
        <f t="shared" si="45"/>
        <v>n.a.</v>
      </c>
      <c r="N112" s="25" t="str">
        <f t="shared" si="45"/>
        <v>n.a.</v>
      </c>
      <c r="O112" s="25">
        <f t="shared" si="45"/>
        <v>9.24</v>
      </c>
      <c r="P112" s="25" t="str">
        <f t="shared" si="45"/>
        <v>n.a.</v>
      </c>
      <c r="Q112" s="4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x14ac:dyDescent="0.25">
      <c r="A113" s="2">
        <f t="shared" si="39"/>
        <v>1986</v>
      </c>
      <c r="B113" s="6">
        <v>67.101899297897248</v>
      </c>
      <c r="C113" s="4">
        <v>2.86</v>
      </c>
      <c r="D113" s="6">
        <v>5.82</v>
      </c>
      <c r="E113" s="73">
        <f t="shared" si="40"/>
        <v>0</v>
      </c>
      <c r="F113" s="73">
        <f t="shared" si="41"/>
        <v>0</v>
      </c>
      <c r="G113" s="73">
        <f t="shared" si="42"/>
        <v>1</v>
      </c>
      <c r="H113" s="73">
        <f t="shared" si="43"/>
        <v>0</v>
      </c>
      <c r="I113" s="25" t="str">
        <f t="shared" si="44"/>
        <v>n.a.</v>
      </c>
      <c r="J113" s="25" t="str">
        <f t="shared" si="44"/>
        <v>n.a.</v>
      </c>
      <c r="K113" s="25">
        <f t="shared" si="44"/>
        <v>2.86</v>
      </c>
      <c r="L113" s="25" t="str">
        <f t="shared" si="44"/>
        <v>n.a.</v>
      </c>
      <c r="M113" s="25" t="str">
        <f t="shared" si="45"/>
        <v>n.a.</v>
      </c>
      <c r="N113" s="25" t="str">
        <f t="shared" si="45"/>
        <v>n.a.</v>
      </c>
      <c r="O113" s="25">
        <f t="shared" si="45"/>
        <v>5.82</v>
      </c>
      <c r="P113" s="25" t="str">
        <f t="shared" si="45"/>
        <v>n.a.</v>
      </c>
      <c r="Q113" s="4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x14ac:dyDescent="0.25">
      <c r="A114" s="2">
        <f t="shared" si="39"/>
        <v>1987</v>
      </c>
      <c r="B114" s="6">
        <v>70.815581841023132</v>
      </c>
      <c r="C114" s="4">
        <v>3.1920000000000002</v>
      </c>
      <c r="D114" s="6">
        <v>4.72</v>
      </c>
      <c r="E114" s="73">
        <f t="shared" si="40"/>
        <v>0</v>
      </c>
      <c r="F114" s="73">
        <f t="shared" si="41"/>
        <v>0</v>
      </c>
      <c r="G114" s="73">
        <f t="shared" si="42"/>
        <v>1</v>
      </c>
      <c r="H114" s="73">
        <f t="shared" si="43"/>
        <v>0</v>
      </c>
      <c r="I114" s="25" t="str">
        <f t="shared" si="44"/>
        <v>n.a.</v>
      </c>
      <c r="J114" s="25" t="str">
        <f t="shared" si="44"/>
        <v>n.a.</v>
      </c>
      <c r="K114" s="25">
        <f t="shared" si="44"/>
        <v>3.1920000000000002</v>
      </c>
      <c r="L114" s="25" t="str">
        <f t="shared" si="44"/>
        <v>n.a.</v>
      </c>
      <c r="M114" s="25" t="str">
        <f t="shared" si="45"/>
        <v>n.a.</v>
      </c>
      <c r="N114" s="25" t="str">
        <f t="shared" si="45"/>
        <v>n.a.</v>
      </c>
      <c r="O114" s="25">
        <f t="shared" si="45"/>
        <v>4.72</v>
      </c>
      <c r="P114" s="25" t="str">
        <f t="shared" si="45"/>
        <v>n.a.</v>
      </c>
      <c r="Q114" s="4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x14ac:dyDescent="0.25">
      <c r="A115" s="2">
        <f t="shared" si="39"/>
        <v>1988</v>
      </c>
      <c r="B115" s="6">
        <v>73.707496065297761</v>
      </c>
      <c r="C115" s="4">
        <v>4.194</v>
      </c>
      <c r="D115" s="6">
        <v>5.09</v>
      </c>
      <c r="E115" s="73">
        <f t="shared" si="40"/>
        <v>0</v>
      </c>
      <c r="F115" s="73">
        <f t="shared" si="41"/>
        <v>0</v>
      </c>
      <c r="G115" s="73">
        <f t="shared" si="42"/>
        <v>1</v>
      </c>
      <c r="H115" s="73">
        <f t="shared" si="43"/>
        <v>0</v>
      </c>
      <c r="I115" s="25" t="str">
        <f t="shared" si="44"/>
        <v>n.a.</v>
      </c>
      <c r="J115" s="25" t="str">
        <f t="shared" si="44"/>
        <v>n.a.</v>
      </c>
      <c r="K115" s="25">
        <f t="shared" si="44"/>
        <v>4.194</v>
      </c>
      <c r="L115" s="25" t="str">
        <f t="shared" si="44"/>
        <v>n.a.</v>
      </c>
      <c r="M115" s="25" t="str">
        <f t="shared" si="45"/>
        <v>n.a.</v>
      </c>
      <c r="N115" s="25" t="str">
        <f t="shared" si="45"/>
        <v>n.a.</v>
      </c>
      <c r="O115" s="25">
        <f t="shared" si="45"/>
        <v>5.09</v>
      </c>
      <c r="P115" s="25" t="str">
        <f t="shared" si="45"/>
        <v>n.a.</v>
      </c>
      <c r="Q115" s="4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x14ac:dyDescent="0.25">
      <c r="A116" s="2">
        <f t="shared" si="39"/>
        <v>1989</v>
      </c>
      <c r="B116" s="6">
        <v>76.67457658274914</v>
      </c>
      <c r="C116" s="4">
        <v>3.3879999999999999</v>
      </c>
      <c r="D116" s="6">
        <v>6.2759999999999998</v>
      </c>
      <c r="E116" s="73">
        <f t="shared" si="40"/>
        <v>0</v>
      </c>
      <c r="F116" s="73">
        <f t="shared" si="41"/>
        <v>0</v>
      </c>
      <c r="G116" s="73">
        <f t="shared" si="42"/>
        <v>1</v>
      </c>
      <c r="H116" s="73">
        <f t="shared" si="43"/>
        <v>0</v>
      </c>
      <c r="I116" s="25" t="str">
        <f t="shared" si="44"/>
        <v>n.a.</v>
      </c>
      <c r="J116" s="25" t="str">
        <f t="shared" si="44"/>
        <v>n.a.</v>
      </c>
      <c r="K116" s="25">
        <f t="shared" si="44"/>
        <v>3.3879999999999999</v>
      </c>
      <c r="L116" s="25" t="str">
        <f t="shared" si="44"/>
        <v>n.a.</v>
      </c>
      <c r="M116" s="25" t="str">
        <f t="shared" si="45"/>
        <v>n.a.</v>
      </c>
      <c r="N116" s="25" t="str">
        <f t="shared" si="45"/>
        <v>n.a.</v>
      </c>
      <c r="O116" s="25">
        <f t="shared" si="45"/>
        <v>6.2759999999999998</v>
      </c>
      <c r="P116" s="25" t="str">
        <f t="shared" si="45"/>
        <v>n.a.</v>
      </c>
      <c r="Q116" s="4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x14ac:dyDescent="0.25">
      <c r="A117" s="2">
        <f t="shared" si="39"/>
        <v>1990</v>
      </c>
      <c r="B117" s="6">
        <v>78.984275039179906</v>
      </c>
      <c r="C117" s="4">
        <v>2.0529999999999999</v>
      </c>
      <c r="D117" s="6">
        <v>6.0990000000000002</v>
      </c>
      <c r="E117" s="73">
        <f t="shared" si="40"/>
        <v>0</v>
      </c>
      <c r="F117" s="73">
        <f t="shared" si="41"/>
        <v>0</v>
      </c>
      <c r="G117" s="73">
        <f t="shared" si="42"/>
        <v>1</v>
      </c>
      <c r="H117" s="73">
        <f t="shared" si="43"/>
        <v>0</v>
      </c>
      <c r="I117" s="25" t="str">
        <f t="shared" si="44"/>
        <v>n.a.</v>
      </c>
      <c r="J117" s="25" t="str">
        <f t="shared" si="44"/>
        <v>n.a.</v>
      </c>
      <c r="K117" s="25">
        <f t="shared" si="44"/>
        <v>2.0529999999999999</v>
      </c>
      <c r="L117" s="25" t="str">
        <f t="shared" si="44"/>
        <v>n.a.</v>
      </c>
      <c r="M117" s="25" t="str">
        <f t="shared" si="45"/>
        <v>n.a.</v>
      </c>
      <c r="N117" s="25" t="str">
        <f t="shared" si="45"/>
        <v>n.a.</v>
      </c>
      <c r="O117" s="25">
        <f t="shared" si="45"/>
        <v>6.0990000000000002</v>
      </c>
      <c r="P117" s="25" t="str">
        <f t="shared" si="45"/>
        <v>n.a.</v>
      </c>
      <c r="Q117" s="4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x14ac:dyDescent="0.25">
      <c r="A118" s="2">
        <f t="shared" si="39"/>
        <v>1991</v>
      </c>
      <c r="B118" s="6">
        <v>81.949120188803661</v>
      </c>
      <c r="C118" s="4">
        <v>1.534</v>
      </c>
      <c r="D118" s="6">
        <v>6.2220000000000004</v>
      </c>
      <c r="E118" s="73">
        <f t="shared" si="40"/>
        <v>0</v>
      </c>
      <c r="F118" s="73">
        <f t="shared" si="41"/>
        <v>0</v>
      </c>
      <c r="G118" s="73">
        <f t="shared" si="42"/>
        <v>1</v>
      </c>
      <c r="H118" s="73">
        <f t="shared" si="43"/>
        <v>0</v>
      </c>
      <c r="I118" s="25" t="str">
        <f t="shared" si="44"/>
        <v>n.a.</v>
      </c>
      <c r="J118" s="25" t="str">
        <f t="shared" si="44"/>
        <v>n.a.</v>
      </c>
      <c r="K118" s="25">
        <f t="shared" si="44"/>
        <v>1.534</v>
      </c>
      <c r="L118" s="25" t="str">
        <f t="shared" si="44"/>
        <v>n.a.</v>
      </c>
      <c r="M118" s="25" t="str">
        <f t="shared" si="45"/>
        <v>n.a.</v>
      </c>
      <c r="N118" s="25" t="str">
        <f t="shared" si="45"/>
        <v>n.a.</v>
      </c>
      <c r="O118" s="25">
        <f t="shared" si="45"/>
        <v>6.2220000000000004</v>
      </c>
      <c r="P118" s="25" t="str">
        <f t="shared" si="45"/>
        <v>n.a.</v>
      </c>
      <c r="Q118" s="4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x14ac:dyDescent="0.25">
      <c r="A119" s="2">
        <f t="shared" si="39"/>
        <v>1992</v>
      </c>
      <c r="B119" s="6">
        <v>85.443263547903229</v>
      </c>
      <c r="C119" s="4">
        <v>0.77300000000000002</v>
      </c>
      <c r="D119" s="6">
        <v>5.0030000000000001</v>
      </c>
      <c r="E119" s="73">
        <f t="shared" si="40"/>
        <v>0</v>
      </c>
      <c r="F119" s="73">
        <f t="shared" si="41"/>
        <v>0</v>
      </c>
      <c r="G119" s="73">
        <f t="shared" si="42"/>
        <v>1</v>
      </c>
      <c r="H119" s="73">
        <f t="shared" si="43"/>
        <v>0</v>
      </c>
      <c r="I119" s="25" t="str">
        <f t="shared" si="44"/>
        <v>n.a.</v>
      </c>
      <c r="J119" s="25" t="str">
        <f t="shared" si="44"/>
        <v>n.a.</v>
      </c>
      <c r="K119" s="25">
        <f t="shared" si="44"/>
        <v>0.77300000000000002</v>
      </c>
      <c r="L119" s="25" t="str">
        <f t="shared" si="44"/>
        <v>n.a.</v>
      </c>
      <c r="M119" s="25" t="str">
        <f t="shared" si="45"/>
        <v>n.a.</v>
      </c>
      <c r="N119" s="25" t="str">
        <f t="shared" si="45"/>
        <v>n.a.</v>
      </c>
      <c r="O119" s="25">
        <f t="shared" si="45"/>
        <v>5.0030000000000001</v>
      </c>
      <c r="P119" s="25" t="str">
        <f t="shared" si="45"/>
        <v>n.a.</v>
      </c>
      <c r="Q119" s="4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x14ac:dyDescent="0.25">
      <c r="A120" s="2">
        <f t="shared" si="39"/>
        <v>1993</v>
      </c>
      <c r="B120" s="6">
        <v>95.140230543245536</v>
      </c>
      <c r="C120" s="4">
        <v>-0.88800000000000001</v>
      </c>
      <c r="D120" s="6">
        <v>4.4969999999999999</v>
      </c>
      <c r="E120" s="73">
        <f t="shared" si="40"/>
        <v>0</v>
      </c>
      <c r="F120" s="73">
        <f t="shared" si="41"/>
        <v>0</v>
      </c>
      <c r="G120" s="73">
        <f t="shared" si="42"/>
        <v>0</v>
      </c>
      <c r="H120" s="73">
        <f t="shared" si="43"/>
        <v>1</v>
      </c>
      <c r="I120" s="25" t="str">
        <f t="shared" si="44"/>
        <v>n.a.</v>
      </c>
      <c r="J120" s="25" t="str">
        <f t="shared" si="44"/>
        <v>n.a.</v>
      </c>
      <c r="K120" s="25" t="str">
        <f t="shared" si="44"/>
        <v>n.a.</v>
      </c>
      <c r="L120" s="25">
        <f t="shared" si="44"/>
        <v>-0.88800000000000001</v>
      </c>
      <c r="M120" s="25" t="str">
        <f t="shared" si="45"/>
        <v>n.a.</v>
      </c>
      <c r="N120" s="25" t="str">
        <f t="shared" si="45"/>
        <v>n.a.</v>
      </c>
      <c r="O120" s="25" t="str">
        <f t="shared" si="45"/>
        <v>n.a.</v>
      </c>
      <c r="P120" s="25">
        <f t="shared" si="45"/>
        <v>4.4969999999999999</v>
      </c>
      <c r="Q120" s="4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x14ac:dyDescent="0.25">
      <c r="A121" s="2">
        <f t="shared" si="39"/>
        <v>1994</v>
      </c>
      <c r="B121" s="6">
        <v>104.80111563537082</v>
      </c>
      <c r="C121" s="4">
        <v>2.1520000000000001</v>
      </c>
      <c r="D121" s="6">
        <v>4.1639999999999997</v>
      </c>
      <c r="E121" s="73">
        <f t="shared" si="40"/>
        <v>0</v>
      </c>
      <c r="F121" s="73">
        <f t="shared" si="41"/>
        <v>0</v>
      </c>
      <c r="G121" s="73">
        <f t="shared" si="42"/>
        <v>0</v>
      </c>
      <c r="H121" s="73">
        <f t="shared" si="43"/>
        <v>1</v>
      </c>
      <c r="I121" s="25" t="str">
        <f t="shared" ref="I121:L136" si="46">IF(E121=1,$C121,"n.a.")</f>
        <v>n.a.</v>
      </c>
      <c r="J121" s="25" t="str">
        <f t="shared" si="46"/>
        <v>n.a.</v>
      </c>
      <c r="K121" s="25" t="str">
        <f t="shared" si="46"/>
        <v>n.a.</v>
      </c>
      <c r="L121" s="25">
        <f t="shared" si="46"/>
        <v>2.1520000000000001</v>
      </c>
      <c r="M121" s="25" t="str">
        <f t="shared" ref="M121:P136" si="47">IF(E121=1,$D121,"n.a.")</f>
        <v>n.a.</v>
      </c>
      <c r="N121" s="25" t="str">
        <f t="shared" si="47"/>
        <v>n.a.</v>
      </c>
      <c r="O121" s="25" t="str">
        <f t="shared" si="47"/>
        <v>n.a.</v>
      </c>
      <c r="P121" s="25">
        <f t="shared" si="47"/>
        <v>4.1639999999999997</v>
      </c>
      <c r="Q121" s="4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x14ac:dyDescent="0.25">
      <c r="A122" s="2">
        <f t="shared" si="39"/>
        <v>1995</v>
      </c>
      <c r="B122" s="6">
        <v>104.28866597612168</v>
      </c>
      <c r="C122" s="4">
        <v>2.827</v>
      </c>
      <c r="D122" s="6">
        <v>5.3929999999999998</v>
      </c>
      <c r="E122" s="73">
        <f t="shared" si="40"/>
        <v>0</v>
      </c>
      <c r="F122" s="73">
        <f t="shared" si="41"/>
        <v>0</v>
      </c>
      <c r="G122" s="73">
        <f t="shared" si="42"/>
        <v>0</v>
      </c>
      <c r="H122" s="73">
        <f t="shared" si="43"/>
        <v>1</v>
      </c>
      <c r="I122" s="25" t="str">
        <f t="shared" si="46"/>
        <v>n.a.</v>
      </c>
      <c r="J122" s="25" t="str">
        <f t="shared" si="46"/>
        <v>n.a.</v>
      </c>
      <c r="K122" s="25" t="str">
        <f t="shared" si="46"/>
        <v>n.a.</v>
      </c>
      <c r="L122" s="25">
        <f t="shared" si="46"/>
        <v>2.827</v>
      </c>
      <c r="M122" s="25" t="str">
        <f t="shared" si="47"/>
        <v>n.a.</v>
      </c>
      <c r="N122" s="25" t="str">
        <f t="shared" si="47"/>
        <v>n.a.</v>
      </c>
      <c r="O122" s="25" t="str">
        <f t="shared" si="47"/>
        <v>n.a.</v>
      </c>
      <c r="P122" s="25">
        <f t="shared" si="47"/>
        <v>5.3929999999999998</v>
      </c>
      <c r="Q122" s="4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x14ac:dyDescent="0.25">
      <c r="A123" s="2">
        <f t="shared" si="39"/>
        <v>1996</v>
      </c>
      <c r="B123" s="6">
        <v>103.77586721411005</v>
      </c>
      <c r="C123" s="4">
        <v>1.095</v>
      </c>
      <c r="D123" s="6">
        <v>3.9830000000000001</v>
      </c>
      <c r="E123" s="73">
        <f t="shared" si="40"/>
        <v>0</v>
      </c>
      <c r="F123" s="73">
        <f t="shared" si="41"/>
        <v>0</v>
      </c>
      <c r="G123" s="73">
        <f t="shared" si="42"/>
        <v>0</v>
      </c>
      <c r="H123" s="73">
        <f t="shared" si="43"/>
        <v>1</v>
      </c>
      <c r="I123" s="25" t="str">
        <f t="shared" si="46"/>
        <v>n.a.</v>
      </c>
      <c r="J123" s="25" t="str">
        <f t="shared" si="46"/>
        <v>n.a.</v>
      </c>
      <c r="K123" s="25" t="str">
        <f t="shared" si="46"/>
        <v>n.a.</v>
      </c>
      <c r="L123" s="25">
        <f t="shared" si="46"/>
        <v>1.095</v>
      </c>
      <c r="M123" s="25" t="str">
        <f t="shared" si="47"/>
        <v>n.a.</v>
      </c>
      <c r="N123" s="25" t="str">
        <f t="shared" si="47"/>
        <v>n.a.</v>
      </c>
      <c r="O123" s="25" t="str">
        <f t="shared" si="47"/>
        <v>n.a.</v>
      </c>
      <c r="P123" s="25">
        <f t="shared" si="47"/>
        <v>3.9830000000000001</v>
      </c>
      <c r="Q123" s="4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x14ac:dyDescent="0.25">
      <c r="A124" s="2">
        <f t="shared" si="39"/>
        <v>1997</v>
      </c>
      <c r="B124" s="6">
        <v>101.15083468754617</v>
      </c>
      <c r="C124" s="4">
        <v>1.8720000000000001</v>
      </c>
      <c r="D124" s="6">
        <v>1.895</v>
      </c>
      <c r="E124" s="73">
        <f t="shared" si="40"/>
        <v>0</v>
      </c>
      <c r="F124" s="73">
        <f t="shared" si="41"/>
        <v>0</v>
      </c>
      <c r="G124" s="73">
        <f t="shared" si="42"/>
        <v>0</v>
      </c>
      <c r="H124" s="73">
        <f t="shared" si="43"/>
        <v>1</v>
      </c>
      <c r="I124" s="25" t="str">
        <f t="shared" si="46"/>
        <v>n.a.</v>
      </c>
      <c r="J124" s="25" t="str">
        <f t="shared" si="46"/>
        <v>n.a.</v>
      </c>
      <c r="K124" s="25" t="str">
        <f t="shared" si="46"/>
        <v>n.a.</v>
      </c>
      <c r="L124" s="25">
        <f t="shared" si="46"/>
        <v>1.8720000000000001</v>
      </c>
      <c r="M124" s="25" t="str">
        <f t="shared" si="47"/>
        <v>n.a.</v>
      </c>
      <c r="N124" s="25" t="str">
        <f t="shared" si="47"/>
        <v>n.a.</v>
      </c>
      <c r="O124" s="25" t="str">
        <f t="shared" si="47"/>
        <v>n.a.</v>
      </c>
      <c r="P124" s="25">
        <f t="shared" si="47"/>
        <v>1.895</v>
      </c>
      <c r="Q124" s="4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x14ac:dyDescent="0.25">
      <c r="A125" s="2">
        <f t="shared" si="39"/>
        <v>1998</v>
      </c>
      <c r="B125" s="6">
        <v>99.743655266731977</v>
      </c>
      <c r="C125" s="4">
        <v>1.401</v>
      </c>
      <c r="D125" s="6">
        <v>1.98</v>
      </c>
      <c r="E125" s="73">
        <f t="shared" si="40"/>
        <v>0</v>
      </c>
      <c r="F125" s="73">
        <f t="shared" si="41"/>
        <v>0</v>
      </c>
      <c r="G125" s="73">
        <f t="shared" si="42"/>
        <v>0</v>
      </c>
      <c r="H125" s="73">
        <f t="shared" si="43"/>
        <v>1</v>
      </c>
      <c r="I125" s="25" t="str">
        <f t="shared" si="46"/>
        <v>n.a.</v>
      </c>
      <c r="J125" s="25" t="str">
        <f t="shared" si="46"/>
        <v>n.a.</v>
      </c>
      <c r="K125" s="25" t="str">
        <f t="shared" si="46"/>
        <v>n.a.</v>
      </c>
      <c r="L125" s="25">
        <f t="shared" si="46"/>
        <v>1.401</v>
      </c>
      <c r="M125" s="25" t="str">
        <f t="shared" si="47"/>
        <v>n.a.</v>
      </c>
      <c r="N125" s="25" t="str">
        <f t="shared" si="47"/>
        <v>n.a.</v>
      </c>
      <c r="O125" s="25" t="str">
        <f t="shared" si="47"/>
        <v>n.a.</v>
      </c>
      <c r="P125" s="25">
        <f t="shared" si="47"/>
        <v>1.98</v>
      </c>
      <c r="Q125" s="4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x14ac:dyDescent="0.25">
      <c r="A126" s="2">
        <f t="shared" si="39"/>
        <v>1999</v>
      </c>
      <c r="B126" s="6">
        <v>97.800974190171146</v>
      </c>
      <c r="C126" s="4">
        <v>1.464</v>
      </c>
      <c r="D126" s="6">
        <v>1.657</v>
      </c>
      <c r="E126" s="73">
        <f t="shared" si="40"/>
        <v>0</v>
      </c>
      <c r="F126" s="73">
        <f t="shared" si="41"/>
        <v>0</v>
      </c>
      <c r="G126" s="73">
        <f t="shared" si="42"/>
        <v>0</v>
      </c>
      <c r="H126" s="73">
        <f t="shared" si="43"/>
        <v>1</v>
      </c>
      <c r="I126" s="25" t="str">
        <f t="shared" si="46"/>
        <v>n.a.</v>
      </c>
      <c r="J126" s="25" t="str">
        <f t="shared" si="46"/>
        <v>n.a.</v>
      </c>
      <c r="K126" s="25" t="str">
        <f t="shared" si="46"/>
        <v>n.a.</v>
      </c>
      <c r="L126" s="25">
        <f t="shared" si="46"/>
        <v>1.464</v>
      </c>
      <c r="M126" s="25" t="str">
        <f t="shared" si="47"/>
        <v>n.a.</v>
      </c>
      <c r="N126" s="25" t="str">
        <f t="shared" si="47"/>
        <v>n.a.</v>
      </c>
      <c r="O126" s="25" t="str">
        <f t="shared" si="47"/>
        <v>n.a.</v>
      </c>
      <c r="P126" s="25">
        <f t="shared" si="47"/>
        <v>1.657</v>
      </c>
      <c r="Q126" s="4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x14ac:dyDescent="0.25">
      <c r="A127" s="2">
        <f t="shared" si="39"/>
        <v>2000</v>
      </c>
      <c r="B127" s="6">
        <v>95.117122563095052</v>
      </c>
      <c r="C127" s="4">
        <v>3.6930000000000001</v>
      </c>
      <c r="D127" s="6">
        <v>2.5750000000000002</v>
      </c>
      <c r="E127" s="73">
        <f t="shared" si="40"/>
        <v>0</v>
      </c>
      <c r="F127" s="73">
        <f t="shared" si="41"/>
        <v>0</v>
      </c>
      <c r="G127" s="73">
        <f t="shared" si="42"/>
        <v>0</v>
      </c>
      <c r="H127" s="73">
        <f t="shared" si="43"/>
        <v>1</v>
      </c>
      <c r="I127" s="25" t="str">
        <f t="shared" si="46"/>
        <v>n.a.</v>
      </c>
      <c r="J127" s="25" t="str">
        <f t="shared" si="46"/>
        <v>n.a.</v>
      </c>
      <c r="K127" s="25" t="str">
        <f t="shared" si="46"/>
        <v>n.a.</v>
      </c>
      <c r="L127" s="25">
        <f t="shared" si="46"/>
        <v>3.6930000000000001</v>
      </c>
      <c r="M127" s="25" t="str">
        <f t="shared" si="47"/>
        <v>n.a.</v>
      </c>
      <c r="N127" s="25" t="str">
        <f t="shared" si="47"/>
        <v>n.a.</v>
      </c>
      <c r="O127" s="25" t="str">
        <f t="shared" si="47"/>
        <v>n.a.</v>
      </c>
      <c r="P127" s="25">
        <f t="shared" si="47"/>
        <v>2.5750000000000002</v>
      </c>
      <c r="Q127" s="4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x14ac:dyDescent="0.25">
      <c r="A128" s="2">
        <f t="shared" si="39"/>
        <v>2001</v>
      </c>
      <c r="B128" s="6">
        <v>91.710166980338769</v>
      </c>
      <c r="C128" s="4">
        <v>1.8180000000000001</v>
      </c>
      <c r="D128" s="6">
        <v>2.323</v>
      </c>
      <c r="E128" s="73">
        <f t="shared" si="40"/>
        <v>0</v>
      </c>
      <c r="F128" s="73">
        <f t="shared" si="41"/>
        <v>0</v>
      </c>
      <c r="G128" s="73">
        <f t="shared" si="42"/>
        <v>0</v>
      </c>
      <c r="H128" s="73">
        <f t="shared" si="43"/>
        <v>1</v>
      </c>
      <c r="I128" s="25" t="str">
        <f t="shared" si="46"/>
        <v>n.a.</v>
      </c>
      <c r="J128" s="25" t="str">
        <f t="shared" si="46"/>
        <v>n.a.</v>
      </c>
      <c r="K128" s="25" t="str">
        <f t="shared" si="46"/>
        <v>n.a.</v>
      </c>
      <c r="L128" s="25">
        <f t="shared" si="46"/>
        <v>1.8180000000000001</v>
      </c>
      <c r="M128" s="25" t="str">
        <f t="shared" si="47"/>
        <v>n.a.</v>
      </c>
      <c r="N128" s="25" t="str">
        <f t="shared" si="47"/>
        <v>n.a.</v>
      </c>
      <c r="O128" s="25" t="str">
        <f t="shared" si="47"/>
        <v>n.a.</v>
      </c>
      <c r="P128" s="25">
        <f t="shared" si="47"/>
        <v>2.323</v>
      </c>
      <c r="Q128" s="4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x14ac:dyDescent="0.25">
      <c r="A129" s="2">
        <f t="shared" si="39"/>
        <v>2002</v>
      </c>
      <c r="B129" s="6">
        <v>88.241933865027832</v>
      </c>
      <c r="C129" s="4">
        <v>0.45400000000000001</v>
      </c>
      <c r="D129" s="6">
        <v>2.61</v>
      </c>
      <c r="E129" s="73">
        <f t="shared" si="40"/>
        <v>0</v>
      </c>
      <c r="F129" s="73">
        <f t="shared" si="41"/>
        <v>0</v>
      </c>
      <c r="G129" s="73">
        <f t="shared" si="42"/>
        <v>1</v>
      </c>
      <c r="H129" s="73">
        <f t="shared" si="43"/>
        <v>0</v>
      </c>
      <c r="I129" s="25" t="str">
        <f t="shared" si="46"/>
        <v>n.a.</v>
      </c>
      <c r="J129" s="25" t="str">
        <f t="shared" si="46"/>
        <v>n.a.</v>
      </c>
      <c r="K129" s="25">
        <f t="shared" si="46"/>
        <v>0.45400000000000001</v>
      </c>
      <c r="L129" s="25" t="str">
        <f t="shared" si="46"/>
        <v>n.a.</v>
      </c>
      <c r="M129" s="25" t="str">
        <f t="shared" si="47"/>
        <v>n.a.</v>
      </c>
      <c r="N129" s="25" t="str">
        <f t="shared" si="47"/>
        <v>n.a.</v>
      </c>
      <c r="O129" s="25">
        <f t="shared" si="47"/>
        <v>2.61</v>
      </c>
      <c r="P129" s="25" t="str">
        <f t="shared" si="47"/>
        <v>n.a.</v>
      </c>
      <c r="Q129" s="4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x14ac:dyDescent="0.25">
      <c r="A130" s="2">
        <f t="shared" si="39"/>
        <v>2003</v>
      </c>
      <c r="B130" s="6">
        <v>86.657108623207392</v>
      </c>
      <c r="C130" s="4">
        <v>-1.7000000000000001E-2</v>
      </c>
      <c r="D130" s="6">
        <v>2.8119999999999998</v>
      </c>
      <c r="E130" s="73">
        <f t="shared" si="40"/>
        <v>0</v>
      </c>
      <c r="F130" s="73">
        <f t="shared" si="41"/>
        <v>0</v>
      </c>
      <c r="G130" s="73">
        <f t="shared" si="42"/>
        <v>1</v>
      </c>
      <c r="H130" s="73">
        <f t="shared" si="43"/>
        <v>0</v>
      </c>
      <c r="I130" s="25" t="str">
        <f t="shared" si="46"/>
        <v>n.a.</v>
      </c>
      <c r="J130" s="25" t="str">
        <f t="shared" si="46"/>
        <v>n.a.</v>
      </c>
      <c r="K130" s="25">
        <f t="shared" si="46"/>
        <v>-1.7000000000000001E-2</v>
      </c>
      <c r="L130" s="25" t="str">
        <f t="shared" si="46"/>
        <v>n.a.</v>
      </c>
      <c r="M130" s="25" t="str">
        <f t="shared" si="47"/>
        <v>n.a.</v>
      </c>
      <c r="N130" s="25" t="str">
        <f t="shared" si="47"/>
        <v>n.a.</v>
      </c>
      <c r="O130" s="25">
        <f t="shared" si="47"/>
        <v>2.8119999999999998</v>
      </c>
      <c r="P130" s="25" t="str">
        <f t="shared" si="47"/>
        <v>n.a.</v>
      </c>
      <c r="Q130" s="4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x14ac:dyDescent="0.25">
      <c r="A131" s="2">
        <f t="shared" si="39"/>
        <v>2004</v>
      </c>
      <c r="B131" s="6">
        <v>85.103734738022183</v>
      </c>
      <c r="C131" s="4">
        <v>1.532</v>
      </c>
      <c r="D131" s="6">
        <v>2.274</v>
      </c>
      <c r="E131" s="73">
        <f t="shared" si="40"/>
        <v>0</v>
      </c>
      <c r="F131" s="73">
        <f t="shared" si="41"/>
        <v>0</v>
      </c>
      <c r="G131" s="73">
        <f t="shared" si="42"/>
        <v>1</v>
      </c>
      <c r="H131" s="73">
        <f t="shared" si="43"/>
        <v>0</v>
      </c>
      <c r="I131" s="25" t="str">
        <f t="shared" si="46"/>
        <v>n.a.</v>
      </c>
      <c r="J131" s="25" t="str">
        <f t="shared" si="46"/>
        <v>n.a.</v>
      </c>
      <c r="K131" s="25">
        <f t="shared" si="46"/>
        <v>1.532</v>
      </c>
      <c r="L131" s="25" t="str">
        <f t="shared" si="46"/>
        <v>n.a.</v>
      </c>
      <c r="M131" s="25" t="str">
        <f t="shared" si="47"/>
        <v>n.a.</v>
      </c>
      <c r="N131" s="25" t="str">
        <f t="shared" si="47"/>
        <v>n.a.</v>
      </c>
      <c r="O131" s="25">
        <f t="shared" si="47"/>
        <v>2.274</v>
      </c>
      <c r="P131" s="25" t="str">
        <f t="shared" si="47"/>
        <v>n.a.</v>
      </c>
      <c r="Q131" s="4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x14ac:dyDescent="0.25">
      <c r="A132" s="2">
        <f t="shared" si="39"/>
        <v>2005</v>
      </c>
      <c r="B132" s="6">
        <v>84.858237261101934</v>
      </c>
      <c r="C132" s="4">
        <v>0.65600000000000003</v>
      </c>
      <c r="D132" s="6">
        <v>2.206</v>
      </c>
      <c r="E132" s="73">
        <f t="shared" si="40"/>
        <v>0</v>
      </c>
      <c r="F132" s="73">
        <f t="shared" si="41"/>
        <v>0</v>
      </c>
      <c r="G132" s="73">
        <f t="shared" si="42"/>
        <v>1</v>
      </c>
      <c r="H132" s="73">
        <f t="shared" si="43"/>
        <v>0</v>
      </c>
      <c r="I132" s="25" t="str">
        <f t="shared" si="46"/>
        <v>n.a.</v>
      </c>
      <c r="J132" s="25" t="str">
        <f t="shared" si="46"/>
        <v>n.a.</v>
      </c>
      <c r="K132" s="25">
        <f t="shared" si="46"/>
        <v>0.65600000000000003</v>
      </c>
      <c r="L132" s="25" t="str">
        <f t="shared" si="46"/>
        <v>n.a.</v>
      </c>
      <c r="M132" s="25" t="str">
        <f t="shared" si="47"/>
        <v>n.a.</v>
      </c>
      <c r="N132" s="25" t="str">
        <f t="shared" si="47"/>
        <v>n.a.</v>
      </c>
      <c r="O132" s="25">
        <f t="shared" si="47"/>
        <v>2.206</v>
      </c>
      <c r="P132" s="25" t="str">
        <f t="shared" si="47"/>
        <v>n.a.</v>
      </c>
      <c r="Q132" s="4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x14ac:dyDescent="0.25">
      <c r="A133" s="2">
        <f t="shared" si="39"/>
        <v>2006</v>
      </c>
      <c r="B133" s="6">
        <v>84.621177745762026</v>
      </c>
      <c r="C133" s="4">
        <v>2.036</v>
      </c>
      <c r="D133" s="6">
        <v>2.2170000000000001</v>
      </c>
      <c r="E133" s="73">
        <f t="shared" si="40"/>
        <v>0</v>
      </c>
      <c r="F133" s="73">
        <f t="shared" si="41"/>
        <v>0</v>
      </c>
      <c r="G133" s="73">
        <f t="shared" si="42"/>
        <v>1</v>
      </c>
      <c r="H133" s="73">
        <f t="shared" si="43"/>
        <v>0</v>
      </c>
      <c r="I133" s="25" t="str">
        <f t="shared" si="46"/>
        <v>n.a.</v>
      </c>
      <c r="J133" s="25" t="str">
        <f t="shared" si="46"/>
        <v>n.a.</v>
      </c>
      <c r="K133" s="25">
        <f t="shared" si="46"/>
        <v>2.036</v>
      </c>
      <c r="L133" s="25" t="str">
        <f t="shared" si="46"/>
        <v>n.a.</v>
      </c>
      <c r="M133" s="25" t="str">
        <f t="shared" si="47"/>
        <v>n.a.</v>
      </c>
      <c r="N133" s="25" t="str">
        <f t="shared" si="47"/>
        <v>n.a.</v>
      </c>
      <c r="O133" s="25">
        <f t="shared" si="47"/>
        <v>2.2170000000000001</v>
      </c>
      <c r="P133" s="25" t="str">
        <f t="shared" si="47"/>
        <v>n.a.</v>
      </c>
      <c r="Q133" s="4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x14ac:dyDescent="0.25">
      <c r="A134" s="2">
        <f t="shared" si="39"/>
        <v>2007</v>
      </c>
      <c r="B134" s="6">
        <v>83.407399735908669</v>
      </c>
      <c r="C134" s="4">
        <v>1.5640000000000001</v>
      </c>
      <c r="D134" s="6">
        <v>2.0379999999999998</v>
      </c>
      <c r="E134" s="73">
        <f t="shared" si="40"/>
        <v>0</v>
      </c>
      <c r="F134" s="73">
        <f t="shared" si="41"/>
        <v>0</v>
      </c>
      <c r="G134" s="73">
        <f t="shared" si="42"/>
        <v>1</v>
      </c>
      <c r="H134" s="73">
        <f t="shared" si="43"/>
        <v>0</v>
      </c>
      <c r="I134" s="25" t="str">
        <f t="shared" si="46"/>
        <v>n.a.</v>
      </c>
      <c r="J134" s="25" t="str">
        <f t="shared" si="46"/>
        <v>n.a.</v>
      </c>
      <c r="K134" s="25">
        <f t="shared" si="46"/>
        <v>1.5640000000000001</v>
      </c>
      <c r="L134" s="25" t="str">
        <f t="shared" si="46"/>
        <v>n.a.</v>
      </c>
      <c r="M134" s="25" t="str">
        <f t="shared" si="47"/>
        <v>n.a.</v>
      </c>
      <c r="N134" s="25" t="str">
        <f t="shared" si="47"/>
        <v>n.a.</v>
      </c>
      <c r="O134" s="25">
        <f t="shared" si="47"/>
        <v>2.0379999999999998</v>
      </c>
      <c r="P134" s="25" t="str">
        <f t="shared" si="47"/>
        <v>n.a.</v>
      </c>
      <c r="Q134" s="4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x14ac:dyDescent="0.25">
      <c r="A135" s="2">
        <f t="shared" si="39"/>
        <v>2008</v>
      </c>
      <c r="B135" s="6">
        <v>86.259572329924183</v>
      </c>
      <c r="C135" s="4">
        <v>-1.04</v>
      </c>
      <c r="D135" s="6">
        <v>3.5</v>
      </c>
      <c r="E135" s="73">
        <f t="shared" si="40"/>
        <v>0</v>
      </c>
      <c r="F135" s="73">
        <f t="shared" si="41"/>
        <v>0</v>
      </c>
      <c r="G135" s="73">
        <f t="shared" si="42"/>
        <v>1</v>
      </c>
      <c r="H135" s="73">
        <f t="shared" si="43"/>
        <v>0</v>
      </c>
      <c r="I135" s="25" t="str">
        <f t="shared" si="46"/>
        <v>n.a.</v>
      </c>
      <c r="J135" s="25" t="str">
        <f t="shared" si="46"/>
        <v>n.a.</v>
      </c>
      <c r="K135" s="25">
        <f t="shared" si="46"/>
        <v>-1.04</v>
      </c>
      <c r="L135" s="25" t="str">
        <f t="shared" si="46"/>
        <v>n.a.</v>
      </c>
      <c r="M135" s="25" t="str">
        <f t="shared" si="47"/>
        <v>n.a.</v>
      </c>
      <c r="N135" s="25" t="str">
        <f t="shared" si="47"/>
        <v>n.a.</v>
      </c>
      <c r="O135" s="25">
        <f t="shared" si="47"/>
        <v>3.5</v>
      </c>
      <c r="P135" s="25" t="str">
        <f t="shared" si="47"/>
        <v>n.a.</v>
      </c>
      <c r="Q135" s="4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x14ac:dyDescent="0.25">
      <c r="A136" s="2">
        <v>2009</v>
      </c>
      <c r="B136" s="6">
        <v>97.135118206494951</v>
      </c>
      <c r="C136" s="4">
        <v>-5.1449999999999996</v>
      </c>
      <c r="D136" s="6">
        <v>0.75</v>
      </c>
      <c r="E136" s="73">
        <f t="shared" si="40"/>
        <v>0</v>
      </c>
      <c r="F136" s="73">
        <f t="shared" si="41"/>
        <v>0</v>
      </c>
      <c r="G136" s="73">
        <f t="shared" si="42"/>
        <v>0</v>
      </c>
      <c r="H136" s="73">
        <f t="shared" si="43"/>
        <v>1</v>
      </c>
      <c r="I136" s="25" t="str">
        <f t="shared" si="46"/>
        <v>n.a.</v>
      </c>
      <c r="J136" s="25" t="str">
        <f t="shared" si="46"/>
        <v>n.a.</v>
      </c>
      <c r="K136" s="25" t="str">
        <f t="shared" si="46"/>
        <v>n.a.</v>
      </c>
      <c r="L136" s="25">
        <f t="shared" si="46"/>
        <v>-5.1449999999999996</v>
      </c>
      <c r="M136" s="25" t="str">
        <f t="shared" si="47"/>
        <v>n.a.</v>
      </c>
      <c r="N136" s="25" t="str">
        <f t="shared" si="47"/>
        <v>n.a.</v>
      </c>
      <c r="O136" s="25" t="str">
        <f t="shared" si="47"/>
        <v>n.a.</v>
      </c>
      <c r="P136" s="25">
        <f t="shared" si="47"/>
        <v>0.75</v>
      </c>
      <c r="Q136" s="4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x14ac:dyDescent="0.25">
      <c r="A137" s="67"/>
      <c r="B137" s="67"/>
      <c r="C137" s="67"/>
      <c r="D137" s="67"/>
      <c r="E137" s="73"/>
      <c r="F137" s="73"/>
      <c r="G137" s="73"/>
      <c r="H137" s="73"/>
      <c r="I137" s="73"/>
      <c r="J137" s="73"/>
      <c r="K137" s="73"/>
      <c r="L137" s="73"/>
      <c r="M137" s="73"/>
      <c r="N137" s="73"/>
      <c r="O137" s="73"/>
      <c r="P137" s="73"/>
      <c r="Q137" s="4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x14ac:dyDescent="0.25">
      <c r="A138" s="124" t="s">
        <v>116</v>
      </c>
      <c r="B138" s="125" t="s">
        <v>25</v>
      </c>
      <c r="C138" s="4"/>
      <c r="D138" s="4">
        <f>SUM(E138:H138)</f>
        <v>126</v>
      </c>
      <c r="E138" s="73">
        <f>SUM(E7:E136)</f>
        <v>26</v>
      </c>
      <c r="F138" s="73">
        <f>SUM(F7:F136)</f>
        <v>12</v>
      </c>
      <c r="G138" s="73">
        <f>SUM(G7:G136)</f>
        <v>39</v>
      </c>
      <c r="H138" s="73">
        <f>SUM(H7:H136)</f>
        <v>49</v>
      </c>
      <c r="I138" s="25">
        <f>AVERAGE(I7:I136)</f>
        <v>5.3526316533834439</v>
      </c>
      <c r="J138" s="25">
        <f t="shared" ref="J138:P138" si="48">AVERAGE(J7:J136)</f>
        <v>4.9389017533129316</v>
      </c>
      <c r="K138" s="25">
        <f t="shared" si="48"/>
        <v>1.8668097061868718</v>
      </c>
      <c r="L138" s="25">
        <f t="shared" si="48"/>
        <v>0.68574250105699064</v>
      </c>
      <c r="M138" s="25">
        <f t="shared" si="48"/>
        <v>5.5995246781702734</v>
      </c>
      <c r="N138" s="25">
        <f t="shared" si="48"/>
        <v>11.129964132359392</v>
      </c>
      <c r="O138" s="25">
        <f t="shared" si="48"/>
        <v>10.557597626198376</v>
      </c>
      <c r="P138" s="25">
        <f t="shared" si="48"/>
        <v>13.106693647404827</v>
      </c>
      <c r="Q138" s="4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x14ac:dyDescent="0.25">
      <c r="A139" s="124" t="s">
        <v>117</v>
      </c>
      <c r="B139" s="125" t="s">
        <v>25</v>
      </c>
      <c r="C139" s="4"/>
      <c r="D139" s="4"/>
      <c r="E139" s="73"/>
      <c r="F139" s="73"/>
      <c r="G139" s="73"/>
      <c r="H139" s="73"/>
      <c r="I139" s="25">
        <f>MEDIAN(I7:I136)</f>
        <v>5.7688983348344935</v>
      </c>
      <c r="J139" s="25">
        <f t="shared" ref="J139:P139" si="49">MEDIAN(J7:J136)</f>
        <v>3.0944807873650282</v>
      </c>
      <c r="K139" s="25">
        <f t="shared" si="49"/>
        <v>1.5640000000000001</v>
      </c>
      <c r="L139" s="25">
        <f t="shared" si="49"/>
        <v>1.464</v>
      </c>
      <c r="M139" s="25">
        <f t="shared" si="49"/>
        <v>3.2544340526666575</v>
      </c>
      <c r="N139" s="25">
        <f t="shared" si="49"/>
        <v>14.856267687146021</v>
      </c>
      <c r="O139" s="25">
        <f t="shared" si="49"/>
        <v>5.0030000000000001</v>
      </c>
      <c r="P139" s="25">
        <f t="shared" si="49"/>
        <v>0.97087378640776123</v>
      </c>
      <c r="Q139" s="4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x14ac:dyDescent="0.25">
      <c r="A140" s="124" t="s">
        <v>114</v>
      </c>
      <c r="B140" s="125" t="s">
        <v>38</v>
      </c>
      <c r="C140" s="4"/>
      <c r="D140" s="4">
        <f>SUM(E140:H140)</f>
        <v>59</v>
      </c>
      <c r="E140" s="73">
        <f>SUM(E78:E136)</f>
        <v>26</v>
      </c>
      <c r="F140" s="73">
        <f>SUM(F78:F136)</f>
        <v>6</v>
      </c>
      <c r="G140" s="73">
        <f>SUM(G78:G136)</f>
        <v>17</v>
      </c>
      <c r="H140" s="73">
        <f>SUM(H78:H136)</f>
        <v>10</v>
      </c>
      <c r="I140" s="25">
        <f>AVERAGE(I78:I136)</f>
        <v>5.3526316533834439</v>
      </c>
      <c r="J140" s="25">
        <f t="shared" ref="J140:P140" si="50">AVERAGE(J78:J136)</f>
        <v>2.0542842210328489</v>
      </c>
      <c r="K140" s="25">
        <f t="shared" si="50"/>
        <v>1.7715294117647058</v>
      </c>
      <c r="L140" s="25">
        <f t="shared" si="50"/>
        <v>1.0288999999999999</v>
      </c>
      <c r="M140" s="25">
        <f t="shared" si="50"/>
        <v>5.5995246781702734</v>
      </c>
      <c r="N140" s="25">
        <f t="shared" si="50"/>
        <v>17.100887909346586</v>
      </c>
      <c r="O140" s="25">
        <f t="shared" si="50"/>
        <v>5.3862941176470587</v>
      </c>
      <c r="P140" s="25">
        <f t="shared" si="50"/>
        <v>2.9217</v>
      </c>
      <c r="Q140" s="4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x14ac:dyDescent="0.25">
      <c r="A141" s="124" t="s">
        <v>115</v>
      </c>
      <c r="B141" s="125" t="s">
        <v>38</v>
      </c>
      <c r="C141" s="4"/>
      <c r="D141" s="4"/>
      <c r="E141" s="73"/>
      <c r="F141" s="73"/>
      <c r="G141" s="73"/>
      <c r="H141" s="73"/>
      <c r="I141" s="25">
        <f>MEDIAN(I78:I136)</f>
        <v>5.7688983348344935</v>
      </c>
      <c r="J141" s="25">
        <f t="shared" ref="J141:P141" si="51">MEDIAN(J78:J136)</f>
        <v>1.8353584870787816</v>
      </c>
      <c r="K141" s="25">
        <f t="shared" si="51"/>
        <v>1.5640000000000001</v>
      </c>
      <c r="L141" s="25">
        <f t="shared" si="51"/>
        <v>1.641</v>
      </c>
      <c r="M141" s="25">
        <f t="shared" si="51"/>
        <v>3.2544340526666575</v>
      </c>
      <c r="N141" s="25">
        <f t="shared" si="51"/>
        <v>16.654267163421448</v>
      </c>
      <c r="O141" s="25">
        <f t="shared" si="51"/>
        <v>5.0030000000000001</v>
      </c>
      <c r="P141" s="25">
        <f t="shared" si="51"/>
        <v>2.4489999999999998</v>
      </c>
      <c r="Q141" s="4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x14ac:dyDescent="0.25">
      <c r="A142" s="4"/>
      <c r="B142" s="4"/>
      <c r="C142" s="4"/>
      <c r="D142" s="4"/>
      <c r="E142" s="73"/>
      <c r="F142" s="73"/>
      <c r="G142" s="73"/>
      <c r="H142" s="73"/>
      <c r="I142" s="73"/>
      <c r="J142" s="73"/>
      <c r="K142" s="73"/>
      <c r="L142" s="73"/>
      <c r="M142" s="73"/>
      <c r="N142" s="73"/>
      <c r="O142" s="73"/>
      <c r="P142" s="73"/>
      <c r="Q142" s="4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x14ac:dyDescent="0.25">
      <c r="A143" s="4"/>
      <c r="B143" s="4"/>
      <c r="C143" s="4"/>
      <c r="D143" s="4"/>
      <c r="E143" s="73"/>
      <c r="F143" s="73"/>
      <c r="G143" s="73"/>
      <c r="H143" s="73"/>
      <c r="I143" s="73"/>
      <c r="J143" s="73"/>
      <c r="K143" s="73"/>
      <c r="L143" s="73"/>
      <c r="M143" s="73"/>
      <c r="N143" s="73"/>
      <c r="O143" s="73"/>
      <c r="P143" s="73"/>
      <c r="Q143" s="4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x14ac:dyDescent="0.25">
      <c r="A144" s="4"/>
      <c r="B144" s="4"/>
      <c r="C144" s="4"/>
      <c r="D144" s="4"/>
      <c r="E144" s="73"/>
      <c r="F144" s="73"/>
      <c r="G144" s="73"/>
      <c r="H144" s="73"/>
      <c r="I144" s="73"/>
      <c r="J144" s="73"/>
      <c r="K144" s="73"/>
      <c r="L144" s="73"/>
      <c r="M144" s="73"/>
      <c r="N144" s="73"/>
      <c r="O144" s="73"/>
      <c r="P144" s="73"/>
      <c r="Q144" s="4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x14ac:dyDescent="0.25">
      <c r="A145" s="4"/>
      <c r="B145" s="4"/>
      <c r="C145" s="4"/>
      <c r="D145" s="4"/>
      <c r="E145" s="73"/>
      <c r="F145" s="73"/>
      <c r="G145" s="73"/>
      <c r="H145" s="73"/>
      <c r="I145" s="73"/>
      <c r="J145" s="73"/>
      <c r="K145" s="73"/>
      <c r="L145" s="73"/>
      <c r="M145" s="73"/>
      <c r="N145" s="73"/>
      <c r="O145" s="73"/>
      <c r="P145" s="73"/>
      <c r="Q145" s="4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x14ac:dyDescent="0.25">
      <c r="A146" s="4"/>
      <c r="B146" s="4"/>
      <c r="C146" s="4"/>
      <c r="D146" s="4"/>
      <c r="E146" s="73"/>
      <c r="F146" s="73"/>
      <c r="G146" s="73"/>
      <c r="H146" s="73"/>
      <c r="I146" s="73"/>
      <c r="J146" s="73"/>
      <c r="K146" s="73"/>
      <c r="L146" s="73"/>
      <c r="M146" s="73"/>
      <c r="N146" s="73"/>
      <c r="O146" s="73"/>
      <c r="P146" s="73"/>
      <c r="Q146" s="4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x14ac:dyDescent="0.25">
      <c r="A147" s="4"/>
      <c r="B147" s="4"/>
      <c r="C147" s="4"/>
      <c r="D147" s="4"/>
      <c r="E147" s="73"/>
      <c r="F147" s="73"/>
      <c r="G147" s="73"/>
      <c r="H147" s="73"/>
      <c r="I147" s="73"/>
      <c r="J147" s="73"/>
      <c r="K147" s="73"/>
      <c r="L147" s="73"/>
      <c r="M147" s="73"/>
      <c r="N147" s="73"/>
      <c r="O147" s="73"/>
      <c r="P147" s="73"/>
      <c r="Q147" s="4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</sheetData>
  <mergeCells count="5">
    <mergeCell ref="I1:L1"/>
    <mergeCell ref="M1:P1"/>
    <mergeCell ref="E2:H2"/>
    <mergeCell ref="I2:L2"/>
    <mergeCell ref="M2:P2"/>
  </mergeCells>
  <phoneticPr fontId="11" type="noConversion"/>
  <pageMargins left="0.7" right="0.7" top="0.75" bottom="0.75" header="0.3" footer="0.3"/>
  <pageSetup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33"/>
  <sheetViews>
    <sheetView workbookViewId="0">
      <pane xSplit="1" ySplit="6" topLeftCell="B56" activePane="bottomRight" state="frozen"/>
      <selection pane="topRight" activeCell="B1" sqref="B1"/>
      <selection pane="bottomLeft" activeCell="A7" sqref="A7"/>
      <selection pane="bottomRight" activeCell="I69" sqref="I69"/>
    </sheetView>
  </sheetViews>
  <sheetFormatPr defaultRowHeight="15" x14ac:dyDescent="0.25"/>
  <cols>
    <col min="1" max="1" width="13" customWidth="1"/>
  </cols>
  <sheetData>
    <row r="1" spans="1:22" x14ac:dyDescent="0.25">
      <c r="A1" s="58" t="s">
        <v>28</v>
      </c>
      <c r="B1" s="1"/>
      <c r="C1" s="1"/>
      <c r="D1" s="1"/>
      <c r="E1" s="64"/>
      <c r="F1" s="64"/>
      <c r="G1" s="64"/>
      <c r="H1" s="64"/>
      <c r="I1" s="140" t="s">
        <v>9</v>
      </c>
      <c r="J1" s="145"/>
      <c r="K1" s="145"/>
      <c r="L1" s="145"/>
      <c r="M1" s="140" t="s">
        <v>7</v>
      </c>
      <c r="N1" s="145"/>
      <c r="O1" s="145"/>
      <c r="P1" s="145"/>
      <c r="Q1" s="58"/>
      <c r="R1" s="58"/>
      <c r="S1" s="58"/>
      <c r="T1" s="58"/>
      <c r="U1" s="58"/>
      <c r="V1" s="58"/>
    </row>
    <row r="2" spans="1:22" x14ac:dyDescent="0.25">
      <c r="A2" s="58"/>
      <c r="B2" s="1"/>
      <c r="C2" s="1"/>
      <c r="D2" s="1"/>
      <c r="E2" s="140" t="s">
        <v>4</v>
      </c>
      <c r="F2" s="145"/>
      <c r="G2" s="145"/>
      <c r="H2" s="145"/>
      <c r="I2" s="140" t="s">
        <v>4</v>
      </c>
      <c r="J2" s="145"/>
      <c r="K2" s="145"/>
      <c r="L2" s="145"/>
      <c r="M2" s="140" t="s">
        <v>4</v>
      </c>
      <c r="N2" s="145"/>
      <c r="O2" s="145"/>
      <c r="P2" s="145"/>
      <c r="Q2" s="58"/>
      <c r="R2" s="58"/>
      <c r="S2" s="58"/>
      <c r="T2" s="58"/>
      <c r="U2" s="58"/>
      <c r="V2" s="58"/>
    </row>
    <row r="3" spans="1:22" x14ac:dyDescent="0.25">
      <c r="A3" s="58"/>
      <c r="B3" s="4" t="s">
        <v>4</v>
      </c>
      <c r="C3" s="4" t="s">
        <v>1</v>
      </c>
      <c r="D3" s="4" t="s">
        <v>7</v>
      </c>
      <c r="E3" s="8" t="s">
        <v>10</v>
      </c>
      <c r="F3" s="8" t="s">
        <v>11</v>
      </c>
      <c r="G3" s="8" t="s">
        <v>12</v>
      </c>
      <c r="H3" s="8" t="s">
        <v>13</v>
      </c>
      <c r="I3" s="8" t="s">
        <v>10</v>
      </c>
      <c r="J3" s="8" t="s">
        <v>11</v>
      </c>
      <c r="K3" s="8" t="s">
        <v>12</v>
      </c>
      <c r="L3" s="8" t="s">
        <v>13</v>
      </c>
      <c r="M3" s="8" t="s">
        <v>10</v>
      </c>
      <c r="N3" s="8" t="s">
        <v>11</v>
      </c>
      <c r="O3" s="8" t="s">
        <v>12</v>
      </c>
      <c r="P3" s="8" t="s">
        <v>13</v>
      </c>
      <c r="Q3" s="58"/>
      <c r="R3" s="58"/>
      <c r="S3" s="58"/>
      <c r="T3" s="58"/>
      <c r="U3" s="58"/>
      <c r="V3" s="58"/>
    </row>
    <row r="4" spans="1:22" x14ac:dyDescent="0.25">
      <c r="A4" s="58"/>
      <c r="B4" s="4"/>
      <c r="C4" s="4" t="s">
        <v>0</v>
      </c>
      <c r="D4" s="1" t="s">
        <v>3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58"/>
      <c r="R4" s="58"/>
      <c r="S4" s="58"/>
      <c r="T4" s="58"/>
      <c r="U4" s="58"/>
      <c r="V4" s="58"/>
    </row>
    <row r="5" spans="1:22" x14ac:dyDescent="0.25">
      <c r="A5" s="58"/>
      <c r="B5" s="4"/>
      <c r="C5" s="4" t="s">
        <v>5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58"/>
      <c r="R5" s="58"/>
      <c r="S5" s="58"/>
      <c r="T5" s="58"/>
      <c r="U5" s="58"/>
      <c r="V5" s="58"/>
    </row>
    <row r="6" spans="1:22" x14ac:dyDescent="0.25">
      <c r="A6" s="58"/>
      <c r="B6" s="4"/>
      <c r="C6" s="4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58"/>
      <c r="R6" s="58"/>
      <c r="S6" s="58"/>
      <c r="T6" s="58"/>
      <c r="U6" s="58"/>
      <c r="V6" s="58"/>
    </row>
    <row r="7" spans="1:22" x14ac:dyDescent="0.25">
      <c r="A7" s="58">
        <v>1949</v>
      </c>
      <c r="B7" s="6">
        <v>27.543221857923498</v>
      </c>
      <c r="C7" s="3">
        <v>5.2369594524525498</v>
      </c>
      <c r="D7" s="3">
        <v>0.95085206223760377</v>
      </c>
      <c r="E7" s="64">
        <f t="shared" ref="E7:E38" si="0">IF(AND(B7&gt;0,B7&lt;30),1,0)</f>
        <v>1</v>
      </c>
      <c r="F7" s="64">
        <f t="shared" ref="F7:F35" si="1">IF(AND($B7&gt;30,$B7&lt;60),1,0)</f>
        <v>0</v>
      </c>
      <c r="G7" s="64">
        <f t="shared" ref="G7:G35" si="2">IF(AND($B7&gt;60,$B7&lt;90),1,0)</f>
        <v>0</v>
      </c>
      <c r="H7" s="64">
        <f t="shared" ref="H7:H35" si="3">IF($B7&gt;90,1,0)</f>
        <v>0</v>
      </c>
      <c r="I7" s="76">
        <f t="shared" ref="I7:I35" si="4">IF(E7=1,$C7,"n.a.")</f>
        <v>5.2369594524525498</v>
      </c>
      <c r="J7" s="76" t="str">
        <f t="shared" ref="J7:J35" si="5">IF(F7=1,$C7,"n.a.")</f>
        <v>n.a.</v>
      </c>
      <c r="K7" s="76" t="str">
        <f t="shared" ref="K7:K35" si="6">IF(G7=1,$C7,"n.a.")</f>
        <v>n.a.</v>
      </c>
      <c r="L7" s="76" t="str">
        <f t="shared" ref="L7:L35" si="7">IF(H7=1,$C7,"n.a.")</f>
        <v>n.a.</v>
      </c>
      <c r="M7" s="76">
        <f t="shared" ref="M7:M35" si="8">IF(E7=1,$D7,"n.a.")</f>
        <v>0.95085206223760377</v>
      </c>
      <c r="N7" s="76" t="str">
        <f t="shared" ref="N7:N35" si="9">IF(F7=1,$D7,"n.a.")</f>
        <v>n.a.</v>
      </c>
      <c r="O7" s="76" t="str">
        <f t="shared" ref="O7:O35" si="10">IF(G7=1,$D7,"n.a.")</f>
        <v>n.a.</v>
      </c>
      <c r="P7" s="76" t="str">
        <f t="shared" ref="P7:P35" si="11">IF(H7=1,$D7,"n.a.")</f>
        <v>n.a.</v>
      </c>
      <c r="Q7" s="58"/>
      <c r="R7" s="58"/>
      <c r="S7" s="58"/>
      <c r="T7" s="58"/>
      <c r="U7" s="58"/>
      <c r="V7" s="58"/>
    </row>
    <row r="8" spans="1:22" x14ac:dyDescent="0.25">
      <c r="A8" s="2">
        <f t="shared" ref="A8:A27" si="12">A7+1</f>
        <v>1950</v>
      </c>
      <c r="B8" s="6">
        <v>37.684513978494628</v>
      </c>
      <c r="C8" s="3">
        <v>0.81789515175403338</v>
      </c>
      <c r="D8" s="3">
        <v>1.8797145769622845</v>
      </c>
      <c r="E8" s="64">
        <f t="shared" si="0"/>
        <v>0</v>
      </c>
      <c r="F8" s="64">
        <f t="shared" si="1"/>
        <v>1</v>
      </c>
      <c r="G8" s="64">
        <f t="shared" si="2"/>
        <v>0</v>
      </c>
      <c r="H8" s="64">
        <f t="shared" si="3"/>
        <v>0</v>
      </c>
      <c r="I8" s="76" t="str">
        <f t="shared" si="4"/>
        <v>n.a.</v>
      </c>
      <c r="J8" s="76">
        <f t="shared" si="5"/>
        <v>0.81789515175403338</v>
      </c>
      <c r="K8" s="76" t="str">
        <f t="shared" si="6"/>
        <v>n.a.</v>
      </c>
      <c r="L8" s="76" t="str">
        <f t="shared" si="7"/>
        <v>n.a.</v>
      </c>
      <c r="M8" s="76" t="str">
        <f t="shared" si="8"/>
        <v>n.a.</v>
      </c>
      <c r="N8" s="76">
        <f t="shared" si="9"/>
        <v>1.8797145769622845</v>
      </c>
      <c r="O8" s="76" t="str">
        <f t="shared" si="10"/>
        <v>n.a.</v>
      </c>
      <c r="P8" s="76" t="str">
        <f t="shared" si="11"/>
        <v>n.a.</v>
      </c>
      <c r="Q8" s="58"/>
      <c r="R8" s="58"/>
      <c r="S8" s="58"/>
      <c r="T8" s="58"/>
      <c r="U8" s="58"/>
      <c r="V8" s="58"/>
    </row>
    <row r="9" spans="1:22" x14ac:dyDescent="0.25">
      <c r="A9" s="2">
        <f t="shared" si="12"/>
        <v>1951</v>
      </c>
      <c r="B9" s="6">
        <v>45.606384693877551</v>
      </c>
      <c r="C9" s="3">
        <v>2.511973414133517</v>
      </c>
      <c r="D9" s="3">
        <v>10.770031217481785</v>
      </c>
      <c r="E9" s="64">
        <f t="shared" si="0"/>
        <v>0</v>
      </c>
      <c r="F9" s="64">
        <f t="shared" si="1"/>
        <v>1</v>
      </c>
      <c r="G9" s="64">
        <f t="shared" si="2"/>
        <v>0</v>
      </c>
      <c r="H9" s="64">
        <f t="shared" si="3"/>
        <v>0</v>
      </c>
      <c r="I9" s="76" t="str">
        <f t="shared" si="4"/>
        <v>n.a.</v>
      </c>
      <c r="J9" s="76">
        <f t="shared" si="5"/>
        <v>2.511973414133517</v>
      </c>
      <c r="K9" s="76" t="str">
        <f t="shared" si="6"/>
        <v>n.a.</v>
      </c>
      <c r="L9" s="76" t="str">
        <f t="shared" si="7"/>
        <v>n.a.</v>
      </c>
      <c r="M9" s="76" t="str">
        <f t="shared" si="8"/>
        <v>n.a.</v>
      </c>
      <c r="N9" s="76">
        <f t="shared" si="9"/>
        <v>10.770031217481785</v>
      </c>
      <c r="O9" s="76" t="str">
        <f t="shared" si="10"/>
        <v>n.a.</v>
      </c>
      <c r="P9" s="76" t="str">
        <f t="shared" si="11"/>
        <v>n.a.</v>
      </c>
      <c r="Q9" s="58"/>
      <c r="R9" s="58"/>
      <c r="S9" s="58"/>
      <c r="T9" s="58"/>
      <c r="U9" s="58"/>
      <c r="V9" s="58"/>
    </row>
    <row r="10" spans="1:22" x14ac:dyDescent="0.25">
      <c r="A10" s="2">
        <f t="shared" si="12"/>
        <v>1952</v>
      </c>
      <c r="B10" s="6">
        <v>47.428854222222228</v>
      </c>
      <c r="C10" s="3">
        <v>2.5266971777269331</v>
      </c>
      <c r="D10" s="3">
        <v>8.8882465585142896</v>
      </c>
      <c r="E10" s="64">
        <f t="shared" si="0"/>
        <v>0</v>
      </c>
      <c r="F10" s="64">
        <f t="shared" si="1"/>
        <v>1</v>
      </c>
      <c r="G10" s="64">
        <f t="shared" si="2"/>
        <v>0</v>
      </c>
      <c r="H10" s="64">
        <f t="shared" si="3"/>
        <v>0</v>
      </c>
      <c r="I10" s="76" t="str">
        <f t="shared" si="4"/>
        <v>n.a.</v>
      </c>
      <c r="J10" s="76">
        <f t="shared" si="5"/>
        <v>2.5266971777269331</v>
      </c>
      <c r="K10" s="76" t="str">
        <f t="shared" si="6"/>
        <v>n.a.</v>
      </c>
      <c r="L10" s="76" t="str">
        <f t="shared" si="7"/>
        <v>n.a.</v>
      </c>
      <c r="M10" s="76" t="str">
        <f t="shared" si="8"/>
        <v>n.a.</v>
      </c>
      <c r="N10" s="76">
        <f t="shared" si="9"/>
        <v>8.8882465585142896</v>
      </c>
      <c r="O10" s="76" t="str">
        <f t="shared" si="10"/>
        <v>n.a.</v>
      </c>
      <c r="P10" s="76" t="str">
        <f t="shared" si="11"/>
        <v>n.a.</v>
      </c>
      <c r="Q10" s="58"/>
      <c r="R10" s="58"/>
      <c r="S10" s="58"/>
      <c r="T10" s="58"/>
      <c r="U10" s="58"/>
      <c r="V10" s="58"/>
    </row>
    <row r="11" spans="1:22" x14ac:dyDescent="0.25">
      <c r="A11" s="2">
        <f t="shared" si="12"/>
        <v>1953</v>
      </c>
      <c r="B11" s="6">
        <v>49.222750000000005</v>
      </c>
      <c r="C11" s="3">
        <v>2.696921789268103</v>
      </c>
      <c r="D11" s="3">
        <v>1.8117264492152425</v>
      </c>
      <c r="E11" s="64">
        <f t="shared" si="0"/>
        <v>0</v>
      </c>
      <c r="F11" s="64">
        <f t="shared" si="1"/>
        <v>1</v>
      </c>
      <c r="G11" s="64">
        <f t="shared" si="2"/>
        <v>0</v>
      </c>
      <c r="H11" s="64">
        <f t="shared" si="3"/>
        <v>0</v>
      </c>
      <c r="I11" s="76" t="str">
        <f t="shared" si="4"/>
        <v>n.a.</v>
      </c>
      <c r="J11" s="76">
        <f t="shared" si="5"/>
        <v>2.696921789268103</v>
      </c>
      <c r="K11" s="76" t="str">
        <f t="shared" si="6"/>
        <v>n.a.</v>
      </c>
      <c r="L11" s="76" t="str">
        <f t="shared" si="7"/>
        <v>n.a.</v>
      </c>
      <c r="M11" s="76" t="str">
        <f t="shared" si="8"/>
        <v>n.a.</v>
      </c>
      <c r="N11" s="76">
        <f t="shared" si="9"/>
        <v>1.8117264492152425</v>
      </c>
      <c r="O11" s="76" t="str">
        <f t="shared" si="10"/>
        <v>n.a.</v>
      </c>
      <c r="P11" s="76" t="str">
        <f t="shared" si="11"/>
        <v>n.a.</v>
      </c>
      <c r="Q11" s="58"/>
      <c r="R11" s="58"/>
      <c r="S11" s="58"/>
      <c r="T11" s="58"/>
      <c r="U11" s="58"/>
      <c r="V11" s="58"/>
    </row>
    <row r="12" spans="1:22" x14ac:dyDescent="0.25">
      <c r="A12" s="2">
        <f t="shared" si="12"/>
        <v>1954</v>
      </c>
      <c r="B12" s="6">
        <v>55.983465060240967</v>
      </c>
      <c r="C12" s="3">
        <v>0.89649551752242207</v>
      </c>
      <c r="D12" s="3">
        <v>0.40087344783757128</v>
      </c>
      <c r="E12" s="64">
        <f t="shared" si="0"/>
        <v>0</v>
      </c>
      <c r="F12" s="64">
        <f t="shared" si="1"/>
        <v>1</v>
      </c>
      <c r="G12" s="64">
        <f t="shared" si="2"/>
        <v>0</v>
      </c>
      <c r="H12" s="64">
        <f t="shared" si="3"/>
        <v>0</v>
      </c>
      <c r="I12" s="76" t="str">
        <f t="shared" si="4"/>
        <v>n.a.</v>
      </c>
      <c r="J12" s="76">
        <f t="shared" si="5"/>
        <v>0.89649551752242207</v>
      </c>
      <c r="K12" s="76" t="str">
        <f t="shared" si="6"/>
        <v>n.a.</v>
      </c>
      <c r="L12" s="76" t="str">
        <f t="shared" si="7"/>
        <v>n.a.</v>
      </c>
      <c r="M12" s="76" t="str">
        <f t="shared" si="8"/>
        <v>n.a.</v>
      </c>
      <c r="N12" s="76">
        <f t="shared" si="9"/>
        <v>0.40087344783757128</v>
      </c>
      <c r="O12" s="76" t="str">
        <f t="shared" si="10"/>
        <v>n.a.</v>
      </c>
      <c r="P12" s="76" t="str">
        <f t="shared" si="11"/>
        <v>n.a.</v>
      </c>
      <c r="Q12" s="58"/>
      <c r="R12" s="58"/>
      <c r="S12" s="58"/>
      <c r="T12" s="58"/>
      <c r="U12" s="58"/>
      <c r="V12" s="58"/>
    </row>
    <row r="13" spans="1:22" x14ac:dyDescent="0.25">
      <c r="A13" s="2">
        <f t="shared" si="12"/>
        <v>1955</v>
      </c>
      <c r="B13" s="6">
        <v>63.819841379310347</v>
      </c>
      <c r="C13" s="3">
        <v>2.6027643152037427</v>
      </c>
      <c r="D13" s="3">
        <v>4.4926313055898159</v>
      </c>
      <c r="E13" s="64">
        <f t="shared" si="0"/>
        <v>0</v>
      </c>
      <c r="F13" s="64">
        <f t="shared" si="1"/>
        <v>0</v>
      </c>
      <c r="G13" s="64">
        <f t="shared" si="2"/>
        <v>1</v>
      </c>
      <c r="H13" s="64">
        <f t="shared" si="3"/>
        <v>0</v>
      </c>
      <c r="I13" s="76" t="str">
        <f t="shared" si="4"/>
        <v>n.a.</v>
      </c>
      <c r="J13" s="76" t="str">
        <f t="shared" si="5"/>
        <v>n.a.</v>
      </c>
      <c r="K13" s="76">
        <f t="shared" si="6"/>
        <v>2.6027643152037427</v>
      </c>
      <c r="L13" s="76" t="str">
        <f t="shared" si="7"/>
        <v>n.a.</v>
      </c>
      <c r="M13" s="76" t="str">
        <f t="shared" si="8"/>
        <v>n.a.</v>
      </c>
      <c r="N13" s="76" t="str">
        <f t="shared" si="9"/>
        <v>n.a.</v>
      </c>
      <c r="O13" s="76">
        <f t="shared" si="10"/>
        <v>4.4926313055898159</v>
      </c>
      <c r="P13" s="76" t="str">
        <f t="shared" si="11"/>
        <v>n.a.</v>
      </c>
      <c r="Q13" s="58"/>
      <c r="R13" s="58"/>
      <c r="S13" s="58"/>
      <c r="T13" s="58"/>
      <c r="U13" s="58"/>
      <c r="V13" s="58"/>
    </row>
    <row r="14" spans="1:22" x14ac:dyDescent="0.25">
      <c r="A14" s="2">
        <f t="shared" si="12"/>
        <v>1956</v>
      </c>
      <c r="B14" s="6">
        <v>67.314432452830189</v>
      </c>
      <c r="C14" s="3">
        <v>-1.3033589923023059</v>
      </c>
      <c r="D14" s="3">
        <v>2.3873873873873972</v>
      </c>
      <c r="E14" s="64">
        <f t="shared" si="0"/>
        <v>0</v>
      </c>
      <c r="F14" s="64">
        <f t="shared" si="1"/>
        <v>0</v>
      </c>
      <c r="G14" s="64">
        <f t="shared" si="2"/>
        <v>1</v>
      </c>
      <c r="H14" s="64">
        <f t="shared" si="3"/>
        <v>0</v>
      </c>
      <c r="I14" s="76" t="str">
        <f t="shared" si="4"/>
        <v>n.a.</v>
      </c>
      <c r="J14" s="76" t="str">
        <f t="shared" si="5"/>
        <v>n.a.</v>
      </c>
      <c r="K14" s="76">
        <f t="shared" si="6"/>
        <v>-1.3033589923023059</v>
      </c>
      <c r="L14" s="76" t="str">
        <f t="shared" si="7"/>
        <v>n.a.</v>
      </c>
      <c r="M14" s="76" t="str">
        <f t="shared" si="8"/>
        <v>n.a.</v>
      </c>
      <c r="N14" s="76" t="str">
        <f t="shared" si="9"/>
        <v>n.a.</v>
      </c>
      <c r="O14" s="76">
        <f t="shared" si="10"/>
        <v>2.3873873873873972</v>
      </c>
      <c r="P14" s="76" t="str">
        <f t="shared" si="11"/>
        <v>n.a.</v>
      </c>
      <c r="Q14" s="58"/>
      <c r="R14" s="58"/>
      <c r="S14" s="58"/>
      <c r="T14" s="58"/>
      <c r="U14" s="58"/>
      <c r="V14" s="58"/>
    </row>
    <row r="15" spans="1:22" x14ac:dyDescent="0.25">
      <c r="A15" s="2">
        <f t="shared" si="12"/>
        <v>1957</v>
      </c>
      <c r="B15" s="6">
        <v>70.149143169398911</v>
      </c>
      <c r="C15" s="3">
        <v>-0.15066914827617239</v>
      </c>
      <c r="D15" s="3">
        <v>5.8558490222552484</v>
      </c>
      <c r="E15" s="64">
        <f t="shared" si="0"/>
        <v>0</v>
      </c>
      <c r="F15" s="64">
        <f t="shared" si="1"/>
        <v>0</v>
      </c>
      <c r="G15" s="64">
        <f t="shared" si="2"/>
        <v>1</v>
      </c>
      <c r="H15" s="64">
        <f t="shared" si="3"/>
        <v>0</v>
      </c>
      <c r="I15" s="76" t="str">
        <f t="shared" si="4"/>
        <v>n.a.</v>
      </c>
      <c r="J15" s="76" t="str">
        <f t="shared" si="5"/>
        <v>n.a.</v>
      </c>
      <c r="K15" s="76">
        <f t="shared" si="6"/>
        <v>-0.15066914827617239</v>
      </c>
      <c r="L15" s="76" t="str">
        <f t="shared" si="7"/>
        <v>n.a.</v>
      </c>
      <c r="M15" s="76" t="str">
        <f t="shared" si="8"/>
        <v>n.a.</v>
      </c>
      <c r="N15" s="76" t="str">
        <f t="shared" si="9"/>
        <v>n.a.</v>
      </c>
      <c r="O15" s="76">
        <f t="shared" si="10"/>
        <v>5.8558490222552484</v>
      </c>
      <c r="P15" s="76" t="str">
        <f t="shared" si="11"/>
        <v>n.a.</v>
      </c>
      <c r="Q15" s="58"/>
      <c r="R15" s="58"/>
      <c r="S15" s="58"/>
      <c r="T15" s="58"/>
      <c r="U15" s="58"/>
      <c r="V15" s="58"/>
    </row>
    <row r="16" spans="1:22" x14ac:dyDescent="0.25">
      <c r="A16" s="2">
        <f t="shared" si="12"/>
        <v>1958</v>
      </c>
      <c r="B16" s="6">
        <v>72.794207746478875</v>
      </c>
      <c r="C16" s="3">
        <v>-2.0592934493165238</v>
      </c>
      <c r="D16" s="3">
        <v>2.7100620548318317</v>
      </c>
      <c r="E16" s="64">
        <f t="shared" si="0"/>
        <v>0</v>
      </c>
      <c r="F16" s="64">
        <f t="shared" si="1"/>
        <v>0</v>
      </c>
      <c r="G16" s="64">
        <f t="shared" si="2"/>
        <v>1</v>
      </c>
      <c r="H16" s="64">
        <f t="shared" si="3"/>
        <v>0</v>
      </c>
      <c r="I16" s="76" t="str">
        <f t="shared" si="4"/>
        <v>n.a.</v>
      </c>
      <c r="J16" s="76" t="str">
        <f t="shared" si="5"/>
        <v>n.a.</v>
      </c>
      <c r="K16" s="76">
        <f t="shared" si="6"/>
        <v>-2.0592934493165238</v>
      </c>
      <c r="L16" s="76" t="str">
        <f t="shared" si="7"/>
        <v>n.a.</v>
      </c>
      <c r="M16" s="76" t="str">
        <f t="shared" si="8"/>
        <v>n.a.</v>
      </c>
      <c r="N16" s="76" t="str">
        <f t="shared" si="9"/>
        <v>n.a.</v>
      </c>
      <c r="O16" s="76">
        <f t="shared" si="10"/>
        <v>2.7100620548318317</v>
      </c>
      <c r="P16" s="76" t="str">
        <f t="shared" si="11"/>
        <v>n.a.</v>
      </c>
      <c r="Q16" s="58"/>
      <c r="R16" s="58"/>
      <c r="S16" s="58"/>
      <c r="T16" s="58"/>
      <c r="U16" s="58"/>
      <c r="V16" s="58"/>
    </row>
    <row r="17" spans="1:22" x14ac:dyDescent="0.25">
      <c r="A17" s="2">
        <f t="shared" si="12"/>
        <v>1959</v>
      </c>
      <c r="B17" s="6">
        <v>70.336719078947368</v>
      </c>
      <c r="C17" s="3">
        <v>4.051114736269712</v>
      </c>
      <c r="D17" s="3">
        <v>-1.6953172964223944</v>
      </c>
      <c r="E17" s="64">
        <f t="shared" si="0"/>
        <v>0</v>
      </c>
      <c r="F17" s="64">
        <f t="shared" si="1"/>
        <v>0</v>
      </c>
      <c r="G17" s="64">
        <f t="shared" si="2"/>
        <v>1</v>
      </c>
      <c r="H17" s="64">
        <f t="shared" si="3"/>
        <v>0</v>
      </c>
      <c r="I17" s="76" t="str">
        <f t="shared" si="4"/>
        <v>n.a.</v>
      </c>
      <c r="J17" s="76" t="str">
        <f t="shared" si="5"/>
        <v>n.a.</v>
      </c>
      <c r="K17" s="76">
        <f t="shared" si="6"/>
        <v>4.051114736269712</v>
      </c>
      <c r="L17" s="76" t="str">
        <f t="shared" si="7"/>
        <v>n.a.</v>
      </c>
      <c r="M17" s="76" t="str">
        <f t="shared" si="8"/>
        <v>n.a.</v>
      </c>
      <c r="N17" s="76" t="str">
        <f t="shared" si="9"/>
        <v>n.a.</v>
      </c>
      <c r="O17" s="76">
        <f t="shared" si="10"/>
        <v>-1.6953172964223944</v>
      </c>
      <c r="P17" s="76" t="str">
        <f t="shared" si="11"/>
        <v>n.a.</v>
      </c>
      <c r="Q17" s="58"/>
      <c r="R17" s="58"/>
      <c r="S17" s="58"/>
      <c r="T17" s="58"/>
      <c r="U17" s="58"/>
      <c r="V17" s="58"/>
    </row>
    <row r="18" spans="1:22" x14ac:dyDescent="0.25">
      <c r="A18" s="2">
        <f t="shared" si="12"/>
        <v>1960</v>
      </c>
      <c r="B18" s="6">
        <v>73.639106180665621</v>
      </c>
      <c r="C18" s="3">
        <v>5.6266875707690955</v>
      </c>
      <c r="D18" s="3">
        <v>2.7720608064951042</v>
      </c>
      <c r="E18" s="64">
        <f t="shared" si="0"/>
        <v>0</v>
      </c>
      <c r="F18" s="64">
        <f t="shared" si="1"/>
        <v>0</v>
      </c>
      <c r="G18" s="64">
        <f t="shared" si="2"/>
        <v>1</v>
      </c>
      <c r="H18" s="64">
        <f t="shared" si="3"/>
        <v>0</v>
      </c>
      <c r="I18" s="76" t="str">
        <f t="shared" si="4"/>
        <v>n.a.</v>
      </c>
      <c r="J18" s="76" t="str">
        <f t="shared" si="5"/>
        <v>n.a.</v>
      </c>
      <c r="K18" s="76">
        <f t="shared" si="6"/>
        <v>5.6266875707690955</v>
      </c>
      <c r="L18" s="76" t="str">
        <f t="shared" si="7"/>
        <v>n.a.</v>
      </c>
      <c r="M18" s="76" t="str">
        <f t="shared" si="8"/>
        <v>n.a.</v>
      </c>
      <c r="N18" s="76" t="str">
        <f t="shared" si="9"/>
        <v>n.a.</v>
      </c>
      <c r="O18" s="76">
        <f t="shared" si="10"/>
        <v>2.7720608064951042</v>
      </c>
      <c r="P18" s="76" t="str">
        <f t="shared" si="11"/>
        <v>n.a.</v>
      </c>
      <c r="Q18" s="58"/>
      <c r="R18" s="58"/>
      <c r="S18" s="58"/>
      <c r="T18" s="58"/>
      <c r="U18" s="58"/>
      <c r="V18" s="58"/>
    </row>
    <row r="19" spans="1:22" x14ac:dyDescent="0.25">
      <c r="A19" s="2">
        <f t="shared" si="12"/>
        <v>1961</v>
      </c>
      <c r="B19" s="6">
        <v>73.660397647058829</v>
      </c>
      <c r="C19" s="3">
        <v>4.7744701904840481</v>
      </c>
      <c r="D19" s="3">
        <v>2.5481313703284241</v>
      </c>
      <c r="E19" s="64">
        <f t="shared" si="0"/>
        <v>0</v>
      </c>
      <c r="F19" s="64">
        <f t="shared" si="1"/>
        <v>0</v>
      </c>
      <c r="G19" s="64">
        <f t="shared" si="2"/>
        <v>1</v>
      </c>
      <c r="H19" s="64">
        <f t="shared" si="3"/>
        <v>0</v>
      </c>
      <c r="I19" s="76" t="str">
        <f t="shared" si="4"/>
        <v>n.a.</v>
      </c>
      <c r="J19" s="76" t="str">
        <f t="shared" si="5"/>
        <v>n.a.</v>
      </c>
      <c r="K19" s="76">
        <f t="shared" si="6"/>
        <v>4.7744701904840481</v>
      </c>
      <c r="L19" s="76" t="str">
        <f t="shared" si="7"/>
        <v>n.a.</v>
      </c>
      <c r="M19" s="76" t="str">
        <f t="shared" si="8"/>
        <v>n.a.</v>
      </c>
      <c r="N19" s="76" t="str">
        <f t="shared" si="9"/>
        <v>n.a.</v>
      </c>
      <c r="O19" s="76">
        <f t="shared" si="10"/>
        <v>2.5481313703284241</v>
      </c>
      <c r="P19" s="76" t="str">
        <f t="shared" si="11"/>
        <v>n.a.</v>
      </c>
      <c r="Q19" s="58"/>
      <c r="R19" s="58"/>
      <c r="S19" s="58"/>
      <c r="T19" s="58"/>
      <c r="U19" s="58"/>
      <c r="V19" s="58"/>
    </row>
    <row r="20" spans="1:22" x14ac:dyDescent="0.25">
      <c r="A20" s="2">
        <f t="shared" si="12"/>
        <v>1962</v>
      </c>
      <c r="B20" s="6">
        <v>73.513107065217397</v>
      </c>
      <c r="C20" s="3">
        <v>3.2583031638595994</v>
      </c>
      <c r="D20" s="3">
        <v>3.7076941724690649</v>
      </c>
      <c r="E20" s="64">
        <f t="shared" si="0"/>
        <v>0</v>
      </c>
      <c r="F20" s="64">
        <f t="shared" si="1"/>
        <v>0</v>
      </c>
      <c r="G20" s="64">
        <f t="shared" si="2"/>
        <v>1</v>
      </c>
      <c r="H20" s="64">
        <f t="shared" si="3"/>
        <v>0</v>
      </c>
      <c r="I20" s="76" t="str">
        <f t="shared" si="4"/>
        <v>n.a.</v>
      </c>
      <c r="J20" s="76" t="str">
        <f t="shared" si="5"/>
        <v>n.a.</v>
      </c>
      <c r="K20" s="76">
        <f t="shared" si="6"/>
        <v>3.2583031638595994</v>
      </c>
      <c r="L20" s="76" t="str">
        <f t="shared" si="7"/>
        <v>n.a.</v>
      </c>
      <c r="M20" s="76" t="str">
        <f t="shared" si="8"/>
        <v>n.a.</v>
      </c>
      <c r="N20" s="76" t="str">
        <f t="shared" si="9"/>
        <v>n.a.</v>
      </c>
      <c r="O20" s="76">
        <f t="shared" si="10"/>
        <v>3.7076941724690649</v>
      </c>
      <c r="P20" s="76" t="str">
        <f t="shared" si="11"/>
        <v>n.a.</v>
      </c>
      <c r="Q20" s="58"/>
      <c r="R20" s="58"/>
      <c r="S20" s="58"/>
      <c r="T20" s="58"/>
      <c r="U20" s="58"/>
      <c r="V20" s="58"/>
    </row>
    <row r="21" spans="1:22" x14ac:dyDescent="0.25">
      <c r="A21" s="2">
        <f t="shared" si="12"/>
        <v>1963</v>
      </c>
      <c r="B21" s="6">
        <v>74.475078634639701</v>
      </c>
      <c r="C21" s="3">
        <v>4.733231707317076</v>
      </c>
      <c r="D21" s="3">
        <v>4.4724949353280383</v>
      </c>
      <c r="E21" s="64">
        <f t="shared" si="0"/>
        <v>0</v>
      </c>
      <c r="F21" s="64">
        <f t="shared" si="1"/>
        <v>0</v>
      </c>
      <c r="G21" s="64">
        <f t="shared" si="2"/>
        <v>1</v>
      </c>
      <c r="H21" s="64">
        <f t="shared" si="3"/>
        <v>0</v>
      </c>
      <c r="I21" s="76" t="str">
        <f t="shared" si="4"/>
        <v>n.a.</v>
      </c>
      <c r="J21" s="76" t="str">
        <f t="shared" si="5"/>
        <v>n.a.</v>
      </c>
      <c r="K21" s="76">
        <f t="shared" si="6"/>
        <v>4.733231707317076</v>
      </c>
      <c r="L21" s="76" t="str">
        <f t="shared" si="7"/>
        <v>n.a.</v>
      </c>
      <c r="M21" s="76" t="str">
        <f t="shared" si="8"/>
        <v>n.a.</v>
      </c>
      <c r="N21" s="76" t="str">
        <f t="shared" si="9"/>
        <v>n.a.</v>
      </c>
      <c r="O21" s="76">
        <f t="shared" si="10"/>
        <v>4.4724949353280383</v>
      </c>
      <c r="P21" s="76" t="str">
        <f t="shared" si="11"/>
        <v>n.a.</v>
      </c>
      <c r="Q21" s="58"/>
      <c r="R21" s="58"/>
      <c r="S21" s="58"/>
      <c r="T21" s="58"/>
      <c r="U21" s="58"/>
      <c r="V21" s="58"/>
    </row>
    <row r="22" spans="1:22" x14ac:dyDescent="0.25">
      <c r="A22" s="2">
        <f t="shared" si="12"/>
        <v>1964</v>
      </c>
      <c r="B22" s="6">
        <v>70.889500998890114</v>
      </c>
      <c r="C22" s="3">
        <v>3.9152900080052344</v>
      </c>
      <c r="D22" s="3">
        <v>6.9187549721559201</v>
      </c>
      <c r="E22" s="64">
        <f t="shared" si="0"/>
        <v>0</v>
      </c>
      <c r="F22" s="64">
        <f t="shared" si="1"/>
        <v>0</v>
      </c>
      <c r="G22" s="64">
        <f t="shared" si="2"/>
        <v>1</v>
      </c>
      <c r="H22" s="64">
        <f t="shared" si="3"/>
        <v>0</v>
      </c>
      <c r="I22" s="76" t="str">
        <f t="shared" si="4"/>
        <v>n.a.</v>
      </c>
      <c r="J22" s="76" t="str">
        <f t="shared" si="5"/>
        <v>n.a.</v>
      </c>
      <c r="K22" s="76">
        <f t="shared" si="6"/>
        <v>3.9152900080052344</v>
      </c>
      <c r="L22" s="76" t="str">
        <f t="shared" si="7"/>
        <v>n.a.</v>
      </c>
      <c r="M22" s="76" t="str">
        <f t="shared" si="8"/>
        <v>n.a.</v>
      </c>
      <c r="N22" s="76" t="str">
        <f t="shared" si="9"/>
        <v>n.a.</v>
      </c>
      <c r="O22" s="76">
        <f t="shared" si="10"/>
        <v>6.9187549721559201</v>
      </c>
      <c r="P22" s="76" t="str">
        <f t="shared" si="11"/>
        <v>n.a.</v>
      </c>
      <c r="Q22" s="58"/>
      <c r="R22" s="58"/>
      <c r="S22" s="58"/>
      <c r="T22" s="58"/>
      <c r="U22" s="58"/>
      <c r="V22" s="58"/>
    </row>
    <row r="23" spans="1:22" x14ac:dyDescent="0.25">
      <c r="A23" s="2">
        <f t="shared" si="12"/>
        <v>1965</v>
      </c>
      <c r="B23" s="6">
        <v>73.418374973931193</v>
      </c>
      <c r="C23" s="3">
        <v>1.7438195952097502</v>
      </c>
      <c r="D23" s="3">
        <v>3.2180807775478373</v>
      </c>
      <c r="E23" s="64">
        <f t="shared" si="0"/>
        <v>0</v>
      </c>
      <c r="F23" s="64">
        <f t="shared" si="1"/>
        <v>0</v>
      </c>
      <c r="G23" s="64">
        <f t="shared" si="2"/>
        <v>1</v>
      </c>
      <c r="H23" s="64">
        <f t="shared" si="3"/>
        <v>0</v>
      </c>
      <c r="I23" s="76" t="str">
        <f t="shared" si="4"/>
        <v>n.a.</v>
      </c>
      <c r="J23" s="76" t="str">
        <f t="shared" si="5"/>
        <v>n.a.</v>
      </c>
      <c r="K23" s="76">
        <f t="shared" si="6"/>
        <v>1.7438195952097502</v>
      </c>
      <c r="L23" s="76" t="str">
        <f t="shared" si="7"/>
        <v>n.a.</v>
      </c>
      <c r="M23" s="76" t="str">
        <f t="shared" si="8"/>
        <v>n.a.</v>
      </c>
      <c r="N23" s="76" t="str">
        <f t="shared" si="9"/>
        <v>n.a.</v>
      </c>
      <c r="O23" s="76">
        <f t="shared" si="10"/>
        <v>3.2180807775478373</v>
      </c>
      <c r="P23" s="76" t="str">
        <f t="shared" si="11"/>
        <v>n.a.</v>
      </c>
      <c r="Q23" s="58"/>
      <c r="R23" s="58"/>
      <c r="S23" s="58"/>
      <c r="T23" s="58"/>
      <c r="U23" s="58"/>
      <c r="V23" s="58"/>
    </row>
    <row r="24" spans="1:22" x14ac:dyDescent="0.25">
      <c r="A24" s="2">
        <f t="shared" si="12"/>
        <v>1966</v>
      </c>
      <c r="B24" s="6">
        <v>78.054610297029697</v>
      </c>
      <c r="C24" s="3">
        <v>0.85352422907489789</v>
      </c>
      <c r="D24" s="3">
        <v>3.8611430244869509</v>
      </c>
      <c r="E24" s="64">
        <f t="shared" si="0"/>
        <v>0</v>
      </c>
      <c r="F24" s="64">
        <f t="shared" si="1"/>
        <v>0</v>
      </c>
      <c r="G24" s="64">
        <f t="shared" si="2"/>
        <v>1</v>
      </c>
      <c r="H24" s="64">
        <f t="shared" si="3"/>
        <v>0</v>
      </c>
      <c r="I24" s="76" t="str">
        <f t="shared" si="4"/>
        <v>n.a.</v>
      </c>
      <c r="J24" s="76" t="str">
        <f t="shared" si="5"/>
        <v>n.a.</v>
      </c>
      <c r="K24" s="76">
        <f t="shared" si="6"/>
        <v>0.85352422907489789</v>
      </c>
      <c r="L24" s="76" t="str">
        <f t="shared" si="7"/>
        <v>n.a.</v>
      </c>
      <c r="M24" s="76" t="str">
        <f t="shared" si="8"/>
        <v>n.a.</v>
      </c>
      <c r="N24" s="76" t="str">
        <f t="shared" si="9"/>
        <v>n.a.</v>
      </c>
      <c r="O24" s="76">
        <f t="shared" si="10"/>
        <v>3.8611430244869509</v>
      </c>
      <c r="P24" s="76" t="str">
        <f t="shared" si="11"/>
        <v>n.a.</v>
      </c>
      <c r="Q24" s="58"/>
      <c r="R24" s="58"/>
      <c r="S24" s="58"/>
      <c r="T24" s="58"/>
      <c r="U24" s="58"/>
      <c r="V24" s="58"/>
    </row>
    <row r="25" spans="1:22" x14ac:dyDescent="0.25">
      <c r="A25" s="2">
        <f t="shared" si="12"/>
        <v>1967</v>
      </c>
      <c r="B25" s="6">
        <v>76.972967028985522</v>
      </c>
      <c r="C25" s="3">
        <v>5.9309309309309333</v>
      </c>
      <c r="D25" s="3">
        <v>2.6016701008567447</v>
      </c>
      <c r="E25" s="64">
        <f t="shared" si="0"/>
        <v>0</v>
      </c>
      <c r="F25" s="64">
        <f t="shared" si="1"/>
        <v>0</v>
      </c>
      <c r="G25" s="64">
        <f t="shared" si="2"/>
        <v>1</v>
      </c>
      <c r="H25" s="64">
        <f t="shared" si="3"/>
        <v>0</v>
      </c>
      <c r="I25" s="76" t="str">
        <f t="shared" si="4"/>
        <v>n.a.</v>
      </c>
      <c r="J25" s="76" t="str">
        <f t="shared" si="5"/>
        <v>n.a.</v>
      </c>
      <c r="K25" s="76">
        <f t="shared" si="6"/>
        <v>5.9309309309309333</v>
      </c>
      <c r="L25" s="76" t="str">
        <f t="shared" si="7"/>
        <v>n.a.</v>
      </c>
      <c r="M25" s="76" t="str">
        <f t="shared" si="8"/>
        <v>n.a.</v>
      </c>
      <c r="N25" s="76" t="str">
        <f t="shared" si="9"/>
        <v>n.a.</v>
      </c>
      <c r="O25" s="76">
        <f t="shared" si="10"/>
        <v>2.6016701008567447</v>
      </c>
      <c r="P25" s="76" t="str">
        <f t="shared" si="11"/>
        <v>n.a.</v>
      </c>
      <c r="Q25" s="58"/>
      <c r="R25" s="58"/>
      <c r="S25" s="58"/>
      <c r="T25" s="58"/>
      <c r="U25" s="58"/>
      <c r="V25" s="58"/>
    </row>
    <row r="26" spans="1:22" x14ac:dyDescent="0.25">
      <c r="A26" s="2">
        <f t="shared" si="12"/>
        <v>1968</v>
      </c>
      <c r="B26" s="6">
        <v>66.104769477911645</v>
      </c>
      <c r="C26" s="3">
        <v>8.2662199600541229</v>
      </c>
      <c r="D26" s="3">
        <v>5.4445137354797151</v>
      </c>
      <c r="E26" s="64">
        <f t="shared" si="0"/>
        <v>0</v>
      </c>
      <c r="F26" s="64">
        <f t="shared" si="1"/>
        <v>0</v>
      </c>
      <c r="G26" s="64">
        <f t="shared" si="2"/>
        <v>1</v>
      </c>
      <c r="H26" s="64">
        <f t="shared" si="3"/>
        <v>0</v>
      </c>
      <c r="I26" s="76" t="str">
        <f t="shared" si="4"/>
        <v>n.a.</v>
      </c>
      <c r="J26" s="76" t="str">
        <f t="shared" si="5"/>
        <v>n.a.</v>
      </c>
      <c r="K26" s="76">
        <f t="shared" si="6"/>
        <v>8.2662199600541229</v>
      </c>
      <c r="L26" s="76" t="str">
        <f t="shared" si="7"/>
        <v>n.a.</v>
      </c>
      <c r="M26" s="76" t="str">
        <f t="shared" si="8"/>
        <v>n.a.</v>
      </c>
      <c r="N26" s="76" t="str">
        <f t="shared" si="9"/>
        <v>n.a.</v>
      </c>
      <c r="O26" s="76">
        <f t="shared" si="10"/>
        <v>5.4445137354797151</v>
      </c>
      <c r="P26" s="76" t="str">
        <f t="shared" si="11"/>
        <v>n.a.</v>
      </c>
      <c r="Q26" s="58"/>
      <c r="R26" s="58"/>
      <c r="S26" s="58"/>
      <c r="T26" s="58"/>
      <c r="U26" s="58"/>
      <c r="V26" s="58"/>
    </row>
    <row r="27" spans="1:22" x14ac:dyDescent="0.25">
      <c r="A27" s="2">
        <f t="shared" si="12"/>
        <v>1969</v>
      </c>
      <c r="B27" s="6">
        <v>63.585660917941588</v>
      </c>
      <c r="C27" s="3">
        <v>6.0164246607950389</v>
      </c>
      <c r="D27" s="3">
        <v>7.5992381716118569</v>
      </c>
      <c r="E27" s="64">
        <f t="shared" si="0"/>
        <v>0</v>
      </c>
      <c r="F27" s="64">
        <f t="shared" si="1"/>
        <v>0</v>
      </c>
      <c r="G27" s="64">
        <f t="shared" si="2"/>
        <v>1</v>
      </c>
      <c r="H27" s="64">
        <f t="shared" si="3"/>
        <v>0</v>
      </c>
      <c r="I27" s="76" t="str">
        <f t="shared" si="4"/>
        <v>n.a.</v>
      </c>
      <c r="J27" s="76" t="str">
        <f t="shared" si="5"/>
        <v>n.a.</v>
      </c>
      <c r="K27" s="76">
        <f t="shared" si="6"/>
        <v>6.0164246607950389</v>
      </c>
      <c r="L27" s="76" t="str">
        <f t="shared" si="7"/>
        <v>n.a.</v>
      </c>
      <c r="M27" s="76" t="str">
        <f t="shared" si="8"/>
        <v>n.a.</v>
      </c>
      <c r="N27" s="76" t="str">
        <f t="shared" si="9"/>
        <v>n.a.</v>
      </c>
      <c r="O27" s="76">
        <f t="shared" si="10"/>
        <v>7.5992381716118569</v>
      </c>
      <c r="P27" s="76" t="str">
        <f t="shared" si="11"/>
        <v>n.a.</v>
      </c>
      <c r="Q27" s="58"/>
      <c r="R27" s="58"/>
      <c r="S27" s="58"/>
      <c r="T27" s="58"/>
      <c r="U27" s="58"/>
      <c r="V27" s="58"/>
    </row>
    <row r="28" spans="1:22" x14ac:dyDescent="0.25">
      <c r="A28" s="2">
        <v>1970</v>
      </c>
      <c r="B28" s="6">
        <v>62.237475879086979</v>
      </c>
      <c r="C28" s="3">
        <v>2.6606792029188808</v>
      </c>
      <c r="D28" s="63">
        <v>10.026923542728312</v>
      </c>
      <c r="E28" s="64">
        <f t="shared" si="0"/>
        <v>0</v>
      </c>
      <c r="F28" s="64">
        <f t="shared" si="1"/>
        <v>0</v>
      </c>
      <c r="G28" s="64">
        <f t="shared" si="2"/>
        <v>1</v>
      </c>
      <c r="H28" s="64">
        <f t="shared" si="3"/>
        <v>0</v>
      </c>
      <c r="I28" s="76" t="str">
        <f t="shared" si="4"/>
        <v>n.a.</v>
      </c>
      <c r="J28" s="76" t="str">
        <f t="shared" si="5"/>
        <v>n.a.</v>
      </c>
      <c r="K28" s="76">
        <f t="shared" si="6"/>
        <v>2.6606792029188808</v>
      </c>
      <c r="L28" s="76" t="str">
        <f t="shared" si="7"/>
        <v>n.a.</v>
      </c>
      <c r="M28" s="76" t="str">
        <f t="shared" si="8"/>
        <v>n.a.</v>
      </c>
      <c r="N28" s="76" t="str">
        <f t="shared" si="9"/>
        <v>n.a.</v>
      </c>
      <c r="O28" s="76">
        <f t="shared" si="10"/>
        <v>10.026923542728312</v>
      </c>
      <c r="P28" s="76" t="str">
        <f t="shared" si="11"/>
        <v>n.a.</v>
      </c>
      <c r="Q28" s="58"/>
      <c r="R28" s="58"/>
      <c r="S28" s="58"/>
      <c r="T28" s="58"/>
      <c r="U28" s="58"/>
      <c r="V28" s="58"/>
    </row>
    <row r="29" spans="1:22" x14ac:dyDescent="0.25">
      <c r="A29" s="2">
        <f t="shared" ref="A29:A66" si="13">A28+1</f>
        <v>1971</v>
      </c>
      <c r="B29" s="6">
        <v>59.672954991905023</v>
      </c>
      <c r="C29" s="3">
        <v>3.4665646016731388</v>
      </c>
      <c r="D29" s="63">
        <v>8.6186750660434956</v>
      </c>
      <c r="E29" s="64">
        <f t="shared" si="0"/>
        <v>0</v>
      </c>
      <c r="F29" s="64">
        <f t="shared" si="1"/>
        <v>1</v>
      </c>
      <c r="G29" s="64">
        <f t="shared" si="2"/>
        <v>0</v>
      </c>
      <c r="H29" s="64">
        <f t="shared" si="3"/>
        <v>0</v>
      </c>
      <c r="I29" s="76" t="str">
        <f t="shared" si="4"/>
        <v>n.a.</v>
      </c>
      <c r="J29" s="76">
        <f t="shared" si="5"/>
        <v>3.4665646016731388</v>
      </c>
      <c r="K29" s="76" t="str">
        <f t="shared" si="6"/>
        <v>n.a.</v>
      </c>
      <c r="L29" s="76" t="str">
        <f t="shared" si="7"/>
        <v>n.a.</v>
      </c>
      <c r="M29" s="76" t="str">
        <f t="shared" si="8"/>
        <v>n.a.</v>
      </c>
      <c r="N29" s="76">
        <f t="shared" si="9"/>
        <v>8.6186750660434956</v>
      </c>
      <c r="O29" s="76" t="str">
        <f t="shared" si="10"/>
        <v>n.a.</v>
      </c>
      <c r="P29" s="76" t="str">
        <f t="shared" si="11"/>
        <v>n.a.</v>
      </c>
      <c r="Q29" s="58"/>
      <c r="R29" s="58"/>
      <c r="S29" s="58"/>
      <c r="T29" s="58"/>
      <c r="U29" s="58"/>
      <c r="V29" s="58"/>
    </row>
    <row r="30" spans="1:22" x14ac:dyDescent="0.25">
      <c r="A30" s="2">
        <f t="shared" si="13"/>
        <v>1972</v>
      </c>
      <c r="B30" s="6">
        <v>55.882557283288655</v>
      </c>
      <c r="C30" s="3">
        <v>6.4894572742165701</v>
      </c>
      <c r="D30" s="63">
        <v>8.2466110084734527</v>
      </c>
      <c r="E30" s="64">
        <f t="shared" si="0"/>
        <v>0</v>
      </c>
      <c r="F30" s="64">
        <f t="shared" si="1"/>
        <v>1</v>
      </c>
      <c r="G30" s="64">
        <f t="shared" si="2"/>
        <v>0</v>
      </c>
      <c r="H30" s="64">
        <f t="shared" si="3"/>
        <v>0</v>
      </c>
      <c r="I30" s="76" t="str">
        <f t="shared" si="4"/>
        <v>n.a.</v>
      </c>
      <c r="J30" s="76">
        <f t="shared" si="5"/>
        <v>6.4894572742165701</v>
      </c>
      <c r="K30" s="76" t="str">
        <f t="shared" si="6"/>
        <v>n.a.</v>
      </c>
      <c r="L30" s="76" t="str">
        <f t="shared" si="7"/>
        <v>n.a.</v>
      </c>
      <c r="M30" s="76" t="str">
        <f t="shared" si="8"/>
        <v>n.a.</v>
      </c>
      <c r="N30" s="76">
        <f t="shared" si="9"/>
        <v>8.2466110084734527</v>
      </c>
      <c r="O30" s="76" t="str">
        <f t="shared" si="10"/>
        <v>n.a.</v>
      </c>
      <c r="P30" s="76" t="str">
        <f t="shared" si="11"/>
        <v>n.a.</v>
      </c>
      <c r="Q30" s="58"/>
      <c r="R30" s="58"/>
      <c r="S30" s="58"/>
      <c r="T30" s="58"/>
      <c r="U30" s="58"/>
      <c r="V30" s="58"/>
    </row>
    <row r="31" spans="1:22" x14ac:dyDescent="0.25">
      <c r="A31" s="2">
        <f t="shared" si="13"/>
        <v>1973</v>
      </c>
      <c r="B31" s="6">
        <v>52.06176093807256</v>
      </c>
      <c r="C31" s="3">
        <v>4.7243312986948505</v>
      </c>
      <c r="D31" s="63">
        <v>12.644928058072033</v>
      </c>
      <c r="E31" s="64">
        <f t="shared" si="0"/>
        <v>0</v>
      </c>
      <c r="F31" s="64">
        <f t="shared" si="1"/>
        <v>1</v>
      </c>
      <c r="G31" s="64">
        <f t="shared" si="2"/>
        <v>0</v>
      </c>
      <c r="H31" s="64">
        <f t="shared" si="3"/>
        <v>0</v>
      </c>
      <c r="I31" s="76" t="str">
        <f t="shared" si="4"/>
        <v>n.a.</v>
      </c>
      <c r="J31" s="76">
        <f t="shared" si="5"/>
        <v>4.7243312986948505</v>
      </c>
      <c r="K31" s="76" t="str">
        <f t="shared" si="6"/>
        <v>n.a.</v>
      </c>
      <c r="L31" s="76" t="str">
        <f t="shared" si="7"/>
        <v>n.a.</v>
      </c>
      <c r="M31" s="76" t="str">
        <f t="shared" si="8"/>
        <v>n.a.</v>
      </c>
      <c r="N31" s="76">
        <f t="shared" si="9"/>
        <v>12.644928058072033</v>
      </c>
      <c r="O31" s="76" t="str">
        <f t="shared" si="10"/>
        <v>n.a.</v>
      </c>
      <c r="P31" s="76" t="str">
        <f t="shared" si="11"/>
        <v>n.a.</v>
      </c>
      <c r="Q31" s="58"/>
      <c r="R31" s="58"/>
      <c r="S31" s="58"/>
      <c r="T31" s="58"/>
      <c r="U31" s="58"/>
      <c r="V31" s="58"/>
    </row>
    <row r="32" spans="1:22" x14ac:dyDescent="0.25">
      <c r="A32" s="2">
        <f t="shared" si="13"/>
        <v>1974</v>
      </c>
      <c r="B32" s="6">
        <v>65.459181009695754</v>
      </c>
      <c r="C32" s="3">
        <v>4.260057811685547</v>
      </c>
      <c r="D32" s="63">
        <v>20.023526252868869</v>
      </c>
      <c r="E32" s="64">
        <f t="shared" si="0"/>
        <v>0</v>
      </c>
      <c r="F32" s="64">
        <f t="shared" si="1"/>
        <v>0</v>
      </c>
      <c r="G32" s="64">
        <f t="shared" si="2"/>
        <v>1</v>
      </c>
      <c r="H32" s="64">
        <f t="shared" si="3"/>
        <v>0</v>
      </c>
      <c r="I32" s="76" t="str">
        <f t="shared" si="4"/>
        <v>n.a.</v>
      </c>
      <c r="J32" s="76" t="str">
        <f t="shared" si="5"/>
        <v>n.a.</v>
      </c>
      <c r="K32" s="76">
        <f t="shared" si="6"/>
        <v>4.260057811685547</v>
      </c>
      <c r="L32" s="76" t="str">
        <f t="shared" si="7"/>
        <v>n.a.</v>
      </c>
      <c r="M32" s="76" t="str">
        <f t="shared" si="8"/>
        <v>n.a.</v>
      </c>
      <c r="N32" s="76" t="str">
        <f t="shared" si="9"/>
        <v>n.a.</v>
      </c>
      <c r="O32" s="76">
        <f t="shared" si="10"/>
        <v>20.023526252868869</v>
      </c>
      <c r="P32" s="76" t="str">
        <f t="shared" si="11"/>
        <v>n.a.</v>
      </c>
      <c r="Q32" s="58"/>
      <c r="R32" s="58"/>
      <c r="S32" s="58"/>
      <c r="T32" s="58"/>
      <c r="U32" s="58"/>
      <c r="V32" s="58"/>
    </row>
    <row r="33" spans="1:22" x14ac:dyDescent="0.25">
      <c r="A33" s="2">
        <f t="shared" si="13"/>
        <v>1975</v>
      </c>
      <c r="B33" s="6">
        <v>72.359519409282711</v>
      </c>
      <c r="C33" s="3">
        <v>5.6540314516862145</v>
      </c>
      <c r="D33" s="63">
        <v>16.838533732462636</v>
      </c>
      <c r="E33" s="64">
        <f t="shared" si="0"/>
        <v>0</v>
      </c>
      <c r="F33" s="64">
        <f t="shared" si="1"/>
        <v>0</v>
      </c>
      <c r="G33" s="64">
        <f t="shared" si="2"/>
        <v>1</v>
      </c>
      <c r="H33" s="64">
        <f t="shared" si="3"/>
        <v>0</v>
      </c>
      <c r="I33" s="76" t="str">
        <f t="shared" si="4"/>
        <v>n.a.</v>
      </c>
      <c r="J33" s="76" t="str">
        <f t="shared" si="5"/>
        <v>n.a.</v>
      </c>
      <c r="K33" s="76">
        <f t="shared" si="6"/>
        <v>5.6540314516862145</v>
      </c>
      <c r="L33" s="76" t="str">
        <f t="shared" si="7"/>
        <v>n.a.</v>
      </c>
      <c r="M33" s="76" t="str">
        <f t="shared" si="8"/>
        <v>n.a.</v>
      </c>
      <c r="N33" s="76" t="str">
        <f t="shared" si="9"/>
        <v>n.a.</v>
      </c>
      <c r="O33" s="76">
        <f t="shared" si="10"/>
        <v>16.838533732462636</v>
      </c>
      <c r="P33" s="76" t="str">
        <f t="shared" si="11"/>
        <v>n.a.</v>
      </c>
      <c r="Q33" s="58"/>
      <c r="R33" s="58"/>
      <c r="S33" s="58"/>
      <c r="T33" s="58"/>
      <c r="U33" s="58"/>
      <c r="V33" s="58"/>
    </row>
    <row r="34" spans="1:22" x14ac:dyDescent="0.25">
      <c r="A34" s="2">
        <f t="shared" si="13"/>
        <v>1976</v>
      </c>
      <c r="B34" s="6">
        <v>77.639287943262417</v>
      </c>
      <c r="C34" s="3">
        <v>1.3980899939774583</v>
      </c>
      <c r="D34" s="63">
        <v>20.601764263408619</v>
      </c>
      <c r="E34" s="64">
        <f t="shared" si="0"/>
        <v>0</v>
      </c>
      <c r="F34" s="64">
        <f t="shared" si="1"/>
        <v>0</v>
      </c>
      <c r="G34" s="64">
        <f t="shared" si="2"/>
        <v>1</v>
      </c>
      <c r="H34" s="64">
        <f t="shared" si="3"/>
        <v>0</v>
      </c>
      <c r="I34" s="76" t="str">
        <f t="shared" si="4"/>
        <v>n.a.</v>
      </c>
      <c r="J34" s="76" t="str">
        <f t="shared" si="5"/>
        <v>n.a.</v>
      </c>
      <c r="K34" s="76">
        <f t="shared" si="6"/>
        <v>1.3980899939774583</v>
      </c>
      <c r="L34" s="76" t="str">
        <f t="shared" si="7"/>
        <v>n.a.</v>
      </c>
      <c r="M34" s="76" t="str">
        <f t="shared" si="8"/>
        <v>n.a.</v>
      </c>
      <c r="N34" s="76" t="str">
        <f t="shared" si="9"/>
        <v>n.a.</v>
      </c>
      <c r="O34" s="76">
        <f t="shared" si="10"/>
        <v>20.601764263408619</v>
      </c>
      <c r="P34" s="76" t="str">
        <f t="shared" si="11"/>
        <v>n.a.</v>
      </c>
      <c r="Q34" s="58"/>
      <c r="R34" s="58"/>
      <c r="S34" s="58"/>
      <c r="T34" s="58"/>
      <c r="U34" s="58"/>
      <c r="V34" s="58"/>
    </row>
    <row r="35" spans="1:22" x14ac:dyDescent="0.25">
      <c r="A35" s="2">
        <f t="shared" si="13"/>
        <v>1977</v>
      </c>
      <c r="B35" s="6">
        <v>74.143978888304403</v>
      </c>
      <c r="C35" s="3">
        <v>8.2092401680030633</v>
      </c>
      <c r="D35" s="63">
        <v>10.781489797615537</v>
      </c>
      <c r="E35" s="64">
        <f t="shared" si="0"/>
        <v>0</v>
      </c>
      <c r="F35" s="64">
        <f t="shared" si="1"/>
        <v>0</v>
      </c>
      <c r="G35" s="64">
        <f t="shared" si="2"/>
        <v>1</v>
      </c>
      <c r="H35" s="64">
        <f t="shared" si="3"/>
        <v>0</v>
      </c>
      <c r="I35" s="76" t="str">
        <f t="shared" si="4"/>
        <v>n.a.</v>
      </c>
      <c r="J35" s="76" t="str">
        <f t="shared" si="5"/>
        <v>n.a.</v>
      </c>
      <c r="K35" s="76">
        <f t="shared" si="6"/>
        <v>8.2092401680030633</v>
      </c>
      <c r="L35" s="76" t="str">
        <f t="shared" si="7"/>
        <v>n.a.</v>
      </c>
      <c r="M35" s="76" t="str">
        <f t="shared" si="8"/>
        <v>n.a.</v>
      </c>
      <c r="N35" s="76" t="str">
        <f t="shared" si="9"/>
        <v>n.a.</v>
      </c>
      <c r="O35" s="76">
        <f t="shared" si="10"/>
        <v>10.781489797615537</v>
      </c>
      <c r="P35" s="76" t="str">
        <f t="shared" si="11"/>
        <v>n.a.</v>
      </c>
      <c r="Q35" s="58"/>
      <c r="R35" s="58"/>
      <c r="S35" s="58"/>
      <c r="T35" s="58"/>
      <c r="U35" s="58"/>
      <c r="V35" s="58"/>
    </row>
    <row r="36" spans="1:22" x14ac:dyDescent="0.25">
      <c r="A36" s="2">
        <f t="shared" si="13"/>
        <v>1978</v>
      </c>
      <c r="B36" s="6">
        <v>76.471916590202753</v>
      </c>
      <c r="C36" s="3">
        <v>7.1904649886301186</v>
      </c>
      <c r="D36" s="63">
        <v>7.9329711875742133</v>
      </c>
      <c r="E36" s="64">
        <f t="shared" si="0"/>
        <v>0</v>
      </c>
      <c r="F36" s="64">
        <f t="shared" ref="F36:F67" si="14">IF(AND($B36&gt;30,$B36&lt;60),1,0)</f>
        <v>0</v>
      </c>
      <c r="G36" s="64">
        <f t="shared" ref="G36:G67" si="15">IF(AND($B36&gt;60,$B36&lt;90),1,0)</f>
        <v>1</v>
      </c>
      <c r="H36" s="64">
        <f t="shared" ref="H36:H67" si="16">IF($B36&gt;90,1,0)</f>
        <v>0</v>
      </c>
      <c r="I36" s="76" t="str">
        <f t="shared" ref="I36:L51" si="17">IF(E36=1,$C36,"n.a.")</f>
        <v>n.a.</v>
      </c>
      <c r="J36" s="76" t="str">
        <f t="shared" si="17"/>
        <v>n.a.</v>
      </c>
      <c r="K36" s="76">
        <f t="shared" si="17"/>
        <v>7.1904649886301186</v>
      </c>
      <c r="L36" s="76" t="str">
        <f t="shared" si="17"/>
        <v>n.a.</v>
      </c>
      <c r="M36" s="76" t="str">
        <f t="shared" ref="M36:P51" si="18">IF(E36=1,$D36,"n.a.")</f>
        <v>n.a.</v>
      </c>
      <c r="N36" s="76" t="str">
        <f t="shared" si="18"/>
        <v>n.a.</v>
      </c>
      <c r="O36" s="76">
        <f t="shared" si="18"/>
        <v>7.9329711875742133</v>
      </c>
      <c r="P36" s="76" t="str">
        <f t="shared" si="18"/>
        <v>n.a.</v>
      </c>
      <c r="Q36" s="58"/>
      <c r="R36" s="58"/>
      <c r="S36" s="58"/>
      <c r="T36" s="58"/>
      <c r="U36" s="58"/>
      <c r="V36" s="58"/>
    </row>
    <row r="37" spans="1:22" x14ac:dyDescent="0.25">
      <c r="A37" s="2">
        <f t="shared" si="13"/>
        <v>1979</v>
      </c>
      <c r="B37" s="6">
        <v>82.606182341796142</v>
      </c>
      <c r="C37" s="3">
        <v>3.0724213606437401</v>
      </c>
      <c r="D37" s="63">
        <v>15.948874072528515</v>
      </c>
      <c r="E37" s="64">
        <f t="shared" si="0"/>
        <v>0</v>
      </c>
      <c r="F37" s="64">
        <f t="shared" si="14"/>
        <v>0</v>
      </c>
      <c r="G37" s="64">
        <f t="shared" si="15"/>
        <v>1</v>
      </c>
      <c r="H37" s="64">
        <f t="shared" si="16"/>
        <v>0</v>
      </c>
      <c r="I37" s="76" t="str">
        <f t="shared" si="17"/>
        <v>n.a.</v>
      </c>
      <c r="J37" s="76" t="str">
        <f t="shared" si="17"/>
        <v>n.a.</v>
      </c>
      <c r="K37" s="76">
        <f t="shared" si="17"/>
        <v>3.0724213606437401</v>
      </c>
      <c r="L37" s="76" t="str">
        <f t="shared" si="17"/>
        <v>n.a.</v>
      </c>
      <c r="M37" s="76" t="str">
        <f t="shared" si="18"/>
        <v>n.a.</v>
      </c>
      <c r="N37" s="76" t="str">
        <f t="shared" si="18"/>
        <v>n.a.</v>
      </c>
      <c r="O37" s="76">
        <f t="shared" si="18"/>
        <v>15.948874072528515</v>
      </c>
      <c r="P37" s="76" t="str">
        <f t="shared" si="18"/>
        <v>n.a.</v>
      </c>
      <c r="Q37" s="58"/>
      <c r="R37" s="58"/>
      <c r="S37" s="58"/>
      <c r="T37" s="58"/>
      <c r="U37" s="58"/>
      <c r="V37" s="58"/>
    </row>
    <row r="38" spans="1:22" x14ac:dyDescent="0.25">
      <c r="A38" s="2">
        <f t="shared" si="13"/>
        <v>1980</v>
      </c>
      <c r="B38" s="6">
        <v>84.351208887939322</v>
      </c>
      <c r="C38" s="63">
        <v>2.8980000000000001</v>
      </c>
      <c r="D38" s="63">
        <v>18.344999999999999</v>
      </c>
      <c r="E38" s="64">
        <f t="shared" si="0"/>
        <v>0</v>
      </c>
      <c r="F38" s="64">
        <f t="shared" si="14"/>
        <v>0</v>
      </c>
      <c r="G38" s="64">
        <f t="shared" si="15"/>
        <v>1</v>
      </c>
      <c r="H38" s="64">
        <f t="shared" si="16"/>
        <v>0</v>
      </c>
      <c r="I38" s="76" t="str">
        <f t="shared" si="17"/>
        <v>n.a.</v>
      </c>
      <c r="J38" s="76" t="str">
        <f t="shared" si="17"/>
        <v>n.a.</v>
      </c>
      <c r="K38" s="76">
        <f t="shared" si="17"/>
        <v>2.8980000000000001</v>
      </c>
      <c r="L38" s="76" t="str">
        <f t="shared" si="17"/>
        <v>n.a.</v>
      </c>
      <c r="M38" s="76" t="str">
        <f t="shared" si="18"/>
        <v>n.a.</v>
      </c>
      <c r="N38" s="76" t="str">
        <f t="shared" si="18"/>
        <v>n.a.</v>
      </c>
      <c r="O38" s="76">
        <f t="shared" si="18"/>
        <v>18.344999999999999</v>
      </c>
      <c r="P38" s="76" t="str">
        <f t="shared" si="18"/>
        <v>n.a.</v>
      </c>
      <c r="Q38" s="58"/>
      <c r="R38" s="58"/>
      <c r="S38" s="58"/>
      <c r="T38" s="58"/>
      <c r="U38" s="58"/>
      <c r="V38" s="58"/>
    </row>
    <row r="39" spans="1:22" x14ac:dyDescent="0.25">
      <c r="A39" s="2">
        <f t="shared" si="13"/>
        <v>1981</v>
      </c>
      <c r="B39" s="6">
        <v>89.752759749977997</v>
      </c>
      <c r="C39" s="63">
        <v>2.5129999999999999</v>
      </c>
      <c r="D39" s="63">
        <v>20.242999999999999</v>
      </c>
      <c r="E39" s="64">
        <f t="shared" ref="E39:E67" si="19">IF(AND(B39&gt;0,B39&lt;30),1,0)</f>
        <v>0</v>
      </c>
      <c r="F39" s="64">
        <f t="shared" si="14"/>
        <v>0</v>
      </c>
      <c r="G39" s="64">
        <f t="shared" si="15"/>
        <v>1</v>
      </c>
      <c r="H39" s="64">
        <f t="shared" si="16"/>
        <v>0</v>
      </c>
      <c r="I39" s="76" t="str">
        <f t="shared" si="17"/>
        <v>n.a.</v>
      </c>
      <c r="J39" s="76" t="str">
        <f t="shared" si="17"/>
        <v>n.a.</v>
      </c>
      <c r="K39" s="76">
        <f t="shared" si="17"/>
        <v>2.5129999999999999</v>
      </c>
      <c r="L39" s="76" t="str">
        <f t="shared" si="17"/>
        <v>n.a.</v>
      </c>
      <c r="M39" s="76" t="str">
        <f t="shared" si="18"/>
        <v>n.a.</v>
      </c>
      <c r="N39" s="76" t="str">
        <f t="shared" si="18"/>
        <v>n.a.</v>
      </c>
      <c r="O39" s="76">
        <f t="shared" si="18"/>
        <v>20.242999999999999</v>
      </c>
      <c r="P39" s="76" t="str">
        <f t="shared" si="18"/>
        <v>n.a.</v>
      </c>
      <c r="Q39" s="58"/>
      <c r="R39" s="58"/>
      <c r="S39" s="58"/>
      <c r="T39" s="58"/>
      <c r="U39" s="58"/>
      <c r="V39" s="58"/>
    </row>
    <row r="40" spans="1:22" x14ac:dyDescent="0.25">
      <c r="A40" s="2">
        <f t="shared" si="13"/>
        <v>1982</v>
      </c>
      <c r="B40" s="6">
        <v>87.20173208787925</v>
      </c>
      <c r="C40" s="63">
        <v>1.4930000000000001</v>
      </c>
      <c r="D40" s="63">
        <v>17.189</v>
      </c>
      <c r="E40" s="64">
        <f t="shared" si="19"/>
        <v>0</v>
      </c>
      <c r="F40" s="64">
        <f t="shared" si="14"/>
        <v>0</v>
      </c>
      <c r="G40" s="64">
        <f t="shared" si="15"/>
        <v>1</v>
      </c>
      <c r="H40" s="64">
        <f t="shared" si="16"/>
        <v>0</v>
      </c>
      <c r="I40" s="76" t="str">
        <f t="shared" si="17"/>
        <v>n.a.</v>
      </c>
      <c r="J40" s="76" t="str">
        <f t="shared" si="17"/>
        <v>n.a.</v>
      </c>
      <c r="K40" s="76">
        <f t="shared" si="17"/>
        <v>1.4930000000000001</v>
      </c>
      <c r="L40" s="76" t="str">
        <f t="shared" si="17"/>
        <v>n.a.</v>
      </c>
      <c r="M40" s="76" t="str">
        <f t="shared" si="18"/>
        <v>n.a.</v>
      </c>
      <c r="N40" s="76" t="str">
        <f t="shared" si="18"/>
        <v>n.a.</v>
      </c>
      <c r="O40" s="76">
        <f t="shared" si="18"/>
        <v>17.189</v>
      </c>
      <c r="P40" s="76" t="str">
        <f t="shared" si="18"/>
        <v>n.a.</v>
      </c>
      <c r="Q40" s="58"/>
      <c r="R40" s="58"/>
      <c r="S40" s="58"/>
      <c r="T40" s="58"/>
      <c r="U40" s="58"/>
      <c r="V40" s="58"/>
    </row>
    <row r="41" spans="1:22" x14ac:dyDescent="0.25">
      <c r="A41" s="2">
        <f t="shared" si="13"/>
        <v>1983</v>
      </c>
      <c r="B41" s="6">
        <v>96.49190198444623</v>
      </c>
      <c r="C41" s="63">
        <v>-0.73</v>
      </c>
      <c r="D41" s="63">
        <v>10.397</v>
      </c>
      <c r="E41" s="64">
        <f t="shared" si="19"/>
        <v>0</v>
      </c>
      <c r="F41" s="64">
        <f t="shared" si="14"/>
        <v>0</v>
      </c>
      <c r="G41" s="64">
        <f t="shared" si="15"/>
        <v>0</v>
      </c>
      <c r="H41" s="64">
        <f t="shared" si="16"/>
        <v>1</v>
      </c>
      <c r="I41" s="76" t="str">
        <f t="shared" si="17"/>
        <v>n.a.</v>
      </c>
      <c r="J41" s="76" t="str">
        <f t="shared" si="17"/>
        <v>n.a.</v>
      </c>
      <c r="K41" s="76" t="str">
        <f t="shared" si="17"/>
        <v>n.a.</v>
      </c>
      <c r="L41" s="76">
        <f t="shared" si="17"/>
        <v>-0.73</v>
      </c>
      <c r="M41" s="76" t="str">
        <f t="shared" si="18"/>
        <v>n.a.</v>
      </c>
      <c r="N41" s="76" t="str">
        <f t="shared" si="18"/>
        <v>n.a.</v>
      </c>
      <c r="O41" s="76" t="str">
        <f t="shared" si="18"/>
        <v>n.a.</v>
      </c>
      <c r="P41" s="76">
        <f t="shared" si="18"/>
        <v>10.397</v>
      </c>
      <c r="Q41" s="58"/>
      <c r="R41" s="58"/>
      <c r="S41" s="58"/>
      <c r="T41" s="58"/>
      <c r="U41" s="58"/>
      <c r="V41" s="58"/>
    </row>
    <row r="42" spans="1:22" x14ac:dyDescent="0.25">
      <c r="A42" s="2">
        <f t="shared" si="13"/>
        <v>1984</v>
      </c>
      <c r="B42" s="6">
        <v>101.60412826769752</v>
      </c>
      <c r="C42" s="63">
        <v>3.206</v>
      </c>
      <c r="D42" s="63">
        <v>8.6359999999999992</v>
      </c>
      <c r="E42" s="64">
        <f t="shared" si="19"/>
        <v>0</v>
      </c>
      <c r="F42" s="64">
        <f t="shared" si="14"/>
        <v>0</v>
      </c>
      <c r="G42" s="64">
        <f t="shared" si="15"/>
        <v>0</v>
      </c>
      <c r="H42" s="64">
        <f t="shared" si="16"/>
        <v>1</v>
      </c>
      <c r="I42" s="76" t="str">
        <f t="shared" si="17"/>
        <v>n.a.</v>
      </c>
      <c r="J42" s="76" t="str">
        <f t="shared" si="17"/>
        <v>n.a.</v>
      </c>
      <c r="K42" s="76" t="str">
        <f t="shared" si="17"/>
        <v>n.a.</v>
      </c>
      <c r="L42" s="76">
        <f t="shared" si="17"/>
        <v>3.206</v>
      </c>
      <c r="M42" s="76" t="str">
        <f t="shared" si="18"/>
        <v>n.a.</v>
      </c>
      <c r="N42" s="76" t="str">
        <f t="shared" si="18"/>
        <v>n.a.</v>
      </c>
      <c r="O42" s="76" t="str">
        <f t="shared" si="18"/>
        <v>n.a.</v>
      </c>
      <c r="P42" s="76">
        <f t="shared" si="18"/>
        <v>8.6359999999999992</v>
      </c>
      <c r="Q42" s="58"/>
      <c r="R42" s="58"/>
      <c r="S42" s="58"/>
      <c r="T42" s="58"/>
      <c r="U42" s="58"/>
      <c r="V42" s="58"/>
    </row>
    <row r="43" spans="1:22" x14ac:dyDescent="0.25">
      <c r="A43" s="2">
        <f t="shared" si="13"/>
        <v>1985</v>
      </c>
      <c r="B43" s="6">
        <v>102.96317818465135</v>
      </c>
      <c r="C43" s="63">
        <v>1.9470000000000001</v>
      </c>
      <c r="D43" s="63">
        <v>5.468</v>
      </c>
      <c r="E43" s="64">
        <f t="shared" si="19"/>
        <v>0</v>
      </c>
      <c r="F43" s="64">
        <f t="shared" si="14"/>
        <v>0</v>
      </c>
      <c r="G43" s="64">
        <f t="shared" si="15"/>
        <v>0</v>
      </c>
      <c r="H43" s="64">
        <f t="shared" si="16"/>
        <v>1</v>
      </c>
      <c r="I43" s="76" t="str">
        <f t="shared" si="17"/>
        <v>n.a.</v>
      </c>
      <c r="J43" s="76" t="str">
        <f t="shared" si="17"/>
        <v>n.a.</v>
      </c>
      <c r="K43" s="76" t="str">
        <f t="shared" si="17"/>
        <v>n.a.</v>
      </c>
      <c r="L43" s="76">
        <f t="shared" si="17"/>
        <v>1.9470000000000001</v>
      </c>
      <c r="M43" s="76" t="str">
        <f t="shared" si="18"/>
        <v>n.a.</v>
      </c>
      <c r="N43" s="76" t="str">
        <f t="shared" si="18"/>
        <v>n.a.</v>
      </c>
      <c r="O43" s="76" t="str">
        <f t="shared" si="18"/>
        <v>n.a.</v>
      </c>
      <c r="P43" s="76">
        <f t="shared" si="18"/>
        <v>5.468</v>
      </c>
      <c r="Q43" s="58"/>
      <c r="R43" s="58"/>
      <c r="S43" s="58"/>
      <c r="T43" s="58"/>
      <c r="U43" s="58"/>
      <c r="V43" s="58"/>
    </row>
    <row r="44" spans="1:22" x14ac:dyDescent="0.25">
      <c r="A44" s="2">
        <f t="shared" si="13"/>
        <v>1986</v>
      </c>
      <c r="B44" s="6">
        <v>109.67856974064864</v>
      </c>
      <c r="C44" s="63">
        <v>0.42499999999999999</v>
      </c>
      <c r="D44" s="63">
        <v>3.0409999999999999</v>
      </c>
      <c r="E44" s="64">
        <f t="shared" si="19"/>
        <v>0</v>
      </c>
      <c r="F44" s="64">
        <f t="shared" si="14"/>
        <v>0</v>
      </c>
      <c r="G44" s="64">
        <f t="shared" si="15"/>
        <v>0</v>
      </c>
      <c r="H44" s="64">
        <f t="shared" si="16"/>
        <v>1</v>
      </c>
      <c r="I44" s="76" t="str">
        <f t="shared" si="17"/>
        <v>n.a.</v>
      </c>
      <c r="J44" s="76" t="str">
        <f t="shared" si="17"/>
        <v>n.a.</v>
      </c>
      <c r="K44" s="76" t="str">
        <f t="shared" si="17"/>
        <v>n.a.</v>
      </c>
      <c r="L44" s="76">
        <f t="shared" si="17"/>
        <v>0.42499999999999999</v>
      </c>
      <c r="M44" s="76" t="str">
        <f t="shared" si="18"/>
        <v>n.a.</v>
      </c>
      <c r="N44" s="76" t="str">
        <f t="shared" si="18"/>
        <v>n.a.</v>
      </c>
      <c r="O44" s="76" t="str">
        <f t="shared" si="18"/>
        <v>n.a.</v>
      </c>
      <c r="P44" s="76">
        <f t="shared" si="18"/>
        <v>3.0409999999999999</v>
      </c>
      <c r="Q44" s="58"/>
      <c r="R44" s="58"/>
      <c r="S44" s="58"/>
      <c r="T44" s="58"/>
      <c r="U44" s="58"/>
      <c r="V44" s="58"/>
    </row>
    <row r="45" spans="1:22" x14ac:dyDescent="0.25">
      <c r="A45" s="2">
        <f t="shared" si="13"/>
        <v>1987</v>
      </c>
      <c r="B45" s="6">
        <v>112.43013287781733</v>
      </c>
      <c r="C45" s="63">
        <v>3.64</v>
      </c>
      <c r="D45" s="63">
        <v>3.1539999999999999</v>
      </c>
      <c r="E45" s="64">
        <f t="shared" si="19"/>
        <v>0</v>
      </c>
      <c r="F45" s="64">
        <f t="shared" si="14"/>
        <v>0</v>
      </c>
      <c r="G45" s="64">
        <f t="shared" si="15"/>
        <v>0</v>
      </c>
      <c r="H45" s="64">
        <f t="shared" si="16"/>
        <v>1</v>
      </c>
      <c r="I45" s="76" t="str">
        <f t="shared" si="17"/>
        <v>n.a.</v>
      </c>
      <c r="J45" s="76" t="str">
        <f t="shared" si="17"/>
        <v>n.a.</v>
      </c>
      <c r="K45" s="76" t="str">
        <f t="shared" si="17"/>
        <v>n.a.</v>
      </c>
      <c r="L45" s="76">
        <f t="shared" si="17"/>
        <v>3.64</v>
      </c>
      <c r="M45" s="76" t="str">
        <f t="shared" si="18"/>
        <v>n.a.</v>
      </c>
      <c r="N45" s="76" t="str">
        <f t="shared" si="18"/>
        <v>n.a.</v>
      </c>
      <c r="O45" s="76" t="str">
        <f t="shared" si="18"/>
        <v>n.a.</v>
      </c>
      <c r="P45" s="76">
        <f t="shared" si="18"/>
        <v>3.1539999999999999</v>
      </c>
      <c r="Q45" s="58"/>
      <c r="R45" s="58"/>
      <c r="S45" s="58"/>
      <c r="T45" s="58"/>
      <c r="U45" s="58"/>
      <c r="V45" s="58"/>
    </row>
    <row r="46" spans="1:22" x14ac:dyDescent="0.25">
      <c r="A46" s="2">
        <f t="shared" si="13"/>
        <v>1988</v>
      </c>
      <c r="B46" s="6">
        <v>108.33425037415266</v>
      </c>
      <c r="C46" s="63">
        <v>2.9969999999999999</v>
      </c>
      <c r="D46" s="63">
        <v>2.1659999999999999</v>
      </c>
      <c r="E46" s="64">
        <f t="shared" si="19"/>
        <v>0</v>
      </c>
      <c r="F46" s="64">
        <f t="shared" si="14"/>
        <v>0</v>
      </c>
      <c r="G46" s="64">
        <f t="shared" si="15"/>
        <v>0</v>
      </c>
      <c r="H46" s="64">
        <f t="shared" si="16"/>
        <v>1</v>
      </c>
      <c r="I46" s="76" t="str">
        <f t="shared" si="17"/>
        <v>n.a.</v>
      </c>
      <c r="J46" s="76" t="str">
        <f t="shared" si="17"/>
        <v>n.a.</v>
      </c>
      <c r="K46" s="76" t="str">
        <f t="shared" si="17"/>
        <v>n.a.</v>
      </c>
      <c r="L46" s="76">
        <f t="shared" si="17"/>
        <v>2.9969999999999999</v>
      </c>
      <c r="M46" s="76" t="str">
        <f t="shared" si="18"/>
        <v>n.a.</v>
      </c>
      <c r="N46" s="76" t="str">
        <f t="shared" si="18"/>
        <v>n.a.</v>
      </c>
      <c r="O46" s="76" t="str">
        <f t="shared" si="18"/>
        <v>n.a.</v>
      </c>
      <c r="P46" s="76">
        <f t="shared" si="18"/>
        <v>2.1659999999999999</v>
      </c>
      <c r="Q46" s="58"/>
      <c r="R46" s="58"/>
      <c r="S46" s="58"/>
      <c r="T46" s="58"/>
      <c r="U46" s="58"/>
      <c r="V46" s="58"/>
    </row>
    <row r="47" spans="1:22" x14ac:dyDescent="0.25">
      <c r="A47" s="2">
        <f t="shared" si="13"/>
        <v>1989</v>
      </c>
      <c r="B47" s="6">
        <v>97.678633645448116</v>
      </c>
      <c r="C47" s="63">
        <v>5.6139999999999999</v>
      </c>
      <c r="D47" s="63">
        <v>3.99</v>
      </c>
      <c r="E47" s="64">
        <f t="shared" si="19"/>
        <v>0</v>
      </c>
      <c r="F47" s="64">
        <f t="shared" si="14"/>
        <v>0</v>
      </c>
      <c r="G47" s="64">
        <f t="shared" si="15"/>
        <v>0</v>
      </c>
      <c r="H47" s="64">
        <f t="shared" si="16"/>
        <v>1</v>
      </c>
      <c r="I47" s="76" t="str">
        <f t="shared" si="17"/>
        <v>n.a.</v>
      </c>
      <c r="J47" s="76" t="str">
        <f t="shared" si="17"/>
        <v>n.a.</v>
      </c>
      <c r="K47" s="76" t="str">
        <f t="shared" si="17"/>
        <v>n.a.</v>
      </c>
      <c r="L47" s="76">
        <f t="shared" si="17"/>
        <v>5.6139999999999999</v>
      </c>
      <c r="M47" s="76" t="str">
        <f t="shared" si="18"/>
        <v>n.a.</v>
      </c>
      <c r="N47" s="76" t="str">
        <f t="shared" si="18"/>
        <v>n.a.</v>
      </c>
      <c r="O47" s="76" t="str">
        <f t="shared" si="18"/>
        <v>n.a.</v>
      </c>
      <c r="P47" s="76">
        <f t="shared" si="18"/>
        <v>3.99</v>
      </c>
      <c r="Q47" s="58"/>
      <c r="R47" s="58"/>
      <c r="S47" s="58"/>
      <c r="T47" s="58"/>
      <c r="U47" s="58"/>
      <c r="V47" s="58"/>
    </row>
    <row r="48" spans="1:22" x14ac:dyDescent="0.25">
      <c r="A48" s="2">
        <f t="shared" si="13"/>
        <v>1990</v>
      </c>
      <c r="B48" s="6">
        <v>87.709370711238563</v>
      </c>
      <c r="C48" s="63">
        <v>7.7110000000000003</v>
      </c>
      <c r="D48" s="63">
        <v>3.3570000000000002</v>
      </c>
      <c r="E48" s="64">
        <f t="shared" si="19"/>
        <v>0</v>
      </c>
      <c r="F48" s="64">
        <f t="shared" si="14"/>
        <v>0</v>
      </c>
      <c r="G48" s="64">
        <f t="shared" si="15"/>
        <v>1</v>
      </c>
      <c r="H48" s="64">
        <f t="shared" si="16"/>
        <v>0</v>
      </c>
      <c r="I48" s="76" t="str">
        <f t="shared" si="17"/>
        <v>n.a.</v>
      </c>
      <c r="J48" s="76" t="str">
        <f t="shared" si="17"/>
        <v>n.a.</v>
      </c>
      <c r="K48" s="76">
        <f t="shared" si="17"/>
        <v>7.7110000000000003</v>
      </c>
      <c r="L48" s="76" t="str">
        <f t="shared" si="17"/>
        <v>n.a.</v>
      </c>
      <c r="M48" s="76" t="str">
        <f t="shared" si="18"/>
        <v>n.a.</v>
      </c>
      <c r="N48" s="76" t="str">
        <f t="shared" si="18"/>
        <v>n.a.</v>
      </c>
      <c r="O48" s="76">
        <f t="shared" si="18"/>
        <v>3.3570000000000002</v>
      </c>
      <c r="P48" s="76" t="str">
        <f t="shared" si="18"/>
        <v>n.a.</v>
      </c>
      <c r="Q48" s="58"/>
      <c r="R48" s="58"/>
      <c r="S48" s="58"/>
      <c r="T48" s="58"/>
      <c r="U48" s="58"/>
      <c r="V48" s="58"/>
    </row>
    <row r="49" spans="1:22" x14ac:dyDescent="0.25">
      <c r="A49" s="2">
        <f t="shared" si="13"/>
        <v>1991</v>
      </c>
      <c r="B49" s="6">
        <v>85.521355807919136</v>
      </c>
      <c r="C49" s="63">
        <v>1.641</v>
      </c>
      <c r="D49" s="63">
        <v>3.1320000000000001</v>
      </c>
      <c r="E49" s="64">
        <f t="shared" si="19"/>
        <v>0</v>
      </c>
      <c r="F49" s="64">
        <f t="shared" si="14"/>
        <v>0</v>
      </c>
      <c r="G49" s="64">
        <f t="shared" si="15"/>
        <v>1</v>
      </c>
      <c r="H49" s="64">
        <f t="shared" si="16"/>
        <v>0</v>
      </c>
      <c r="I49" s="76" t="str">
        <f t="shared" si="17"/>
        <v>n.a.</v>
      </c>
      <c r="J49" s="76" t="str">
        <f t="shared" si="17"/>
        <v>n.a.</v>
      </c>
      <c r="K49" s="76">
        <f t="shared" si="17"/>
        <v>1.641</v>
      </c>
      <c r="L49" s="76" t="str">
        <f t="shared" si="17"/>
        <v>n.a.</v>
      </c>
      <c r="M49" s="76" t="str">
        <f t="shared" si="18"/>
        <v>n.a.</v>
      </c>
      <c r="N49" s="76" t="str">
        <f t="shared" si="18"/>
        <v>n.a.</v>
      </c>
      <c r="O49" s="76">
        <f t="shared" si="18"/>
        <v>3.1320000000000001</v>
      </c>
      <c r="P49" s="76" t="str">
        <f t="shared" si="18"/>
        <v>n.a.</v>
      </c>
      <c r="Q49" s="58"/>
      <c r="R49" s="58"/>
      <c r="S49" s="58"/>
      <c r="T49" s="58"/>
      <c r="U49" s="58"/>
      <c r="V49" s="58"/>
    </row>
    <row r="50" spans="1:22" x14ac:dyDescent="0.25">
      <c r="A50" s="2">
        <f t="shared" si="13"/>
        <v>1992</v>
      </c>
      <c r="B50" s="6">
        <v>83.554872656919031</v>
      </c>
      <c r="C50" s="63">
        <v>3.58</v>
      </c>
      <c r="D50" s="63">
        <v>3.15</v>
      </c>
      <c r="E50" s="64">
        <f t="shared" si="19"/>
        <v>0</v>
      </c>
      <c r="F50" s="64">
        <f t="shared" si="14"/>
        <v>0</v>
      </c>
      <c r="G50" s="64">
        <f t="shared" si="15"/>
        <v>1</v>
      </c>
      <c r="H50" s="64">
        <f t="shared" si="16"/>
        <v>0</v>
      </c>
      <c r="I50" s="76" t="str">
        <f t="shared" si="17"/>
        <v>n.a.</v>
      </c>
      <c r="J50" s="76" t="str">
        <f t="shared" si="17"/>
        <v>n.a.</v>
      </c>
      <c r="K50" s="76">
        <f t="shared" si="17"/>
        <v>3.58</v>
      </c>
      <c r="L50" s="76" t="str">
        <f t="shared" si="17"/>
        <v>n.a.</v>
      </c>
      <c r="M50" s="76" t="str">
        <f t="shared" si="18"/>
        <v>n.a.</v>
      </c>
      <c r="N50" s="76" t="str">
        <f t="shared" si="18"/>
        <v>n.a.</v>
      </c>
      <c r="O50" s="76">
        <f t="shared" si="18"/>
        <v>3.15</v>
      </c>
      <c r="P50" s="76" t="str">
        <f t="shared" si="18"/>
        <v>n.a.</v>
      </c>
      <c r="Q50" s="58"/>
      <c r="R50" s="58"/>
      <c r="S50" s="58"/>
      <c r="T50" s="58"/>
      <c r="U50" s="58"/>
      <c r="V50" s="58"/>
    </row>
    <row r="51" spans="1:22" x14ac:dyDescent="0.25">
      <c r="A51" s="2">
        <f t="shared" si="13"/>
        <v>1993</v>
      </c>
      <c r="B51" s="6">
        <v>83.270774017736542</v>
      </c>
      <c r="C51" s="63">
        <v>2.3140000000000001</v>
      </c>
      <c r="D51" s="63">
        <v>1.4179999999999999</v>
      </c>
      <c r="E51" s="64">
        <f t="shared" si="19"/>
        <v>0</v>
      </c>
      <c r="F51" s="64">
        <f t="shared" si="14"/>
        <v>0</v>
      </c>
      <c r="G51" s="64">
        <f t="shared" si="15"/>
        <v>1</v>
      </c>
      <c r="H51" s="64">
        <f t="shared" si="16"/>
        <v>0</v>
      </c>
      <c r="I51" s="76" t="str">
        <f t="shared" si="17"/>
        <v>n.a.</v>
      </c>
      <c r="J51" s="76" t="str">
        <f t="shared" si="17"/>
        <v>n.a.</v>
      </c>
      <c r="K51" s="76">
        <f t="shared" si="17"/>
        <v>2.3140000000000001</v>
      </c>
      <c r="L51" s="76" t="str">
        <f t="shared" si="17"/>
        <v>n.a.</v>
      </c>
      <c r="M51" s="76" t="str">
        <f t="shared" si="18"/>
        <v>n.a.</v>
      </c>
      <c r="N51" s="76" t="str">
        <f t="shared" si="18"/>
        <v>n.a.</v>
      </c>
      <c r="O51" s="76">
        <f t="shared" si="18"/>
        <v>1.4179999999999999</v>
      </c>
      <c r="P51" s="76" t="str">
        <f t="shared" si="18"/>
        <v>n.a.</v>
      </c>
      <c r="Q51" s="58"/>
      <c r="R51" s="58"/>
      <c r="S51" s="58"/>
      <c r="T51" s="58"/>
      <c r="U51" s="58"/>
      <c r="V51" s="58"/>
    </row>
    <row r="52" spans="1:22" x14ac:dyDescent="0.25">
      <c r="A52" s="2">
        <f t="shared" si="13"/>
        <v>1994</v>
      </c>
      <c r="B52" s="6">
        <v>79.801496395806041</v>
      </c>
      <c r="C52" s="63">
        <v>5.8940000000000001</v>
      </c>
      <c r="D52" s="63">
        <v>2.3660000000000001</v>
      </c>
      <c r="E52" s="64">
        <f t="shared" si="19"/>
        <v>0</v>
      </c>
      <c r="F52" s="64">
        <f t="shared" si="14"/>
        <v>0</v>
      </c>
      <c r="G52" s="64">
        <f t="shared" si="15"/>
        <v>1</v>
      </c>
      <c r="H52" s="64">
        <f t="shared" si="16"/>
        <v>0</v>
      </c>
      <c r="I52" s="76" t="str">
        <f t="shared" ref="I52:L67" si="20">IF(E52=1,$C52,"n.a.")</f>
        <v>n.a.</v>
      </c>
      <c r="J52" s="76" t="str">
        <f t="shared" si="20"/>
        <v>n.a.</v>
      </c>
      <c r="K52" s="76">
        <f t="shared" si="20"/>
        <v>5.8940000000000001</v>
      </c>
      <c r="L52" s="76" t="str">
        <f t="shared" si="20"/>
        <v>n.a.</v>
      </c>
      <c r="M52" s="76" t="str">
        <f t="shared" ref="M52:P67" si="21">IF(E52=1,$D52,"n.a.")</f>
        <v>n.a.</v>
      </c>
      <c r="N52" s="76" t="str">
        <f t="shared" si="21"/>
        <v>n.a.</v>
      </c>
      <c r="O52" s="76">
        <f t="shared" si="21"/>
        <v>2.3660000000000001</v>
      </c>
      <c r="P52" s="76" t="str">
        <f t="shared" si="21"/>
        <v>n.a.</v>
      </c>
      <c r="Q52" s="58"/>
      <c r="R52" s="58"/>
      <c r="S52" s="58"/>
      <c r="T52" s="58"/>
      <c r="U52" s="58"/>
      <c r="V52" s="58"/>
    </row>
    <row r="53" spans="1:22" x14ac:dyDescent="0.25">
      <c r="A53" s="2">
        <f t="shared" si="13"/>
        <v>1995</v>
      </c>
      <c r="B53" s="6">
        <v>72.953657204955448</v>
      </c>
      <c r="C53" s="63">
        <v>9.5920000000000005</v>
      </c>
      <c r="D53" s="63">
        <v>2.5209999999999999</v>
      </c>
      <c r="E53" s="64">
        <f t="shared" si="19"/>
        <v>0</v>
      </c>
      <c r="F53" s="64">
        <f t="shared" si="14"/>
        <v>0</v>
      </c>
      <c r="G53" s="64">
        <f t="shared" si="15"/>
        <v>1</v>
      </c>
      <c r="H53" s="64">
        <f t="shared" si="16"/>
        <v>0</v>
      </c>
      <c r="I53" s="76" t="str">
        <f t="shared" si="20"/>
        <v>n.a.</v>
      </c>
      <c r="J53" s="76" t="str">
        <f t="shared" si="20"/>
        <v>n.a.</v>
      </c>
      <c r="K53" s="76">
        <f t="shared" si="20"/>
        <v>9.5920000000000005</v>
      </c>
      <c r="L53" s="76" t="str">
        <f t="shared" si="20"/>
        <v>n.a.</v>
      </c>
      <c r="M53" s="76" t="str">
        <f t="shared" si="21"/>
        <v>n.a.</v>
      </c>
      <c r="N53" s="76" t="str">
        <f t="shared" si="21"/>
        <v>n.a.</v>
      </c>
      <c r="O53" s="76">
        <f t="shared" si="21"/>
        <v>2.5209999999999999</v>
      </c>
      <c r="P53" s="76" t="str">
        <f t="shared" si="21"/>
        <v>n.a.</v>
      </c>
      <c r="Q53" s="58"/>
      <c r="R53" s="58"/>
      <c r="S53" s="58"/>
      <c r="T53" s="58"/>
      <c r="U53" s="58"/>
      <c r="V53" s="58"/>
    </row>
    <row r="54" spans="1:22" x14ac:dyDescent="0.25">
      <c r="A54" s="2">
        <f t="shared" si="13"/>
        <v>1996</v>
      </c>
      <c r="B54" s="6">
        <v>65.548644177586894</v>
      </c>
      <c r="C54" s="63">
        <v>8.0860000000000003</v>
      </c>
      <c r="D54" s="63">
        <v>2.1549999999999998</v>
      </c>
      <c r="E54" s="64">
        <f t="shared" si="19"/>
        <v>0</v>
      </c>
      <c r="F54" s="64">
        <f t="shared" si="14"/>
        <v>0</v>
      </c>
      <c r="G54" s="64">
        <f t="shared" si="15"/>
        <v>1</v>
      </c>
      <c r="H54" s="64">
        <f t="shared" si="16"/>
        <v>0</v>
      </c>
      <c r="I54" s="76" t="str">
        <f t="shared" si="20"/>
        <v>n.a.</v>
      </c>
      <c r="J54" s="76" t="str">
        <f t="shared" si="20"/>
        <v>n.a.</v>
      </c>
      <c r="K54" s="76">
        <f t="shared" si="20"/>
        <v>8.0860000000000003</v>
      </c>
      <c r="L54" s="76" t="str">
        <f t="shared" si="20"/>
        <v>n.a.</v>
      </c>
      <c r="M54" s="76" t="str">
        <f t="shared" si="21"/>
        <v>n.a.</v>
      </c>
      <c r="N54" s="76" t="str">
        <f t="shared" si="21"/>
        <v>n.a.</v>
      </c>
      <c r="O54" s="76">
        <f t="shared" si="21"/>
        <v>2.1549999999999998</v>
      </c>
      <c r="P54" s="76" t="str">
        <f t="shared" si="21"/>
        <v>n.a.</v>
      </c>
      <c r="Q54" s="58"/>
      <c r="R54" s="58"/>
      <c r="S54" s="58"/>
      <c r="T54" s="58"/>
      <c r="U54" s="58"/>
      <c r="V54" s="58"/>
    </row>
    <row r="55" spans="1:22" x14ac:dyDescent="0.25">
      <c r="A55" s="2">
        <f t="shared" si="13"/>
        <v>1997</v>
      </c>
      <c r="B55" s="6">
        <v>58.165691478392723</v>
      </c>
      <c r="C55" s="63">
        <v>11.494999999999999</v>
      </c>
      <c r="D55" s="63">
        <v>1.254</v>
      </c>
      <c r="E55" s="64">
        <f t="shared" si="19"/>
        <v>0</v>
      </c>
      <c r="F55" s="64">
        <f t="shared" si="14"/>
        <v>1</v>
      </c>
      <c r="G55" s="64">
        <f t="shared" si="15"/>
        <v>0</v>
      </c>
      <c r="H55" s="64">
        <f t="shared" si="16"/>
        <v>0</v>
      </c>
      <c r="I55" s="76" t="str">
        <f t="shared" si="20"/>
        <v>n.a.</v>
      </c>
      <c r="J55" s="76">
        <f t="shared" si="20"/>
        <v>11.494999999999999</v>
      </c>
      <c r="K55" s="76" t="str">
        <f t="shared" si="20"/>
        <v>n.a.</v>
      </c>
      <c r="L55" s="76" t="str">
        <f t="shared" si="20"/>
        <v>n.a.</v>
      </c>
      <c r="M55" s="76" t="str">
        <f t="shared" si="21"/>
        <v>n.a.</v>
      </c>
      <c r="N55" s="76">
        <f t="shared" si="21"/>
        <v>1.254</v>
      </c>
      <c r="O55" s="76" t="str">
        <f t="shared" si="21"/>
        <v>n.a.</v>
      </c>
      <c r="P55" s="76" t="str">
        <f t="shared" si="21"/>
        <v>n.a.</v>
      </c>
      <c r="Q55" s="58"/>
      <c r="R55" s="58"/>
      <c r="S55" s="58"/>
      <c r="T55" s="58"/>
      <c r="U55" s="58"/>
      <c r="V55" s="58"/>
    </row>
    <row r="56" spans="1:22" x14ac:dyDescent="0.25">
      <c r="A56" s="2">
        <f t="shared" si="13"/>
        <v>1998</v>
      </c>
      <c r="B56" s="6">
        <v>48.762876167838634</v>
      </c>
      <c r="C56" s="63">
        <v>8.4320000000000004</v>
      </c>
      <c r="D56" s="63">
        <v>2.13</v>
      </c>
      <c r="E56" s="64">
        <f t="shared" si="19"/>
        <v>0</v>
      </c>
      <c r="F56" s="64">
        <f t="shared" si="14"/>
        <v>1</v>
      </c>
      <c r="G56" s="64">
        <f t="shared" si="15"/>
        <v>0</v>
      </c>
      <c r="H56" s="64">
        <f t="shared" si="16"/>
        <v>0</v>
      </c>
      <c r="I56" s="76" t="str">
        <f t="shared" si="20"/>
        <v>n.a.</v>
      </c>
      <c r="J56" s="76">
        <f t="shared" si="20"/>
        <v>8.4320000000000004</v>
      </c>
      <c r="K56" s="76" t="str">
        <f t="shared" si="20"/>
        <v>n.a.</v>
      </c>
      <c r="L56" s="76" t="str">
        <f t="shared" si="20"/>
        <v>n.a.</v>
      </c>
      <c r="M56" s="76" t="str">
        <f t="shared" si="21"/>
        <v>n.a.</v>
      </c>
      <c r="N56" s="76">
        <f t="shared" si="21"/>
        <v>2.13</v>
      </c>
      <c r="O56" s="76" t="str">
        <f t="shared" si="21"/>
        <v>n.a.</v>
      </c>
      <c r="P56" s="76" t="str">
        <f t="shared" si="21"/>
        <v>n.a.</v>
      </c>
      <c r="Q56" s="58"/>
      <c r="R56" s="58"/>
      <c r="S56" s="58"/>
      <c r="T56" s="58"/>
      <c r="U56" s="58"/>
      <c r="V56" s="58"/>
    </row>
    <row r="57" spans="1:22" x14ac:dyDescent="0.25">
      <c r="A57" s="2">
        <f t="shared" si="13"/>
        <v>1999</v>
      </c>
      <c r="B57" s="6">
        <v>43.978506258836852</v>
      </c>
      <c r="C57" s="63">
        <v>10.653</v>
      </c>
      <c r="D57" s="63">
        <v>2.4689999999999999</v>
      </c>
      <c r="E57" s="64">
        <f t="shared" si="19"/>
        <v>0</v>
      </c>
      <c r="F57" s="64">
        <f t="shared" si="14"/>
        <v>1</v>
      </c>
      <c r="G57" s="64">
        <f t="shared" si="15"/>
        <v>0</v>
      </c>
      <c r="H57" s="64">
        <f t="shared" si="16"/>
        <v>0</v>
      </c>
      <c r="I57" s="76" t="str">
        <f t="shared" si="20"/>
        <v>n.a.</v>
      </c>
      <c r="J57" s="76">
        <f t="shared" si="20"/>
        <v>10.653</v>
      </c>
      <c r="K57" s="76" t="str">
        <f t="shared" si="20"/>
        <v>n.a.</v>
      </c>
      <c r="L57" s="76" t="str">
        <f t="shared" si="20"/>
        <v>n.a.</v>
      </c>
      <c r="M57" s="76" t="str">
        <f t="shared" si="21"/>
        <v>n.a.</v>
      </c>
      <c r="N57" s="76">
        <f t="shared" si="21"/>
        <v>2.4689999999999999</v>
      </c>
      <c r="O57" s="76" t="str">
        <f t="shared" si="21"/>
        <v>n.a.</v>
      </c>
      <c r="P57" s="76" t="str">
        <f t="shared" si="21"/>
        <v>n.a.</v>
      </c>
      <c r="Q57" s="58"/>
      <c r="R57" s="58"/>
      <c r="S57" s="58"/>
      <c r="T57" s="58"/>
      <c r="U57" s="58"/>
      <c r="V57" s="58"/>
    </row>
    <row r="58" spans="1:22" x14ac:dyDescent="0.25">
      <c r="A58" s="2">
        <f t="shared" si="13"/>
        <v>2000</v>
      </c>
      <c r="B58" s="6">
        <v>34.829654335911243</v>
      </c>
      <c r="C58" s="63">
        <v>9.4469999999999992</v>
      </c>
      <c r="D58" s="63">
        <v>5.2539999999999996</v>
      </c>
      <c r="E58" s="64">
        <f t="shared" si="19"/>
        <v>0</v>
      </c>
      <c r="F58" s="64">
        <f t="shared" si="14"/>
        <v>1</v>
      </c>
      <c r="G58" s="64">
        <f t="shared" si="15"/>
        <v>0</v>
      </c>
      <c r="H58" s="64">
        <f t="shared" si="16"/>
        <v>0</v>
      </c>
      <c r="I58" s="76" t="str">
        <f t="shared" si="20"/>
        <v>n.a.</v>
      </c>
      <c r="J58" s="76">
        <f t="shared" si="20"/>
        <v>9.4469999999999992</v>
      </c>
      <c r="K58" s="76" t="str">
        <f t="shared" si="20"/>
        <v>n.a.</v>
      </c>
      <c r="L58" s="76" t="str">
        <f t="shared" si="20"/>
        <v>n.a.</v>
      </c>
      <c r="M58" s="76" t="str">
        <f t="shared" si="21"/>
        <v>n.a.</v>
      </c>
      <c r="N58" s="76">
        <f t="shared" si="21"/>
        <v>5.2539999999999996</v>
      </c>
      <c r="O58" s="76" t="str">
        <f t="shared" si="21"/>
        <v>n.a.</v>
      </c>
      <c r="P58" s="76" t="str">
        <f t="shared" si="21"/>
        <v>n.a.</v>
      </c>
      <c r="Q58" s="58"/>
      <c r="R58" s="58"/>
      <c r="S58" s="58"/>
      <c r="T58" s="58"/>
      <c r="U58" s="58"/>
      <c r="V58" s="58"/>
    </row>
    <row r="59" spans="1:22" x14ac:dyDescent="0.25">
      <c r="A59" s="2">
        <f t="shared" si="13"/>
        <v>2001</v>
      </c>
      <c r="B59" s="6">
        <v>30.944006276448224</v>
      </c>
      <c r="C59" s="63">
        <v>5.7430000000000003</v>
      </c>
      <c r="D59" s="63">
        <v>3.9860000000000002</v>
      </c>
      <c r="E59" s="64">
        <f t="shared" si="19"/>
        <v>0</v>
      </c>
      <c r="F59" s="64">
        <f t="shared" si="14"/>
        <v>1</v>
      </c>
      <c r="G59" s="64">
        <f t="shared" si="15"/>
        <v>0</v>
      </c>
      <c r="H59" s="64">
        <f t="shared" si="16"/>
        <v>0</v>
      </c>
      <c r="I59" s="76" t="str">
        <f t="shared" si="20"/>
        <v>n.a.</v>
      </c>
      <c r="J59" s="76">
        <f t="shared" si="20"/>
        <v>5.7430000000000003</v>
      </c>
      <c r="K59" s="76" t="str">
        <f t="shared" si="20"/>
        <v>n.a.</v>
      </c>
      <c r="L59" s="76" t="str">
        <f t="shared" si="20"/>
        <v>n.a.</v>
      </c>
      <c r="M59" s="76" t="str">
        <f t="shared" si="21"/>
        <v>n.a.</v>
      </c>
      <c r="N59" s="76">
        <f t="shared" si="21"/>
        <v>3.9860000000000002</v>
      </c>
      <c r="O59" s="76" t="str">
        <f t="shared" si="21"/>
        <v>n.a.</v>
      </c>
      <c r="P59" s="76" t="str">
        <f t="shared" si="21"/>
        <v>n.a.</v>
      </c>
      <c r="Q59" s="58"/>
      <c r="R59" s="58"/>
      <c r="S59" s="58"/>
      <c r="T59" s="58"/>
      <c r="U59" s="58"/>
      <c r="V59" s="58"/>
    </row>
    <row r="60" spans="1:22" x14ac:dyDescent="0.25">
      <c r="A60" s="2">
        <f t="shared" si="13"/>
        <v>2002</v>
      </c>
      <c r="B60" s="6">
        <v>27.914467334067673</v>
      </c>
      <c r="C60" s="63">
        <v>6.4770000000000003</v>
      </c>
      <c r="D60" s="63">
        <v>4.7249999999999996</v>
      </c>
      <c r="E60" s="64">
        <f t="shared" si="19"/>
        <v>1</v>
      </c>
      <c r="F60" s="64">
        <f t="shared" si="14"/>
        <v>0</v>
      </c>
      <c r="G60" s="64">
        <f t="shared" si="15"/>
        <v>0</v>
      </c>
      <c r="H60" s="64">
        <f t="shared" si="16"/>
        <v>0</v>
      </c>
      <c r="I60" s="76">
        <f t="shared" si="20"/>
        <v>6.4770000000000003</v>
      </c>
      <c r="J60" s="76" t="str">
        <f t="shared" si="20"/>
        <v>n.a.</v>
      </c>
      <c r="K60" s="76" t="str">
        <f t="shared" si="20"/>
        <v>n.a.</v>
      </c>
      <c r="L60" s="76" t="str">
        <f t="shared" si="20"/>
        <v>n.a.</v>
      </c>
      <c r="M60" s="76">
        <f t="shared" si="21"/>
        <v>4.7249999999999996</v>
      </c>
      <c r="N60" s="76" t="str">
        <f t="shared" si="21"/>
        <v>n.a.</v>
      </c>
      <c r="O60" s="76" t="str">
        <f t="shared" si="21"/>
        <v>n.a.</v>
      </c>
      <c r="P60" s="76" t="str">
        <f t="shared" si="21"/>
        <v>n.a.</v>
      </c>
      <c r="Q60" s="58"/>
      <c r="R60" s="58"/>
      <c r="S60" s="58"/>
      <c r="T60" s="58"/>
      <c r="U60" s="58"/>
      <c r="V60" s="58"/>
    </row>
    <row r="61" spans="1:22" x14ac:dyDescent="0.25">
      <c r="A61" s="2">
        <f t="shared" si="13"/>
        <v>2003</v>
      </c>
      <c r="B61" s="6">
        <v>26.910630863434843</v>
      </c>
      <c r="C61" s="63">
        <v>4.3849999999999998</v>
      </c>
      <c r="D61" s="63">
        <v>3.9950000000000001</v>
      </c>
      <c r="E61" s="64">
        <f t="shared" si="19"/>
        <v>1</v>
      </c>
      <c r="F61" s="64">
        <f t="shared" si="14"/>
        <v>0</v>
      </c>
      <c r="G61" s="64">
        <f t="shared" si="15"/>
        <v>0</v>
      </c>
      <c r="H61" s="64">
        <f t="shared" si="16"/>
        <v>0</v>
      </c>
      <c r="I61" s="76">
        <f t="shared" si="20"/>
        <v>4.3849999999999998</v>
      </c>
      <c r="J61" s="76" t="str">
        <f t="shared" si="20"/>
        <v>n.a.</v>
      </c>
      <c r="K61" s="76" t="str">
        <f t="shared" si="20"/>
        <v>n.a.</v>
      </c>
      <c r="L61" s="76" t="str">
        <f t="shared" si="20"/>
        <v>n.a.</v>
      </c>
      <c r="M61" s="76">
        <f t="shared" si="21"/>
        <v>3.9950000000000001</v>
      </c>
      <c r="N61" s="76" t="str">
        <f t="shared" si="21"/>
        <v>n.a.</v>
      </c>
      <c r="O61" s="76" t="str">
        <f t="shared" si="21"/>
        <v>n.a.</v>
      </c>
      <c r="P61" s="76" t="str">
        <f t="shared" si="21"/>
        <v>n.a.</v>
      </c>
      <c r="Q61" s="58"/>
      <c r="R61" s="58"/>
      <c r="S61" s="58"/>
      <c r="T61" s="58"/>
      <c r="U61" s="58"/>
      <c r="V61" s="58"/>
    </row>
    <row r="62" spans="1:22" x14ac:dyDescent="0.25">
      <c r="A62" s="2">
        <f t="shared" si="13"/>
        <v>2004</v>
      </c>
      <c r="B62" s="6">
        <v>25.383351907616841</v>
      </c>
      <c r="C62" s="63">
        <v>4.5949999999999998</v>
      </c>
      <c r="D62" s="63">
        <v>2.2999999999999998</v>
      </c>
      <c r="E62" s="64">
        <f t="shared" si="19"/>
        <v>1</v>
      </c>
      <c r="F62" s="64">
        <f t="shared" si="14"/>
        <v>0</v>
      </c>
      <c r="G62" s="64">
        <f t="shared" si="15"/>
        <v>0</v>
      </c>
      <c r="H62" s="64">
        <f t="shared" si="16"/>
        <v>0</v>
      </c>
      <c r="I62" s="76">
        <f t="shared" si="20"/>
        <v>4.5949999999999998</v>
      </c>
      <c r="J62" s="76" t="str">
        <f t="shared" si="20"/>
        <v>n.a.</v>
      </c>
      <c r="K62" s="76" t="str">
        <f t="shared" si="20"/>
        <v>n.a.</v>
      </c>
      <c r="L62" s="76" t="str">
        <f t="shared" si="20"/>
        <v>n.a.</v>
      </c>
      <c r="M62" s="76">
        <f t="shared" si="21"/>
        <v>2.2999999999999998</v>
      </c>
      <c r="N62" s="76" t="str">
        <f t="shared" si="21"/>
        <v>n.a.</v>
      </c>
      <c r="O62" s="76" t="str">
        <f t="shared" si="21"/>
        <v>n.a.</v>
      </c>
      <c r="P62" s="76" t="str">
        <f t="shared" si="21"/>
        <v>n.a.</v>
      </c>
      <c r="Q62" s="58"/>
      <c r="R62" s="58"/>
      <c r="S62" s="58"/>
      <c r="T62" s="58"/>
      <c r="U62" s="58"/>
      <c r="V62" s="58"/>
    </row>
    <row r="63" spans="1:22" x14ac:dyDescent="0.25">
      <c r="A63" s="2">
        <f t="shared" si="13"/>
        <v>2005</v>
      </c>
      <c r="B63" s="6">
        <v>23.55591048512812</v>
      </c>
      <c r="C63" s="63">
        <v>6.1749999999999998</v>
      </c>
      <c r="D63" s="63">
        <v>2.1800000000000002</v>
      </c>
      <c r="E63" s="64">
        <f t="shared" si="19"/>
        <v>1</v>
      </c>
      <c r="F63" s="64">
        <f t="shared" si="14"/>
        <v>0</v>
      </c>
      <c r="G63" s="64">
        <f t="shared" si="15"/>
        <v>0</v>
      </c>
      <c r="H63" s="64">
        <f t="shared" si="16"/>
        <v>0</v>
      </c>
      <c r="I63" s="76">
        <f t="shared" si="20"/>
        <v>6.1749999999999998</v>
      </c>
      <c r="J63" s="76" t="str">
        <f t="shared" si="20"/>
        <v>n.a.</v>
      </c>
      <c r="K63" s="76" t="str">
        <f t="shared" si="20"/>
        <v>n.a.</v>
      </c>
      <c r="L63" s="76" t="str">
        <f t="shared" si="20"/>
        <v>n.a.</v>
      </c>
      <c r="M63" s="76">
        <f t="shared" si="21"/>
        <v>2.1800000000000002</v>
      </c>
      <c r="N63" s="76" t="str">
        <f t="shared" si="21"/>
        <v>n.a.</v>
      </c>
      <c r="O63" s="76" t="str">
        <f t="shared" si="21"/>
        <v>n.a.</v>
      </c>
      <c r="P63" s="76" t="str">
        <f t="shared" si="21"/>
        <v>n.a.</v>
      </c>
      <c r="Q63" s="58"/>
      <c r="R63" s="58"/>
      <c r="S63" s="58"/>
      <c r="T63" s="58"/>
      <c r="U63" s="58"/>
      <c r="V63" s="58"/>
    </row>
    <row r="64" spans="1:22" x14ac:dyDescent="0.25">
      <c r="A64" s="2">
        <f t="shared" si="13"/>
        <v>2006</v>
      </c>
      <c r="B64" s="6">
        <v>20.319761070045761</v>
      </c>
      <c r="C64" s="63">
        <v>5.3559999999999999</v>
      </c>
      <c r="D64" s="63">
        <v>2.7</v>
      </c>
      <c r="E64" s="64">
        <f t="shared" si="19"/>
        <v>1</v>
      </c>
      <c r="F64" s="64">
        <f t="shared" si="14"/>
        <v>0</v>
      </c>
      <c r="G64" s="64">
        <f t="shared" si="15"/>
        <v>0</v>
      </c>
      <c r="H64" s="64">
        <f t="shared" si="16"/>
        <v>0</v>
      </c>
      <c r="I64" s="76">
        <f t="shared" si="20"/>
        <v>5.3559999999999999</v>
      </c>
      <c r="J64" s="76" t="str">
        <f t="shared" si="20"/>
        <v>n.a.</v>
      </c>
      <c r="K64" s="76" t="str">
        <f t="shared" si="20"/>
        <v>n.a.</v>
      </c>
      <c r="L64" s="76" t="str">
        <f t="shared" si="20"/>
        <v>n.a.</v>
      </c>
      <c r="M64" s="76">
        <f t="shared" si="21"/>
        <v>2.7</v>
      </c>
      <c r="N64" s="76" t="str">
        <f t="shared" si="21"/>
        <v>n.a.</v>
      </c>
      <c r="O64" s="76" t="str">
        <f t="shared" si="21"/>
        <v>n.a.</v>
      </c>
      <c r="P64" s="76" t="str">
        <f t="shared" si="21"/>
        <v>n.a.</v>
      </c>
      <c r="Q64" s="58"/>
      <c r="R64" s="58"/>
      <c r="S64" s="58"/>
      <c r="T64" s="58"/>
      <c r="U64" s="58"/>
      <c r="V64" s="58"/>
    </row>
    <row r="65" spans="1:22" x14ac:dyDescent="0.25">
      <c r="A65" s="2">
        <f t="shared" si="13"/>
        <v>2007</v>
      </c>
      <c r="B65" s="6">
        <v>19.793842570646611</v>
      </c>
      <c r="C65" s="63">
        <v>6.024</v>
      </c>
      <c r="D65" s="63">
        <v>2.8730000000000002</v>
      </c>
      <c r="E65" s="64">
        <f t="shared" si="19"/>
        <v>1</v>
      </c>
      <c r="F65" s="64">
        <f t="shared" si="14"/>
        <v>0</v>
      </c>
      <c r="G65" s="64">
        <f t="shared" si="15"/>
        <v>0</v>
      </c>
      <c r="H65" s="64">
        <f t="shared" si="16"/>
        <v>0</v>
      </c>
      <c r="I65" s="76">
        <f t="shared" si="20"/>
        <v>6.024</v>
      </c>
      <c r="J65" s="76" t="str">
        <f t="shared" si="20"/>
        <v>n.a.</v>
      </c>
      <c r="K65" s="76" t="str">
        <f t="shared" si="20"/>
        <v>n.a.</v>
      </c>
      <c r="L65" s="76" t="str">
        <f t="shared" si="20"/>
        <v>n.a.</v>
      </c>
      <c r="M65" s="76">
        <f t="shared" si="21"/>
        <v>2.8730000000000002</v>
      </c>
      <c r="N65" s="76" t="str">
        <f t="shared" si="21"/>
        <v>n.a.</v>
      </c>
      <c r="O65" s="76" t="str">
        <f t="shared" si="21"/>
        <v>n.a.</v>
      </c>
      <c r="P65" s="76" t="str">
        <f t="shared" si="21"/>
        <v>n.a.</v>
      </c>
      <c r="Q65" s="58"/>
      <c r="R65" s="58"/>
      <c r="S65" s="58"/>
      <c r="T65" s="58"/>
      <c r="U65" s="58"/>
      <c r="V65" s="58"/>
    </row>
    <row r="66" spans="1:22" x14ac:dyDescent="0.25">
      <c r="A66" s="2">
        <f t="shared" si="13"/>
        <v>2008</v>
      </c>
      <c r="B66" s="6">
        <v>27.719181568802728</v>
      </c>
      <c r="C66" s="63">
        <v>-3.036</v>
      </c>
      <c r="D66" s="63">
        <v>3.1080000000000001</v>
      </c>
      <c r="E66" s="64">
        <f t="shared" si="19"/>
        <v>1</v>
      </c>
      <c r="F66" s="64">
        <f t="shared" si="14"/>
        <v>0</v>
      </c>
      <c r="G66" s="64">
        <f t="shared" si="15"/>
        <v>0</v>
      </c>
      <c r="H66" s="64">
        <f t="shared" si="16"/>
        <v>0</v>
      </c>
      <c r="I66" s="76">
        <f t="shared" si="20"/>
        <v>-3.036</v>
      </c>
      <c r="J66" s="76" t="str">
        <f t="shared" si="20"/>
        <v>n.a.</v>
      </c>
      <c r="K66" s="76" t="str">
        <f t="shared" si="20"/>
        <v>n.a.</v>
      </c>
      <c r="L66" s="76" t="str">
        <f t="shared" si="20"/>
        <v>n.a.</v>
      </c>
      <c r="M66" s="76">
        <f t="shared" si="21"/>
        <v>3.1080000000000001</v>
      </c>
      <c r="N66" s="76" t="str">
        <f t="shared" si="21"/>
        <v>n.a.</v>
      </c>
      <c r="O66" s="76" t="str">
        <f t="shared" si="21"/>
        <v>n.a.</v>
      </c>
      <c r="P66" s="76" t="str">
        <f t="shared" si="21"/>
        <v>n.a.</v>
      </c>
      <c r="Q66" s="58"/>
      <c r="R66" s="58"/>
      <c r="S66" s="58"/>
      <c r="T66" s="58"/>
      <c r="U66" s="58"/>
      <c r="V66" s="58"/>
    </row>
    <row r="67" spans="1:22" x14ac:dyDescent="0.25">
      <c r="A67" s="2">
        <v>2009</v>
      </c>
      <c r="B67" s="6">
        <v>44.371366279069768</v>
      </c>
      <c r="C67" s="63">
        <v>-7.5</v>
      </c>
      <c r="D67" s="63">
        <v>-1.581</v>
      </c>
      <c r="E67" s="64">
        <f t="shared" si="19"/>
        <v>0</v>
      </c>
      <c r="F67" s="64">
        <f t="shared" si="14"/>
        <v>1</v>
      </c>
      <c r="G67" s="64">
        <f t="shared" si="15"/>
        <v>0</v>
      </c>
      <c r="H67" s="64">
        <f t="shared" si="16"/>
        <v>0</v>
      </c>
      <c r="I67" s="76" t="str">
        <f t="shared" si="20"/>
        <v>n.a.</v>
      </c>
      <c r="J67" s="76">
        <f t="shared" si="20"/>
        <v>-7.5</v>
      </c>
      <c r="K67" s="76" t="str">
        <f t="shared" si="20"/>
        <v>n.a.</v>
      </c>
      <c r="L67" s="76" t="str">
        <f t="shared" si="20"/>
        <v>n.a.</v>
      </c>
      <c r="M67" s="76" t="str">
        <f t="shared" si="21"/>
        <v>n.a.</v>
      </c>
      <c r="N67" s="76">
        <f t="shared" si="21"/>
        <v>-1.581</v>
      </c>
      <c r="O67" s="76" t="str">
        <f t="shared" si="21"/>
        <v>n.a.</v>
      </c>
      <c r="P67" s="76" t="str">
        <f t="shared" si="21"/>
        <v>n.a.</v>
      </c>
      <c r="Q67" s="58"/>
      <c r="R67" s="58"/>
      <c r="S67" s="58"/>
      <c r="T67" s="58"/>
      <c r="U67" s="58"/>
      <c r="V67" s="58"/>
    </row>
    <row r="68" spans="1:22" x14ac:dyDescent="0.25">
      <c r="A68" s="58"/>
      <c r="B68" s="58"/>
      <c r="C68" s="58"/>
      <c r="D68" s="58"/>
      <c r="E68" s="58"/>
      <c r="F68" s="58"/>
      <c r="G68" s="58"/>
      <c r="H68" s="58"/>
      <c r="I68" s="58"/>
      <c r="J68" s="58"/>
      <c r="K68" s="58"/>
      <c r="L68" s="58"/>
      <c r="M68" s="58"/>
      <c r="N68" s="58"/>
      <c r="O68" s="58"/>
      <c r="P68" s="58"/>
      <c r="Q68" s="58"/>
      <c r="R68" s="58"/>
      <c r="S68" s="58"/>
      <c r="T68" s="58"/>
      <c r="U68" s="58"/>
      <c r="V68" s="58"/>
    </row>
    <row r="69" spans="1:22" x14ac:dyDescent="0.25">
      <c r="A69" s="124" t="s">
        <v>88</v>
      </c>
      <c r="B69" s="125" t="s">
        <v>48</v>
      </c>
      <c r="C69" s="58"/>
      <c r="D69" s="63"/>
      <c r="E69" s="64">
        <f>SUM(E7:E67)</f>
        <v>8</v>
      </c>
      <c r="F69" s="64">
        <f>SUM(F7:F67)</f>
        <v>14</v>
      </c>
      <c r="G69" s="64">
        <f>SUM(G7:G67)</f>
        <v>32</v>
      </c>
      <c r="H69" s="64">
        <f>SUM(H7:H67)</f>
        <v>7</v>
      </c>
      <c r="I69" s="76">
        <f>AVERAGE(I7:I67)</f>
        <v>4.4016199315565681</v>
      </c>
      <c r="J69" s="76">
        <f t="shared" ref="J69:P69" si="22">AVERAGE(J7:J67)</f>
        <v>4.4571668732135397</v>
      </c>
      <c r="K69" s="76">
        <f t="shared" si="22"/>
        <v>3.9508263892382276</v>
      </c>
      <c r="L69" s="76">
        <f t="shared" si="22"/>
        <v>2.4427142857142856</v>
      </c>
      <c r="M69" s="76">
        <f t="shared" si="22"/>
        <v>2.8539815077797006</v>
      </c>
      <c r="N69" s="76">
        <f t="shared" si="22"/>
        <v>4.7694861701857247</v>
      </c>
      <c r="O69" s="76">
        <f t="shared" si="22"/>
        <v>7.2788899184246336</v>
      </c>
      <c r="P69" s="76">
        <f t="shared" si="22"/>
        <v>5.2645714285714291</v>
      </c>
      <c r="Q69" s="58"/>
      <c r="R69" s="58"/>
      <c r="S69" s="58"/>
      <c r="T69" s="58"/>
      <c r="U69" s="58"/>
      <c r="V69" s="58"/>
    </row>
    <row r="70" spans="1:22" x14ac:dyDescent="0.25">
      <c r="A70" s="124" t="s">
        <v>23</v>
      </c>
      <c r="B70" s="125" t="s">
        <v>48</v>
      </c>
      <c r="C70" s="58"/>
      <c r="D70" s="58"/>
      <c r="E70" s="1"/>
      <c r="F70" s="1"/>
      <c r="G70" s="1"/>
      <c r="H70" s="1"/>
      <c r="I70" s="76">
        <f>MEDIAN(I7:I67)</f>
        <v>5.2964797262262753</v>
      </c>
      <c r="J70" s="76">
        <f t="shared" ref="J70:P70" si="23">MEDIAN(J7:J67)</f>
        <v>4.0954479501839947</v>
      </c>
      <c r="K70" s="76">
        <f t="shared" si="23"/>
        <v>3.7476450040026172</v>
      </c>
      <c r="L70" s="76">
        <f t="shared" si="23"/>
        <v>2.9969999999999999</v>
      </c>
      <c r="M70" s="76">
        <f t="shared" si="23"/>
        <v>2.7865000000000002</v>
      </c>
      <c r="N70" s="76">
        <f t="shared" si="23"/>
        <v>3.2275</v>
      </c>
      <c r="O70" s="76">
        <f t="shared" si="23"/>
        <v>4.1668189799074948</v>
      </c>
      <c r="P70" s="76">
        <f t="shared" si="23"/>
        <v>3.99</v>
      </c>
      <c r="Q70" s="58"/>
      <c r="R70" s="58"/>
      <c r="S70" s="58"/>
      <c r="T70" s="58"/>
      <c r="U70" s="58"/>
      <c r="V70" s="58"/>
    </row>
    <row r="71" spans="1:22" x14ac:dyDescent="0.25">
      <c r="A71" s="124"/>
      <c r="B71" s="125"/>
      <c r="C71" s="58"/>
      <c r="D71" s="58"/>
      <c r="E71" s="58"/>
      <c r="F71" s="58"/>
      <c r="G71" s="58"/>
      <c r="H71" s="58"/>
      <c r="I71" s="58"/>
      <c r="J71" s="58"/>
      <c r="K71" s="58"/>
      <c r="L71" s="58"/>
      <c r="M71" s="58"/>
      <c r="N71" s="58"/>
      <c r="O71" s="58"/>
      <c r="P71" s="58"/>
      <c r="Q71" s="58"/>
      <c r="R71" s="58"/>
      <c r="S71" s="58"/>
      <c r="T71" s="58"/>
      <c r="U71" s="58"/>
      <c r="V71" s="58"/>
    </row>
    <row r="72" spans="1:22" x14ac:dyDescent="0.25">
      <c r="A72" s="124"/>
      <c r="B72" s="125"/>
      <c r="C72" s="58"/>
      <c r="D72" s="58"/>
      <c r="E72" s="58"/>
      <c r="F72" s="58"/>
      <c r="G72" s="58"/>
      <c r="H72" s="58"/>
      <c r="I72" s="58"/>
      <c r="J72" s="58"/>
      <c r="K72" s="58"/>
      <c r="L72" s="58"/>
      <c r="M72" s="58"/>
      <c r="N72" s="58"/>
      <c r="O72" s="58"/>
      <c r="P72" s="58"/>
      <c r="Q72" s="58"/>
      <c r="R72" s="58"/>
      <c r="S72" s="58"/>
      <c r="T72" s="58"/>
      <c r="U72" s="58"/>
      <c r="V72" s="58"/>
    </row>
    <row r="73" spans="1:22" x14ac:dyDescent="0.25">
      <c r="A73" s="58"/>
      <c r="B73" s="58"/>
      <c r="C73" s="58"/>
      <c r="D73" s="58"/>
      <c r="E73" s="58"/>
      <c r="F73" s="58"/>
      <c r="G73" s="58"/>
      <c r="H73" s="58"/>
      <c r="I73" s="58"/>
      <c r="J73" s="58"/>
      <c r="K73" s="58"/>
      <c r="L73" s="58"/>
      <c r="M73" s="58"/>
      <c r="N73" s="58"/>
      <c r="O73" s="58"/>
      <c r="P73" s="58"/>
      <c r="Q73" s="58"/>
      <c r="R73" s="58"/>
      <c r="S73" s="58"/>
      <c r="T73" s="58"/>
      <c r="U73" s="58"/>
      <c r="V73" s="58"/>
    </row>
    <row r="74" spans="1:22" x14ac:dyDescent="0.25">
      <c r="A74" s="58"/>
      <c r="B74" s="58"/>
      <c r="C74" s="58"/>
      <c r="D74" s="58"/>
      <c r="E74" s="58"/>
      <c r="F74" s="58"/>
      <c r="G74" s="58"/>
      <c r="H74" s="58"/>
      <c r="I74" s="58"/>
      <c r="J74" s="58"/>
      <c r="K74" s="58"/>
      <c r="L74" s="58"/>
      <c r="M74" s="58"/>
      <c r="N74" s="58"/>
      <c r="O74" s="58"/>
      <c r="P74" s="58"/>
      <c r="Q74" s="58"/>
      <c r="R74" s="58"/>
      <c r="S74" s="58"/>
      <c r="T74" s="58"/>
      <c r="U74" s="58"/>
      <c r="V74" s="58"/>
    </row>
    <row r="75" spans="1:22" x14ac:dyDescent="0.25">
      <c r="A75" s="58"/>
      <c r="B75" s="58"/>
      <c r="C75" s="58"/>
      <c r="D75" s="58"/>
      <c r="E75" s="58"/>
      <c r="F75" s="58"/>
      <c r="G75" s="58"/>
      <c r="H75" s="58"/>
      <c r="I75" s="58"/>
      <c r="J75" s="58"/>
      <c r="K75" s="58"/>
      <c r="L75" s="58"/>
      <c r="M75" s="58"/>
      <c r="N75" s="58"/>
      <c r="O75" s="58"/>
      <c r="P75" s="58"/>
      <c r="Q75" s="58"/>
      <c r="R75" s="58"/>
      <c r="S75" s="58"/>
      <c r="T75" s="58"/>
      <c r="U75" s="58"/>
      <c r="V75" s="58"/>
    </row>
    <row r="76" spans="1:22" x14ac:dyDescent="0.25">
      <c r="A76" s="58"/>
      <c r="B76" s="58"/>
      <c r="C76" s="58"/>
      <c r="D76" s="58"/>
      <c r="E76" s="58"/>
      <c r="F76" s="58"/>
      <c r="G76" s="58"/>
      <c r="H76" s="58"/>
      <c r="I76" s="58"/>
      <c r="J76" s="58"/>
      <c r="K76" s="58"/>
      <c r="L76" s="58"/>
      <c r="M76" s="58"/>
      <c r="N76" s="58"/>
      <c r="O76" s="58"/>
      <c r="P76" s="58"/>
      <c r="Q76" s="58"/>
      <c r="R76" s="58"/>
      <c r="S76" s="58"/>
      <c r="T76" s="58"/>
      <c r="U76" s="58"/>
      <c r="V76" s="58"/>
    </row>
    <row r="77" spans="1:22" x14ac:dyDescent="0.25">
      <c r="A77" s="58"/>
      <c r="B77" s="58"/>
      <c r="C77" s="58"/>
      <c r="D77" s="58"/>
      <c r="E77" s="58"/>
      <c r="F77" s="58"/>
      <c r="G77" s="58"/>
      <c r="H77" s="58"/>
      <c r="I77" s="58"/>
      <c r="J77" s="58"/>
      <c r="K77" s="58"/>
      <c r="L77" s="58"/>
      <c r="M77" s="58"/>
      <c r="N77" s="58"/>
      <c r="O77" s="58"/>
      <c r="P77" s="58"/>
      <c r="Q77" s="58"/>
      <c r="R77" s="58"/>
      <c r="S77" s="58"/>
      <c r="T77" s="58"/>
      <c r="U77" s="58"/>
      <c r="V77" s="58"/>
    </row>
    <row r="78" spans="1:22" x14ac:dyDescent="0.25">
      <c r="A78" s="58"/>
      <c r="B78" s="58"/>
      <c r="C78" s="58"/>
      <c r="D78" s="58"/>
      <c r="E78" s="58"/>
      <c r="F78" s="58"/>
      <c r="G78" s="58"/>
      <c r="H78" s="58"/>
      <c r="I78" s="58"/>
      <c r="J78" s="58"/>
      <c r="K78" s="58"/>
      <c r="L78" s="58"/>
      <c r="M78" s="58"/>
      <c r="N78" s="58"/>
      <c r="O78" s="58"/>
      <c r="P78" s="58"/>
      <c r="Q78" s="58"/>
      <c r="R78" s="58"/>
      <c r="S78" s="58"/>
      <c r="T78" s="58"/>
      <c r="U78" s="58"/>
      <c r="V78" s="58"/>
    </row>
    <row r="79" spans="1:22" x14ac:dyDescent="0.25">
      <c r="A79" s="58"/>
      <c r="B79" s="58"/>
      <c r="C79" s="58"/>
      <c r="D79" s="58"/>
      <c r="E79" s="58"/>
      <c r="F79" s="58"/>
      <c r="G79" s="58"/>
      <c r="H79" s="58"/>
      <c r="I79" s="58"/>
      <c r="J79" s="58"/>
      <c r="K79" s="58"/>
      <c r="L79" s="58"/>
      <c r="M79" s="58"/>
      <c r="N79" s="58"/>
      <c r="O79" s="58"/>
      <c r="P79" s="58"/>
      <c r="Q79" s="58"/>
      <c r="R79" s="58"/>
      <c r="S79" s="58"/>
      <c r="T79" s="58"/>
      <c r="U79" s="58"/>
      <c r="V79" s="58"/>
    </row>
    <row r="80" spans="1:22" x14ac:dyDescent="0.25">
      <c r="A80" s="58"/>
      <c r="B80" s="58"/>
      <c r="C80" s="58"/>
      <c r="D80" s="58"/>
      <c r="E80" s="58"/>
      <c r="F80" s="58"/>
      <c r="G80" s="58"/>
      <c r="H80" s="58"/>
      <c r="I80" s="58"/>
      <c r="J80" s="58"/>
      <c r="K80" s="58"/>
      <c r="L80" s="58"/>
      <c r="M80" s="58"/>
      <c r="N80" s="58"/>
      <c r="O80" s="58"/>
      <c r="P80" s="58"/>
      <c r="Q80" s="58"/>
      <c r="R80" s="58"/>
      <c r="S80" s="58"/>
      <c r="T80" s="58"/>
      <c r="U80" s="58"/>
      <c r="V80" s="58"/>
    </row>
    <row r="81" spans="1:22" x14ac:dyDescent="0.25">
      <c r="A81" s="58"/>
      <c r="B81" s="58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8"/>
      <c r="N81" s="58"/>
      <c r="O81" s="58"/>
      <c r="P81" s="58"/>
      <c r="Q81" s="58"/>
      <c r="R81" s="58"/>
      <c r="S81" s="58"/>
      <c r="T81" s="58"/>
      <c r="U81" s="58"/>
      <c r="V81" s="58"/>
    </row>
    <row r="82" spans="1:22" x14ac:dyDescent="0.25">
      <c r="A82" s="58"/>
      <c r="B82" s="58"/>
      <c r="C82" s="58"/>
      <c r="D82" s="58"/>
      <c r="E82" s="58"/>
      <c r="F82" s="58"/>
      <c r="G82" s="58"/>
      <c r="H82" s="58"/>
      <c r="I82" s="58"/>
      <c r="J82" s="58"/>
      <c r="K82" s="58"/>
      <c r="L82" s="58"/>
      <c r="M82" s="58"/>
      <c r="N82" s="58"/>
      <c r="O82" s="58"/>
      <c r="P82" s="58"/>
      <c r="Q82" s="58"/>
      <c r="R82" s="58"/>
      <c r="S82" s="58"/>
      <c r="T82" s="58"/>
      <c r="U82" s="58"/>
      <c r="V82" s="58"/>
    </row>
    <row r="83" spans="1:22" x14ac:dyDescent="0.25">
      <c r="A83" s="58"/>
      <c r="B83" s="58"/>
      <c r="C83" s="58"/>
      <c r="D83" s="58"/>
      <c r="E83" s="58"/>
      <c r="F83" s="58"/>
      <c r="G83" s="58"/>
      <c r="H83" s="58"/>
      <c r="I83" s="58"/>
      <c r="J83" s="58"/>
      <c r="K83" s="58"/>
      <c r="L83" s="58"/>
      <c r="M83" s="58"/>
      <c r="N83" s="58"/>
      <c r="O83" s="58"/>
      <c r="P83" s="58"/>
      <c r="Q83" s="58"/>
      <c r="R83" s="58"/>
      <c r="S83" s="58"/>
      <c r="T83" s="58"/>
      <c r="U83" s="58"/>
      <c r="V83" s="58"/>
    </row>
    <row r="84" spans="1:22" x14ac:dyDescent="0.25">
      <c r="A84" s="58"/>
      <c r="B84" s="58"/>
      <c r="C84" s="58"/>
      <c r="D84" s="58"/>
      <c r="E84" s="58"/>
      <c r="F84" s="58"/>
      <c r="G84" s="58"/>
      <c r="H84" s="58"/>
      <c r="I84" s="58"/>
      <c r="J84" s="58"/>
      <c r="K84" s="58"/>
      <c r="L84" s="58"/>
      <c r="M84" s="58"/>
      <c r="N84" s="58"/>
      <c r="O84" s="58"/>
      <c r="P84" s="58"/>
      <c r="Q84" s="58"/>
      <c r="R84" s="58"/>
      <c r="S84" s="58"/>
      <c r="T84" s="58"/>
      <c r="U84" s="58"/>
      <c r="V84" s="58"/>
    </row>
    <row r="85" spans="1:22" x14ac:dyDescent="0.25">
      <c r="A85" s="58"/>
      <c r="B85" s="58"/>
      <c r="C85" s="58"/>
      <c r="D85" s="58"/>
      <c r="E85" s="58"/>
      <c r="F85" s="58"/>
      <c r="G85" s="58"/>
      <c r="H85" s="58"/>
      <c r="I85" s="58"/>
      <c r="J85" s="58"/>
      <c r="K85" s="58"/>
      <c r="L85" s="58"/>
      <c r="M85" s="58"/>
      <c r="N85" s="58"/>
      <c r="O85" s="58"/>
      <c r="P85" s="58"/>
      <c r="Q85" s="58"/>
      <c r="R85" s="58"/>
      <c r="S85" s="58"/>
      <c r="T85" s="58"/>
      <c r="U85" s="58"/>
      <c r="V85" s="58"/>
    </row>
    <row r="86" spans="1:22" x14ac:dyDescent="0.25">
      <c r="A86" s="58"/>
      <c r="B86" s="58"/>
      <c r="C86" s="58"/>
      <c r="D86" s="58"/>
      <c r="E86" s="58"/>
      <c r="F86" s="58"/>
      <c r="G86" s="58"/>
      <c r="H86" s="58"/>
      <c r="I86" s="58"/>
      <c r="J86" s="58"/>
      <c r="K86" s="58"/>
      <c r="L86" s="58"/>
      <c r="M86" s="58"/>
      <c r="N86" s="58"/>
      <c r="O86" s="58"/>
      <c r="P86" s="58"/>
      <c r="Q86" s="58"/>
      <c r="R86" s="58"/>
      <c r="S86" s="58"/>
      <c r="T86" s="58"/>
      <c r="U86" s="58"/>
      <c r="V86" s="58"/>
    </row>
    <row r="87" spans="1:22" x14ac:dyDescent="0.25">
      <c r="A87" s="58"/>
      <c r="B87" s="58"/>
      <c r="C87" s="58"/>
      <c r="D87" s="58"/>
      <c r="E87" s="58"/>
      <c r="F87" s="58"/>
      <c r="G87" s="58"/>
      <c r="H87" s="58"/>
      <c r="I87" s="58"/>
      <c r="J87" s="58"/>
      <c r="K87" s="58"/>
      <c r="L87" s="58"/>
      <c r="M87" s="58"/>
      <c r="N87" s="58"/>
      <c r="O87" s="58"/>
      <c r="P87" s="58"/>
      <c r="Q87" s="58"/>
      <c r="R87" s="58"/>
      <c r="S87" s="58"/>
      <c r="T87" s="58"/>
      <c r="U87" s="58"/>
      <c r="V87" s="58"/>
    </row>
    <row r="88" spans="1:22" x14ac:dyDescent="0.25">
      <c r="A88" s="58"/>
      <c r="B88" s="58"/>
      <c r="C88" s="58"/>
      <c r="D88" s="58"/>
      <c r="E88" s="58"/>
      <c r="F88" s="58"/>
      <c r="G88" s="58"/>
      <c r="H88" s="58"/>
      <c r="I88" s="58"/>
      <c r="J88" s="58"/>
      <c r="K88" s="58"/>
      <c r="L88" s="58"/>
      <c r="M88" s="58"/>
      <c r="N88" s="58"/>
      <c r="O88" s="58"/>
      <c r="P88" s="58"/>
      <c r="Q88" s="58"/>
      <c r="R88" s="58"/>
      <c r="S88" s="58"/>
      <c r="T88" s="58"/>
      <c r="U88" s="58"/>
      <c r="V88" s="58"/>
    </row>
    <row r="89" spans="1:22" x14ac:dyDescent="0.25">
      <c r="A89" s="58"/>
      <c r="B89" s="58"/>
      <c r="C89" s="58"/>
      <c r="D89" s="58"/>
      <c r="E89" s="58"/>
      <c r="F89" s="58"/>
      <c r="G89" s="58"/>
      <c r="H89" s="58"/>
      <c r="I89" s="58"/>
      <c r="J89" s="58"/>
      <c r="K89" s="58"/>
      <c r="L89" s="58"/>
      <c r="M89" s="58"/>
      <c r="N89" s="58"/>
      <c r="O89" s="58"/>
      <c r="P89" s="58"/>
      <c r="Q89" s="58"/>
      <c r="R89" s="58"/>
      <c r="S89" s="58"/>
      <c r="T89" s="58"/>
      <c r="U89" s="58"/>
      <c r="V89" s="58"/>
    </row>
    <row r="90" spans="1:22" x14ac:dyDescent="0.25">
      <c r="A90" s="58"/>
      <c r="B90" s="58"/>
      <c r="C90" s="58"/>
      <c r="D90" s="58"/>
      <c r="E90" s="58"/>
      <c r="F90" s="58"/>
      <c r="G90" s="58"/>
      <c r="H90" s="58"/>
      <c r="I90" s="58"/>
      <c r="J90" s="58"/>
      <c r="K90" s="58"/>
      <c r="L90" s="58"/>
      <c r="M90" s="58"/>
      <c r="N90" s="58"/>
      <c r="O90" s="58"/>
      <c r="P90" s="58"/>
      <c r="Q90" s="58"/>
      <c r="R90" s="58"/>
      <c r="S90" s="58"/>
      <c r="T90" s="58"/>
      <c r="U90" s="58"/>
      <c r="V90" s="58"/>
    </row>
    <row r="91" spans="1:22" x14ac:dyDescent="0.25">
      <c r="A91" s="58"/>
      <c r="B91" s="58"/>
      <c r="C91" s="58"/>
      <c r="D91" s="58"/>
      <c r="E91" s="58"/>
      <c r="F91" s="58"/>
      <c r="G91" s="58"/>
      <c r="H91" s="58"/>
      <c r="I91" s="58"/>
      <c r="J91" s="58"/>
      <c r="K91" s="58"/>
      <c r="L91" s="58"/>
      <c r="M91" s="58"/>
      <c r="N91" s="58"/>
      <c r="O91" s="58"/>
      <c r="P91" s="58"/>
      <c r="Q91" s="58"/>
      <c r="R91" s="58"/>
      <c r="S91" s="58"/>
      <c r="T91" s="58"/>
      <c r="U91" s="58"/>
      <c r="V91" s="58"/>
    </row>
    <row r="92" spans="1:22" x14ac:dyDescent="0.25">
      <c r="A92" s="58"/>
      <c r="B92" s="58"/>
      <c r="C92" s="58"/>
      <c r="D92" s="58"/>
      <c r="E92" s="58"/>
      <c r="F92" s="58"/>
      <c r="G92" s="58"/>
      <c r="H92" s="58"/>
      <c r="I92" s="58"/>
      <c r="J92" s="58"/>
      <c r="K92" s="58"/>
      <c r="L92" s="58"/>
      <c r="M92" s="58"/>
      <c r="N92" s="58"/>
      <c r="O92" s="58"/>
      <c r="P92" s="58"/>
      <c r="Q92" s="58"/>
      <c r="R92" s="58"/>
      <c r="S92" s="58"/>
      <c r="T92" s="58"/>
      <c r="U92" s="58"/>
      <c r="V92" s="58"/>
    </row>
    <row r="93" spans="1:22" x14ac:dyDescent="0.25">
      <c r="A93" s="58"/>
      <c r="B93" s="58"/>
      <c r="C93" s="58"/>
      <c r="D93" s="58"/>
      <c r="E93" s="58"/>
      <c r="F93" s="58"/>
      <c r="G93" s="58"/>
      <c r="H93" s="58"/>
      <c r="I93" s="58"/>
      <c r="J93" s="58"/>
      <c r="K93" s="58"/>
      <c r="L93" s="58"/>
      <c r="M93" s="58"/>
      <c r="N93" s="58"/>
      <c r="O93" s="58"/>
      <c r="P93" s="58"/>
      <c r="Q93" s="58"/>
      <c r="R93" s="58"/>
      <c r="S93" s="58"/>
      <c r="T93" s="58"/>
      <c r="U93" s="58"/>
      <c r="V93" s="58"/>
    </row>
    <row r="94" spans="1:22" x14ac:dyDescent="0.25">
      <c r="A94" s="58"/>
      <c r="B94" s="58"/>
      <c r="C94" s="58"/>
      <c r="D94" s="58"/>
      <c r="E94" s="58"/>
      <c r="F94" s="58"/>
      <c r="G94" s="58"/>
      <c r="H94" s="58"/>
      <c r="I94" s="58"/>
      <c r="J94" s="58"/>
      <c r="K94" s="58"/>
      <c r="L94" s="58"/>
      <c r="M94" s="58"/>
      <c r="N94" s="58"/>
      <c r="O94" s="58"/>
      <c r="P94" s="58"/>
      <c r="Q94" s="58"/>
      <c r="R94" s="58"/>
      <c r="S94" s="58"/>
      <c r="T94" s="58"/>
      <c r="U94" s="58"/>
      <c r="V94" s="58"/>
    </row>
    <row r="95" spans="1:22" x14ac:dyDescent="0.25">
      <c r="A95" s="58"/>
      <c r="B95" s="58"/>
      <c r="C95" s="58"/>
      <c r="D95" s="58"/>
      <c r="E95" s="58"/>
      <c r="F95" s="58"/>
      <c r="G95" s="58"/>
      <c r="H95" s="58"/>
      <c r="I95" s="58"/>
      <c r="J95" s="58"/>
      <c r="K95" s="58"/>
      <c r="L95" s="58"/>
      <c r="M95" s="58"/>
      <c r="N95" s="58"/>
      <c r="O95" s="58"/>
      <c r="P95" s="58"/>
      <c r="Q95" s="58"/>
      <c r="R95" s="58"/>
      <c r="S95" s="58"/>
      <c r="T95" s="58"/>
      <c r="U95" s="58"/>
      <c r="V95" s="58"/>
    </row>
    <row r="96" spans="1:22" x14ac:dyDescent="0.25">
      <c r="A96" s="58"/>
      <c r="B96" s="58"/>
      <c r="C96" s="58"/>
      <c r="D96" s="58"/>
      <c r="E96" s="58"/>
      <c r="F96" s="58"/>
      <c r="G96" s="58"/>
      <c r="H96" s="58"/>
      <c r="I96" s="58"/>
      <c r="J96" s="58"/>
      <c r="K96" s="58"/>
      <c r="L96" s="58"/>
      <c r="M96" s="58"/>
      <c r="N96" s="58"/>
      <c r="O96" s="58"/>
      <c r="P96" s="58"/>
      <c r="Q96" s="58"/>
      <c r="R96" s="58"/>
      <c r="S96" s="58"/>
      <c r="T96" s="58"/>
      <c r="U96" s="58"/>
      <c r="V96" s="58"/>
    </row>
    <row r="97" spans="1:22" x14ac:dyDescent="0.25">
      <c r="A97" s="58"/>
      <c r="B97" s="58"/>
      <c r="C97" s="58"/>
      <c r="D97" s="58"/>
      <c r="E97" s="58"/>
      <c r="F97" s="58"/>
      <c r="G97" s="58"/>
      <c r="H97" s="58"/>
      <c r="I97" s="58"/>
      <c r="J97" s="58"/>
      <c r="K97" s="58"/>
      <c r="L97" s="58"/>
      <c r="M97" s="58"/>
      <c r="N97" s="58"/>
      <c r="O97" s="58"/>
      <c r="P97" s="58"/>
      <c r="Q97" s="58"/>
      <c r="R97" s="58"/>
      <c r="S97" s="58"/>
      <c r="T97" s="58"/>
      <c r="U97" s="58"/>
      <c r="V97" s="58"/>
    </row>
    <row r="98" spans="1:22" x14ac:dyDescent="0.25">
      <c r="A98" s="58"/>
      <c r="B98" s="58"/>
      <c r="C98" s="58"/>
      <c r="D98" s="58"/>
      <c r="E98" s="58"/>
      <c r="F98" s="58"/>
      <c r="G98" s="58"/>
      <c r="H98" s="58"/>
      <c r="I98" s="58"/>
      <c r="J98" s="58"/>
      <c r="K98" s="58"/>
      <c r="L98" s="58"/>
      <c r="M98" s="58"/>
      <c r="N98" s="58"/>
      <c r="O98" s="58"/>
      <c r="P98" s="58"/>
      <c r="Q98" s="58"/>
      <c r="R98" s="58"/>
      <c r="S98" s="58"/>
      <c r="T98" s="58"/>
      <c r="U98" s="58"/>
      <c r="V98" s="58"/>
    </row>
    <row r="99" spans="1:22" x14ac:dyDescent="0.25">
      <c r="A99" s="58"/>
      <c r="B99" s="58"/>
      <c r="C99" s="58"/>
      <c r="D99" s="58"/>
      <c r="E99" s="58"/>
      <c r="F99" s="58"/>
      <c r="G99" s="58"/>
      <c r="H99" s="58"/>
      <c r="I99" s="58"/>
      <c r="J99" s="58"/>
      <c r="K99" s="58"/>
      <c r="L99" s="58"/>
      <c r="M99" s="58"/>
      <c r="N99" s="58"/>
      <c r="O99" s="58"/>
      <c r="P99" s="58"/>
      <c r="Q99" s="58"/>
      <c r="R99" s="58"/>
      <c r="S99" s="58"/>
      <c r="T99" s="58"/>
      <c r="U99" s="58"/>
      <c r="V99" s="58"/>
    </row>
    <row r="100" spans="1:22" x14ac:dyDescent="0.25">
      <c r="A100" s="58"/>
      <c r="B100" s="58"/>
      <c r="C100" s="58"/>
      <c r="D100" s="58"/>
      <c r="E100" s="58"/>
      <c r="F100" s="58"/>
      <c r="G100" s="58"/>
      <c r="H100" s="58"/>
      <c r="I100" s="58"/>
      <c r="J100" s="58"/>
      <c r="K100" s="58"/>
      <c r="L100" s="58"/>
      <c r="M100" s="58"/>
      <c r="N100" s="58"/>
      <c r="O100" s="58"/>
      <c r="P100" s="58"/>
      <c r="Q100" s="58"/>
      <c r="R100" s="58"/>
      <c r="S100" s="58"/>
      <c r="T100" s="58"/>
      <c r="U100" s="58"/>
      <c r="V100" s="58"/>
    </row>
    <row r="101" spans="1:22" x14ac:dyDescent="0.25">
      <c r="A101" s="58"/>
      <c r="B101" s="58"/>
      <c r="C101" s="58"/>
      <c r="D101" s="58"/>
      <c r="E101" s="58"/>
      <c r="F101" s="58"/>
      <c r="G101" s="58"/>
      <c r="H101" s="58"/>
      <c r="I101" s="58"/>
      <c r="J101" s="58"/>
      <c r="K101" s="58"/>
      <c r="L101" s="58"/>
      <c r="M101" s="58"/>
      <c r="N101" s="58"/>
      <c r="O101" s="58"/>
      <c r="P101" s="58"/>
      <c r="Q101" s="58"/>
      <c r="R101" s="58"/>
      <c r="S101" s="58"/>
      <c r="T101" s="58"/>
      <c r="U101" s="58"/>
      <c r="V101" s="58"/>
    </row>
    <row r="102" spans="1:22" x14ac:dyDescent="0.25">
      <c r="A102" s="58"/>
      <c r="B102" s="58"/>
      <c r="C102" s="58"/>
      <c r="D102" s="58"/>
      <c r="E102" s="58"/>
      <c r="F102" s="58"/>
      <c r="G102" s="58"/>
      <c r="H102" s="58"/>
      <c r="I102" s="58"/>
      <c r="J102" s="58"/>
      <c r="K102" s="58"/>
      <c r="L102" s="58"/>
      <c r="M102" s="58"/>
      <c r="N102" s="58"/>
      <c r="O102" s="58"/>
      <c r="P102" s="58"/>
      <c r="Q102" s="58"/>
      <c r="R102" s="58"/>
      <c r="S102" s="58"/>
      <c r="T102" s="58"/>
      <c r="U102" s="58"/>
      <c r="V102" s="58"/>
    </row>
    <row r="103" spans="1:22" x14ac:dyDescent="0.25">
      <c r="A103" s="58"/>
      <c r="B103" s="58"/>
      <c r="C103" s="58"/>
      <c r="D103" s="58"/>
      <c r="E103" s="58"/>
      <c r="F103" s="58"/>
      <c r="G103" s="58"/>
      <c r="H103" s="58"/>
      <c r="I103" s="58"/>
      <c r="J103" s="58"/>
      <c r="K103" s="58"/>
      <c r="L103" s="58"/>
      <c r="M103" s="58"/>
      <c r="N103" s="58"/>
      <c r="O103" s="58"/>
      <c r="P103" s="58"/>
      <c r="Q103" s="58"/>
      <c r="R103" s="58"/>
      <c r="S103" s="58"/>
      <c r="T103" s="58"/>
      <c r="U103" s="58"/>
      <c r="V103" s="58"/>
    </row>
    <row r="104" spans="1:22" x14ac:dyDescent="0.25">
      <c r="A104" s="58"/>
      <c r="B104" s="58"/>
      <c r="C104" s="58"/>
      <c r="D104" s="58"/>
      <c r="E104" s="58"/>
      <c r="F104" s="58"/>
      <c r="G104" s="58"/>
      <c r="H104" s="58"/>
      <c r="I104" s="58"/>
      <c r="J104" s="58"/>
      <c r="K104" s="58"/>
      <c r="L104" s="58"/>
      <c r="M104" s="58"/>
      <c r="N104" s="58"/>
      <c r="O104" s="58"/>
      <c r="P104" s="58"/>
      <c r="Q104" s="58"/>
      <c r="R104" s="58"/>
      <c r="S104" s="58"/>
      <c r="T104" s="58"/>
      <c r="U104" s="58"/>
      <c r="V104" s="58"/>
    </row>
    <row r="105" spans="1:22" x14ac:dyDescent="0.25">
      <c r="A105" s="58"/>
      <c r="B105" s="58"/>
      <c r="C105" s="58"/>
      <c r="D105" s="58"/>
      <c r="E105" s="58"/>
      <c r="F105" s="58"/>
      <c r="G105" s="58"/>
      <c r="H105" s="58"/>
      <c r="I105" s="58"/>
      <c r="J105" s="58"/>
      <c r="K105" s="58"/>
      <c r="L105" s="58"/>
      <c r="M105" s="58"/>
      <c r="N105" s="58"/>
      <c r="O105" s="58"/>
      <c r="P105" s="58"/>
      <c r="Q105" s="58"/>
      <c r="R105" s="58"/>
      <c r="S105" s="58"/>
      <c r="T105" s="58"/>
      <c r="U105" s="58"/>
      <c r="V105" s="58"/>
    </row>
    <row r="106" spans="1:22" x14ac:dyDescent="0.25">
      <c r="A106" s="58"/>
      <c r="B106" s="58"/>
      <c r="C106" s="58"/>
      <c r="D106" s="58"/>
      <c r="E106" s="58"/>
      <c r="F106" s="58"/>
      <c r="G106" s="58"/>
      <c r="H106" s="58"/>
      <c r="I106" s="58"/>
      <c r="J106" s="58"/>
      <c r="K106" s="58"/>
      <c r="L106" s="58"/>
      <c r="M106" s="58"/>
      <c r="N106" s="58"/>
      <c r="O106" s="58"/>
      <c r="P106" s="58"/>
      <c r="Q106" s="58"/>
      <c r="R106" s="58"/>
      <c r="S106" s="58"/>
      <c r="T106" s="58"/>
      <c r="U106" s="58"/>
      <c r="V106" s="58"/>
    </row>
    <row r="107" spans="1:22" x14ac:dyDescent="0.25">
      <c r="A107" s="58"/>
      <c r="B107" s="58"/>
      <c r="C107" s="58"/>
      <c r="D107" s="58"/>
      <c r="E107" s="58"/>
      <c r="F107" s="58"/>
      <c r="G107" s="58"/>
      <c r="H107" s="58"/>
      <c r="I107" s="58"/>
      <c r="J107" s="58"/>
      <c r="K107" s="58"/>
      <c r="L107" s="58"/>
      <c r="M107" s="58"/>
      <c r="N107" s="58"/>
      <c r="O107" s="58"/>
      <c r="P107" s="58"/>
      <c r="Q107" s="58"/>
      <c r="R107" s="58"/>
      <c r="S107" s="58"/>
      <c r="T107" s="58"/>
      <c r="U107" s="58"/>
      <c r="V107" s="58"/>
    </row>
    <row r="108" spans="1:22" x14ac:dyDescent="0.25">
      <c r="A108" s="58"/>
      <c r="B108" s="58"/>
      <c r="C108" s="58"/>
      <c r="D108" s="58"/>
      <c r="E108" s="58"/>
      <c r="F108" s="58"/>
      <c r="G108" s="58"/>
      <c r="H108" s="58"/>
      <c r="I108" s="58"/>
      <c r="J108" s="58"/>
      <c r="K108" s="58"/>
      <c r="L108" s="58"/>
      <c r="M108" s="58"/>
      <c r="N108" s="58"/>
      <c r="O108" s="58"/>
      <c r="P108" s="58"/>
      <c r="Q108" s="58"/>
      <c r="R108" s="58"/>
      <c r="S108" s="58"/>
      <c r="T108" s="58"/>
      <c r="U108" s="58"/>
      <c r="V108" s="58"/>
    </row>
    <row r="109" spans="1:22" x14ac:dyDescent="0.25">
      <c r="A109" s="58"/>
      <c r="B109" s="58"/>
      <c r="C109" s="58"/>
      <c r="D109" s="58"/>
      <c r="E109" s="58"/>
      <c r="F109" s="58"/>
      <c r="G109" s="58"/>
      <c r="H109" s="58"/>
      <c r="I109" s="58"/>
      <c r="J109" s="58"/>
      <c r="K109" s="58"/>
      <c r="L109" s="58"/>
      <c r="M109" s="58"/>
      <c r="N109" s="58"/>
      <c r="O109" s="58"/>
      <c r="P109" s="58"/>
      <c r="Q109" s="58"/>
      <c r="R109" s="58"/>
      <c r="S109" s="58"/>
      <c r="T109" s="58"/>
      <c r="U109" s="58"/>
      <c r="V109" s="58"/>
    </row>
    <row r="110" spans="1:22" x14ac:dyDescent="0.25">
      <c r="A110" s="58"/>
      <c r="B110" s="58"/>
      <c r="C110" s="58"/>
      <c r="D110" s="58"/>
      <c r="E110" s="58"/>
      <c r="F110" s="58"/>
      <c r="G110" s="58"/>
      <c r="H110" s="58"/>
      <c r="I110" s="58"/>
      <c r="J110" s="58"/>
      <c r="K110" s="58"/>
      <c r="L110" s="58"/>
      <c r="M110" s="58"/>
      <c r="N110" s="58"/>
      <c r="O110" s="58"/>
      <c r="P110" s="58"/>
      <c r="Q110" s="58"/>
      <c r="R110" s="58"/>
      <c r="S110" s="58"/>
      <c r="T110" s="58"/>
      <c r="U110" s="58"/>
      <c r="V110" s="58"/>
    </row>
    <row r="111" spans="1:22" x14ac:dyDescent="0.25">
      <c r="A111" s="58"/>
      <c r="B111" s="58"/>
      <c r="C111" s="58"/>
      <c r="D111" s="58"/>
      <c r="E111" s="58"/>
      <c r="F111" s="58"/>
      <c r="G111" s="58"/>
      <c r="H111" s="58"/>
      <c r="I111" s="58"/>
      <c r="J111" s="58"/>
      <c r="K111" s="58"/>
      <c r="L111" s="58"/>
      <c r="M111" s="58"/>
      <c r="N111" s="58"/>
      <c r="O111" s="58"/>
      <c r="P111" s="58"/>
      <c r="Q111" s="58"/>
      <c r="R111" s="58"/>
      <c r="S111" s="58"/>
      <c r="T111" s="58"/>
      <c r="U111" s="58"/>
      <c r="V111" s="58"/>
    </row>
    <row r="112" spans="1:22" x14ac:dyDescent="0.25">
      <c r="A112" s="58"/>
      <c r="B112" s="58"/>
      <c r="C112" s="58"/>
      <c r="D112" s="58"/>
      <c r="E112" s="58"/>
      <c r="F112" s="58"/>
      <c r="G112" s="58"/>
      <c r="H112" s="58"/>
      <c r="I112" s="58"/>
      <c r="J112" s="58"/>
      <c r="K112" s="58"/>
      <c r="L112" s="58"/>
      <c r="M112" s="58"/>
      <c r="N112" s="58"/>
      <c r="O112" s="58"/>
      <c r="P112" s="58"/>
      <c r="Q112" s="58"/>
      <c r="R112" s="58"/>
      <c r="S112" s="58"/>
      <c r="T112" s="58"/>
      <c r="U112" s="58"/>
      <c r="V112" s="58"/>
    </row>
    <row r="113" spans="1:22" x14ac:dyDescent="0.25">
      <c r="A113" s="58"/>
      <c r="B113" s="58"/>
      <c r="C113" s="58"/>
      <c r="D113" s="58"/>
      <c r="E113" s="58"/>
      <c r="F113" s="58"/>
      <c r="G113" s="58"/>
      <c r="H113" s="58"/>
      <c r="I113" s="58"/>
      <c r="J113" s="58"/>
      <c r="K113" s="58"/>
      <c r="L113" s="58"/>
      <c r="M113" s="58"/>
      <c r="N113" s="58"/>
      <c r="O113" s="58"/>
      <c r="P113" s="58"/>
      <c r="Q113" s="58"/>
      <c r="R113" s="58"/>
      <c r="S113" s="58"/>
      <c r="T113" s="58"/>
      <c r="U113" s="58"/>
      <c r="V113" s="58"/>
    </row>
    <row r="114" spans="1:22" x14ac:dyDescent="0.25">
      <c r="A114" s="58"/>
      <c r="B114" s="58"/>
      <c r="C114" s="58"/>
      <c r="D114" s="58"/>
      <c r="E114" s="58"/>
      <c r="F114" s="58"/>
      <c r="G114" s="58"/>
      <c r="H114" s="58"/>
      <c r="I114" s="58"/>
      <c r="J114" s="58"/>
      <c r="K114" s="58"/>
      <c r="L114" s="58"/>
      <c r="M114" s="58"/>
      <c r="N114" s="58"/>
      <c r="O114" s="58"/>
      <c r="P114" s="58"/>
      <c r="Q114" s="58"/>
      <c r="R114" s="58"/>
      <c r="S114" s="58"/>
      <c r="T114" s="58"/>
      <c r="U114" s="58"/>
      <c r="V114" s="58"/>
    </row>
    <row r="115" spans="1:22" x14ac:dyDescent="0.25">
      <c r="A115" s="58"/>
      <c r="B115" s="58"/>
      <c r="C115" s="58"/>
      <c r="D115" s="58"/>
      <c r="E115" s="58"/>
      <c r="F115" s="58"/>
      <c r="G115" s="58"/>
      <c r="H115" s="58"/>
      <c r="I115" s="58"/>
      <c r="J115" s="58"/>
      <c r="K115" s="58"/>
      <c r="L115" s="58"/>
      <c r="M115" s="58"/>
      <c r="N115" s="58"/>
      <c r="O115" s="58"/>
      <c r="P115" s="58"/>
      <c r="Q115" s="58"/>
      <c r="R115" s="58"/>
      <c r="S115" s="58"/>
      <c r="T115" s="58"/>
      <c r="U115" s="58"/>
      <c r="V115" s="58"/>
    </row>
    <row r="116" spans="1:22" x14ac:dyDescent="0.25">
      <c r="A116" s="58"/>
      <c r="B116" s="58"/>
      <c r="C116" s="58"/>
      <c r="D116" s="58"/>
      <c r="E116" s="58"/>
      <c r="F116" s="58"/>
      <c r="G116" s="58"/>
      <c r="H116" s="58"/>
      <c r="I116" s="58"/>
      <c r="J116" s="58"/>
      <c r="K116" s="58"/>
      <c r="L116" s="58"/>
      <c r="M116" s="58"/>
      <c r="N116" s="58"/>
      <c r="O116" s="58"/>
      <c r="P116" s="58"/>
      <c r="Q116" s="58"/>
      <c r="R116" s="58"/>
      <c r="S116" s="58"/>
      <c r="T116" s="58"/>
      <c r="U116" s="58"/>
      <c r="V116" s="58"/>
    </row>
    <row r="117" spans="1:22" x14ac:dyDescent="0.25">
      <c r="A117" s="58"/>
      <c r="B117" s="58"/>
      <c r="C117" s="58"/>
      <c r="D117" s="58"/>
      <c r="E117" s="58"/>
      <c r="F117" s="58"/>
      <c r="G117" s="58"/>
      <c r="H117" s="58"/>
      <c r="I117" s="58"/>
      <c r="J117" s="58"/>
      <c r="K117" s="58"/>
      <c r="L117" s="58"/>
      <c r="M117" s="58"/>
      <c r="N117" s="58"/>
      <c r="O117" s="58"/>
      <c r="P117" s="58"/>
      <c r="Q117" s="58"/>
      <c r="R117" s="58"/>
      <c r="S117" s="58"/>
      <c r="T117" s="58"/>
      <c r="U117" s="58"/>
      <c r="V117" s="58"/>
    </row>
    <row r="118" spans="1:22" x14ac:dyDescent="0.25">
      <c r="A118" s="58"/>
      <c r="B118" s="58"/>
      <c r="C118" s="58"/>
      <c r="D118" s="58"/>
      <c r="E118" s="58"/>
      <c r="F118" s="58"/>
      <c r="G118" s="58"/>
      <c r="H118" s="58"/>
      <c r="I118" s="58"/>
      <c r="J118" s="58"/>
      <c r="K118" s="58"/>
      <c r="L118" s="58"/>
      <c r="M118" s="58"/>
      <c r="N118" s="58"/>
      <c r="O118" s="58"/>
      <c r="P118" s="58"/>
      <c r="Q118" s="58"/>
      <c r="R118" s="58"/>
      <c r="S118" s="58"/>
      <c r="T118" s="58"/>
      <c r="U118" s="58"/>
      <c r="V118" s="58"/>
    </row>
    <row r="119" spans="1:22" x14ac:dyDescent="0.25">
      <c r="A119" s="58"/>
      <c r="B119" s="58"/>
      <c r="C119" s="58"/>
      <c r="D119" s="58"/>
      <c r="E119" s="58"/>
      <c r="F119" s="58"/>
      <c r="G119" s="58"/>
      <c r="H119" s="58"/>
      <c r="I119" s="58"/>
      <c r="J119" s="58"/>
      <c r="K119" s="58"/>
      <c r="L119" s="58"/>
      <c r="M119" s="58"/>
      <c r="N119" s="58"/>
      <c r="O119" s="58"/>
      <c r="P119" s="58"/>
      <c r="Q119" s="58"/>
      <c r="R119" s="58"/>
      <c r="S119" s="58"/>
      <c r="T119" s="58"/>
      <c r="U119" s="58"/>
      <c r="V119" s="58"/>
    </row>
    <row r="120" spans="1:22" x14ac:dyDescent="0.25">
      <c r="A120" s="58"/>
      <c r="B120" s="58"/>
      <c r="C120" s="58"/>
      <c r="D120" s="58"/>
      <c r="E120" s="58"/>
      <c r="F120" s="58"/>
      <c r="G120" s="58"/>
      <c r="H120" s="58"/>
      <c r="I120" s="58"/>
      <c r="J120" s="58"/>
      <c r="K120" s="58"/>
      <c r="L120" s="58"/>
      <c r="M120" s="58"/>
      <c r="N120" s="58"/>
      <c r="O120" s="58"/>
      <c r="P120" s="58"/>
      <c r="Q120" s="58"/>
      <c r="R120" s="58"/>
      <c r="S120" s="58"/>
      <c r="T120" s="58"/>
      <c r="U120" s="58"/>
      <c r="V120" s="58"/>
    </row>
    <row r="121" spans="1:22" x14ac:dyDescent="0.25">
      <c r="A121" s="58"/>
      <c r="B121" s="58"/>
      <c r="C121" s="58"/>
      <c r="D121" s="58"/>
      <c r="E121" s="58"/>
      <c r="F121" s="58"/>
      <c r="G121" s="58"/>
      <c r="H121" s="58"/>
      <c r="I121" s="58"/>
      <c r="J121" s="58"/>
      <c r="K121" s="58"/>
      <c r="L121" s="58"/>
      <c r="M121" s="58"/>
      <c r="N121" s="58"/>
      <c r="O121" s="58"/>
      <c r="P121" s="58"/>
      <c r="Q121" s="58"/>
      <c r="R121" s="58"/>
      <c r="S121" s="58"/>
      <c r="T121" s="58"/>
      <c r="U121" s="58"/>
      <c r="V121" s="58"/>
    </row>
    <row r="122" spans="1:22" x14ac:dyDescent="0.25">
      <c r="A122" s="58"/>
      <c r="B122" s="58"/>
      <c r="C122" s="58"/>
      <c r="D122" s="58"/>
      <c r="E122" s="58"/>
      <c r="F122" s="58"/>
      <c r="G122" s="58"/>
      <c r="H122" s="58"/>
      <c r="I122" s="58"/>
      <c r="J122" s="58"/>
      <c r="K122" s="58"/>
      <c r="L122" s="58"/>
      <c r="M122" s="58"/>
      <c r="N122" s="58"/>
      <c r="O122" s="58"/>
      <c r="P122" s="58"/>
      <c r="Q122" s="58"/>
      <c r="R122" s="58"/>
      <c r="S122" s="58"/>
      <c r="T122" s="58"/>
      <c r="U122" s="58"/>
      <c r="V122" s="58"/>
    </row>
    <row r="123" spans="1:22" x14ac:dyDescent="0.25">
      <c r="A123" s="58"/>
      <c r="B123" s="58"/>
      <c r="C123" s="58"/>
      <c r="D123" s="58"/>
      <c r="E123" s="58"/>
      <c r="F123" s="58"/>
      <c r="G123" s="58"/>
      <c r="H123" s="58"/>
      <c r="I123" s="58"/>
      <c r="J123" s="58"/>
      <c r="K123" s="58"/>
      <c r="L123" s="58"/>
      <c r="M123" s="58"/>
      <c r="N123" s="58"/>
      <c r="O123" s="58"/>
      <c r="P123" s="58"/>
      <c r="Q123" s="58"/>
      <c r="R123" s="58"/>
      <c r="S123" s="58"/>
      <c r="T123" s="58"/>
      <c r="U123" s="58"/>
      <c r="V123" s="58"/>
    </row>
    <row r="124" spans="1:22" x14ac:dyDescent="0.25">
      <c r="A124" s="58"/>
      <c r="B124" s="58"/>
      <c r="C124" s="58"/>
      <c r="D124" s="58"/>
      <c r="E124" s="58"/>
      <c r="F124" s="58"/>
      <c r="G124" s="58"/>
      <c r="H124" s="58"/>
      <c r="I124" s="58"/>
      <c r="J124" s="58"/>
      <c r="K124" s="58"/>
      <c r="L124" s="58"/>
      <c r="M124" s="58"/>
      <c r="N124" s="58"/>
      <c r="O124" s="58"/>
      <c r="P124" s="58"/>
      <c r="Q124" s="58"/>
      <c r="R124" s="58"/>
      <c r="S124" s="58"/>
      <c r="T124" s="58"/>
      <c r="U124" s="58"/>
      <c r="V124" s="58"/>
    </row>
    <row r="125" spans="1:22" x14ac:dyDescent="0.25">
      <c r="A125" s="58"/>
      <c r="B125" s="58"/>
      <c r="C125" s="58"/>
      <c r="D125" s="58"/>
      <c r="E125" s="58"/>
      <c r="F125" s="58"/>
      <c r="G125" s="58"/>
      <c r="H125" s="58"/>
      <c r="I125" s="58"/>
      <c r="J125" s="58"/>
      <c r="K125" s="58"/>
      <c r="L125" s="58"/>
      <c r="M125" s="58"/>
      <c r="N125" s="58"/>
      <c r="O125" s="58"/>
      <c r="P125" s="58"/>
      <c r="Q125" s="58"/>
      <c r="R125" s="58"/>
      <c r="S125" s="58"/>
      <c r="T125" s="58"/>
      <c r="U125" s="58"/>
      <c r="V125" s="58"/>
    </row>
    <row r="126" spans="1:22" x14ac:dyDescent="0.25">
      <c r="A126" s="58"/>
      <c r="B126" s="58"/>
      <c r="C126" s="58"/>
      <c r="D126" s="58"/>
      <c r="E126" s="58"/>
      <c r="F126" s="58"/>
      <c r="G126" s="58"/>
      <c r="H126" s="58"/>
      <c r="I126" s="58"/>
      <c r="J126" s="58"/>
      <c r="K126" s="58"/>
      <c r="L126" s="58"/>
      <c r="M126" s="58"/>
      <c r="N126" s="58"/>
      <c r="O126" s="58"/>
      <c r="P126" s="58"/>
      <c r="Q126" s="58"/>
      <c r="R126" s="58"/>
      <c r="S126" s="58"/>
      <c r="T126" s="58"/>
      <c r="U126" s="58"/>
      <c r="V126" s="58"/>
    </row>
    <row r="127" spans="1:22" x14ac:dyDescent="0.25">
      <c r="A127" s="58"/>
      <c r="B127" s="58"/>
      <c r="C127" s="58"/>
      <c r="D127" s="58"/>
      <c r="E127" s="58"/>
      <c r="F127" s="58"/>
      <c r="G127" s="58"/>
      <c r="H127" s="58"/>
      <c r="I127" s="58"/>
      <c r="J127" s="58"/>
      <c r="K127" s="58"/>
      <c r="L127" s="58"/>
      <c r="M127" s="58"/>
      <c r="N127" s="58"/>
      <c r="O127" s="58"/>
      <c r="P127" s="58"/>
      <c r="Q127" s="58"/>
      <c r="R127" s="58"/>
      <c r="S127" s="58"/>
      <c r="T127" s="58"/>
      <c r="U127" s="58"/>
      <c r="V127" s="58"/>
    </row>
    <row r="128" spans="1:22" x14ac:dyDescent="0.25">
      <c r="A128" s="58"/>
      <c r="B128" s="58"/>
      <c r="C128" s="58"/>
      <c r="D128" s="58"/>
      <c r="E128" s="58"/>
      <c r="F128" s="58"/>
      <c r="G128" s="58"/>
      <c r="H128" s="58"/>
      <c r="I128" s="58"/>
      <c r="J128" s="58"/>
      <c r="K128" s="58"/>
      <c r="L128" s="58"/>
      <c r="M128" s="58"/>
      <c r="N128" s="58"/>
      <c r="O128" s="58"/>
      <c r="P128" s="58"/>
      <c r="Q128" s="58"/>
      <c r="R128" s="58"/>
      <c r="S128" s="58"/>
      <c r="T128" s="58"/>
      <c r="U128" s="58"/>
      <c r="V128" s="58"/>
    </row>
    <row r="129" spans="1:22" x14ac:dyDescent="0.25">
      <c r="A129" s="58"/>
      <c r="B129" s="58"/>
      <c r="C129" s="58"/>
      <c r="D129" s="58"/>
      <c r="E129" s="58"/>
      <c r="F129" s="58"/>
      <c r="G129" s="58"/>
      <c r="H129" s="58"/>
      <c r="I129" s="58"/>
      <c r="J129" s="58"/>
      <c r="K129" s="58"/>
      <c r="L129" s="58"/>
      <c r="M129" s="58"/>
      <c r="N129" s="58"/>
      <c r="O129" s="58"/>
      <c r="P129" s="58"/>
      <c r="Q129" s="58"/>
      <c r="R129" s="58"/>
      <c r="S129" s="58"/>
      <c r="T129" s="58"/>
      <c r="U129" s="58"/>
      <c r="V129" s="58"/>
    </row>
    <row r="130" spans="1:22" x14ac:dyDescent="0.25">
      <c r="A130" s="58"/>
      <c r="B130" s="58"/>
      <c r="C130" s="58"/>
      <c r="D130" s="58"/>
      <c r="E130" s="58"/>
      <c r="F130" s="58"/>
      <c r="G130" s="58"/>
      <c r="H130" s="58"/>
      <c r="I130" s="58"/>
      <c r="J130" s="58"/>
      <c r="K130" s="58"/>
      <c r="L130" s="58"/>
      <c r="M130" s="58"/>
      <c r="N130" s="58"/>
      <c r="O130" s="58"/>
      <c r="P130" s="58"/>
      <c r="Q130" s="58"/>
      <c r="R130" s="58"/>
      <c r="S130" s="58"/>
      <c r="T130" s="58"/>
      <c r="U130" s="58"/>
      <c r="V130" s="58"/>
    </row>
    <row r="131" spans="1:22" x14ac:dyDescent="0.25">
      <c r="A131" s="58"/>
      <c r="B131" s="58"/>
      <c r="C131" s="58"/>
      <c r="D131" s="58"/>
      <c r="E131" s="58"/>
      <c r="F131" s="58"/>
      <c r="G131" s="58"/>
      <c r="H131" s="58"/>
      <c r="I131" s="58"/>
      <c r="J131" s="58"/>
      <c r="K131" s="58"/>
      <c r="L131" s="58"/>
      <c r="M131" s="58"/>
      <c r="N131" s="58"/>
      <c r="O131" s="58"/>
      <c r="P131" s="58"/>
      <c r="Q131" s="58"/>
      <c r="R131" s="58"/>
      <c r="S131" s="58"/>
      <c r="T131" s="58"/>
      <c r="U131" s="58"/>
      <c r="V131" s="58"/>
    </row>
    <row r="132" spans="1:22" x14ac:dyDescent="0.25">
      <c r="A132" s="58"/>
      <c r="B132" s="58"/>
      <c r="C132" s="58"/>
      <c r="D132" s="58"/>
      <c r="E132" s="58"/>
      <c r="F132" s="58"/>
      <c r="G132" s="58"/>
      <c r="H132" s="58"/>
      <c r="I132" s="58"/>
      <c r="J132" s="58"/>
      <c r="K132" s="58"/>
      <c r="L132" s="58"/>
      <c r="M132" s="58"/>
      <c r="N132" s="58"/>
      <c r="O132" s="58"/>
      <c r="P132" s="58"/>
      <c r="Q132" s="58"/>
      <c r="R132" s="58"/>
      <c r="S132" s="58"/>
      <c r="T132" s="58"/>
      <c r="U132" s="58"/>
      <c r="V132" s="58"/>
    </row>
    <row r="133" spans="1:22" x14ac:dyDescent="0.25">
      <c r="A133" s="58"/>
      <c r="B133" s="58"/>
      <c r="C133" s="58"/>
      <c r="D133" s="58"/>
      <c r="E133" s="58"/>
      <c r="F133" s="58"/>
      <c r="G133" s="58"/>
      <c r="H133" s="58"/>
      <c r="I133" s="58"/>
      <c r="J133" s="58"/>
      <c r="K133" s="58"/>
      <c r="L133" s="58"/>
      <c r="M133" s="58"/>
      <c r="N133" s="58"/>
      <c r="O133" s="58"/>
      <c r="P133" s="58"/>
      <c r="Q133" s="58"/>
      <c r="R133" s="58"/>
      <c r="S133" s="58"/>
      <c r="T133" s="58"/>
      <c r="U133" s="58"/>
      <c r="V133" s="58"/>
    </row>
  </sheetData>
  <mergeCells count="5">
    <mergeCell ref="I1:L1"/>
    <mergeCell ref="M1:P1"/>
    <mergeCell ref="E2:H2"/>
    <mergeCell ref="I2:L2"/>
    <mergeCell ref="M2:P2"/>
  </mergeCells>
  <phoneticPr fontId="1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56"/>
  <sheetViews>
    <sheetView zoomScale="85" zoomScaleNormal="85" workbookViewId="0">
      <pane xSplit="3" ySplit="4" topLeftCell="D42" activePane="bottomRight" state="frozen"/>
      <selection pane="topRight" activeCell="D1" sqref="D1"/>
      <selection pane="bottomLeft" activeCell="A5" sqref="A5"/>
      <selection pane="bottomRight" activeCell="A56" sqref="A56"/>
    </sheetView>
  </sheetViews>
  <sheetFormatPr defaultRowHeight="15" x14ac:dyDescent="0.25"/>
  <cols>
    <col min="1" max="1" width="3" bestFit="1" customWidth="1"/>
    <col min="4" max="4" width="5.28515625" bestFit="1" customWidth="1"/>
  </cols>
  <sheetData>
    <row r="1" spans="1:28" x14ac:dyDescent="0.25">
      <c r="B1" s="1"/>
      <c r="C1" s="1"/>
      <c r="D1" s="135" t="s">
        <v>44</v>
      </c>
      <c r="E1" s="135"/>
      <c r="F1" s="135"/>
      <c r="G1" s="135"/>
      <c r="H1" s="135"/>
      <c r="I1" s="135" t="s">
        <v>22</v>
      </c>
      <c r="J1" s="135"/>
      <c r="K1" s="135"/>
      <c r="L1" s="135"/>
      <c r="M1" s="135"/>
      <c r="N1" s="135"/>
      <c r="O1" s="135"/>
      <c r="P1" s="135"/>
      <c r="Q1" s="135" t="s">
        <v>23</v>
      </c>
      <c r="R1" s="135"/>
      <c r="S1" s="135"/>
      <c r="T1" s="135"/>
      <c r="U1" s="135"/>
      <c r="V1" s="135"/>
      <c r="W1" s="135"/>
      <c r="X1" s="135"/>
      <c r="Y1" s="1"/>
      <c r="Z1" s="1"/>
      <c r="AA1" s="1"/>
      <c r="AB1" s="34"/>
    </row>
    <row r="2" spans="1:28" x14ac:dyDescent="0.25">
      <c r="B2" s="1"/>
      <c r="C2" s="1"/>
      <c r="D2" s="1"/>
      <c r="E2" s="1"/>
      <c r="F2" s="1"/>
      <c r="G2" s="1"/>
      <c r="H2" s="1"/>
      <c r="I2" s="136" t="s">
        <v>9</v>
      </c>
      <c r="J2" s="137"/>
      <c r="K2" s="137"/>
      <c r="L2" s="137"/>
      <c r="M2" s="138" t="s">
        <v>7</v>
      </c>
      <c r="N2" s="139"/>
      <c r="O2" s="139"/>
      <c r="P2" s="139"/>
      <c r="Q2" s="136" t="s">
        <v>9</v>
      </c>
      <c r="R2" s="137"/>
      <c r="S2" s="137"/>
      <c r="T2" s="137"/>
      <c r="U2" s="138" t="s">
        <v>7</v>
      </c>
      <c r="V2" s="139"/>
      <c r="W2" s="139"/>
      <c r="X2" s="139"/>
      <c r="Y2" s="1"/>
      <c r="Z2" s="1"/>
      <c r="AA2" s="1"/>
      <c r="AB2" s="34"/>
    </row>
    <row r="3" spans="1:28" x14ac:dyDescent="0.25">
      <c r="B3" s="1"/>
      <c r="C3" s="1"/>
      <c r="D3" s="1"/>
      <c r="E3" s="134" t="s">
        <v>4</v>
      </c>
      <c r="F3" s="135"/>
      <c r="G3" s="135"/>
      <c r="H3" s="135"/>
      <c r="I3" s="136" t="s">
        <v>4</v>
      </c>
      <c r="J3" s="137"/>
      <c r="K3" s="137"/>
      <c r="L3" s="137"/>
      <c r="M3" s="138" t="s">
        <v>4</v>
      </c>
      <c r="N3" s="139"/>
      <c r="O3" s="139"/>
      <c r="P3" s="139"/>
      <c r="Q3" s="136" t="s">
        <v>4</v>
      </c>
      <c r="R3" s="137"/>
      <c r="S3" s="137"/>
      <c r="T3" s="137"/>
      <c r="U3" s="138" t="s">
        <v>4</v>
      </c>
      <c r="V3" s="139"/>
      <c r="W3" s="139"/>
      <c r="X3" s="139"/>
      <c r="Y3" s="1"/>
      <c r="Z3" s="1"/>
      <c r="AA3" s="1"/>
      <c r="AB3" s="34"/>
    </row>
    <row r="4" spans="1:28" x14ac:dyDescent="0.25">
      <c r="B4" s="1" t="s">
        <v>46</v>
      </c>
      <c r="C4" s="1" t="s">
        <v>47</v>
      </c>
      <c r="D4" s="1" t="s">
        <v>52</v>
      </c>
      <c r="E4" s="31" t="s">
        <v>10</v>
      </c>
      <c r="F4" s="31" t="s">
        <v>11</v>
      </c>
      <c r="G4" s="31" t="s">
        <v>12</v>
      </c>
      <c r="H4" s="31" t="s">
        <v>13</v>
      </c>
      <c r="I4" s="31" t="s">
        <v>10</v>
      </c>
      <c r="J4" s="31" t="s">
        <v>11</v>
      </c>
      <c r="K4" s="31" t="s">
        <v>12</v>
      </c>
      <c r="L4" s="31" t="s">
        <v>13</v>
      </c>
      <c r="M4" s="31" t="s">
        <v>10</v>
      </c>
      <c r="N4" s="31" t="s">
        <v>11</v>
      </c>
      <c r="O4" s="31" t="s">
        <v>12</v>
      </c>
      <c r="P4" s="31" t="s">
        <v>13</v>
      </c>
      <c r="Q4" s="31" t="s">
        <v>10</v>
      </c>
      <c r="R4" s="31" t="s">
        <v>11</v>
      </c>
      <c r="S4" s="31" t="s">
        <v>12</v>
      </c>
      <c r="T4" s="31" t="s">
        <v>13</v>
      </c>
      <c r="U4" s="31" t="s">
        <v>10</v>
      </c>
      <c r="V4" s="31" t="s">
        <v>11</v>
      </c>
      <c r="W4" s="31" t="s">
        <v>12</v>
      </c>
      <c r="X4" s="31" t="s">
        <v>13</v>
      </c>
      <c r="Y4" s="1"/>
      <c r="Z4" s="1"/>
      <c r="AA4" s="1"/>
      <c r="AB4" s="34"/>
    </row>
    <row r="5" spans="1:28" x14ac:dyDescent="0.25">
      <c r="A5">
        <v>1</v>
      </c>
      <c r="B5" s="18" t="s">
        <v>18</v>
      </c>
      <c r="C5" s="31" t="s">
        <v>45</v>
      </c>
      <c r="D5" s="1"/>
      <c r="E5" s="55">
        <f>US!E227</f>
        <v>129</v>
      </c>
      <c r="F5" s="55">
        <f>US!F227</f>
        <v>58</v>
      </c>
      <c r="G5" s="55">
        <f>US!G227</f>
        <v>23</v>
      </c>
      <c r="H5" s="55">
        <f>US!H227</f>
        <v>5</v>
      </c>
      <c r="I5" s="49">
        <f>US!I227</f>
        <v>4.0209979775634297</v>
      </c>
      <c r="J5" s="49">
        <f>US!J227</f>
        <v>3.4228572745861325</v>
      </c>
      <c r="K5" s="49">
        <f>US!K227</f>
        <v>3.2640675604611702</v>
      </c>
      <c r="L5" s="49">
        <f>US!L227</f>
        <v>-1.8151708572296463</v>
      </c>
      <c r="M5" s="49">
        <f>US!M227</f>
        <v>1.090537404535828</v>
      </c>
      <c r="N5" s="49">
        <f>US!N227</f>
        <v>1.7694100955155279</v>
      </c>
      <c r="O5" s="49">
        <f>US!O227</f>
        <v>2.3479639891953563</v>
      </c>
      <c r="P5" s="49">
        <f>US!P227</f>
        <v>6.1488910443675948</v>
      </c>
      <c r="Q5" s="50">
        <f>US!I228</f>
        <v>3.9682539682539764</v>
      </c>
      <c r="R5" s="50">
        <f>US!J228</f>
        <v>3.7343223223707422</v>
      </c>
      <c r="S5" s="50">
        <f>US!K228</f>
        <v>3.3935945902109799</v>
      </c>
      <c r="T5" s="50">
        <f>US!L228</f>
        <v>-0.89833723914742869</v>
      </c>
      <c r="U5" s="50">
        <f>US!M228</f>
        <v>0.56800345314707013</v>
      </c>
      <c r="V5" s="50">
        <f>US!N228</f>
        <v>2.5171643674901878</v>
      </c>
      <c r="W5" s="50">
        <f>US!O228</f>
        <v>2.1058397499640558</v>
      </c>
      <c r="X5" s="50">
        <f>US!P228</f>
        <v>5.5982584750295716</v>
      </c>
      <c r="Y5" s="1"/>
      <c r="Z5" s="1"/>
      <c r="AA5" s="1"/>
    </row>
    <row r="6" spans="1:28" x14ac:dyDescent="0.25">
      <c r="A6">
        <v>2</v>
      </c>
      <c r="B6" s="18" t="s">
        <v>19</v>
      </c>
      <c r="C6" s="31" t="s">
        <v>100</v>
      </c>
      <c r="D6" s="1"/>
      <c r="E6" s="53">
        <f>UK!E187</f>
        <v>3</v>
      </c>
      <c r="F6" s="53">
        <f>UK!F187</f>
        <v>68</v>
      </c>
      <c r="G6" s="53">
        <f>UK!G187</f>
        <v>27</v>
      </c>
      <c r="H6" s="53">
        <f>UK!H187</f>
        <v>75</v>
      </c>
      <c r="I6" s="50">
        <f>UK!I187</f>
        <v>2.5338180709375768</v>
      </c>
      <c r="J6" s="50">
        <f>UK!J187</f>
        <v>2.1167001579085629</v>
      </c>
      <c r="K6" s="50">
        <f>UK!K187</f>
        <v>2.0723788623596371</v>
      </c>
      <c r="L6" s="50">
        <f>UK!L187</f>
        <v>1.7734984081557414</v>
      </c>
      <c r="M6" s="50">
        <f>UK!M187</f>
        <v>0.8494454692446104</v>
      </c>
      <c r="N6" s="50">
        <f>UK!N187</f>
        <v>4.1406995923554453</v>
      </c>
      <c r="O6" s="50">
        <f>UK!O187</f>
        <v>1.4317873411615436</v>
      </c>
      <c r="P6" s="50">
        <f>UK!P187</f>
        <v>1.6385439779723303</v>
      </c>
      <c r="Q6" s="50">
        <f>UK!I188</f>
        <v>2.00428039639311</v>
      </c>
      <c r="R6" s="50">
        <f>UK!J188</f>
        <v>2.633778941604259</v>
      </c>
      <c r="S6" s="50">
        <f>UK!K188</f>
        <v>1.7856502992009471</v>
      </c>
      <c r="T6" s="50">
        <f>UK!L188</f>
        <v>2.4493786158131581</v>
      </c>
      <c r="U6" s="50">
        <f>UK!M188</f>
        <v>0</v>
      </c>
      <c r="V6" s="50">
        <f>UK!N188</f>
        <v>2.5671481057352841</v>
      </c>
      <c r="W6" s="50">
        <f>UK!O188</f>
        <v>0</v>
      </c>
      <c r="X6" s="50">
        <f>UK!P188</f>
        <v>0.94339622641510523</v>
      </c>
      <c r="Y6" s="1"/>
      <c r="Z6" s="1"/>
      <c r="AA6" s="1"/>
    </row>
    <row r="7" spans="1:28" x14ac:dyDescent="0.25">
      <c r="A7">
        <v>3</v>
      </c>
      <c r="B7" s="18" t="s">
        <v>8</v>
      </c>
      <c r="C7" s="31" t="s">
        <v>25</v>
      </c>
      <c r="D7" s="1"/>
      <c r="E7" s="53">
        <f>Sweden!E138</f>
        <v>79</v>
      </c>
      <c r="F7" s="53">
        <f>Sweden!F138</f>
        <v>40</v>
      </c>
      <c r="G7" s="53">
        <f>Sweden!G138</f>
        <v>11</v>
      </c>
      <c r="H7" s="53">
        <f>Sweden!H138</f>
        <v>0</v>
      </c>
      <c r="I7" s="50">
        <f>Sweden!I138</f>
        <v>2.9180281969219242</v>
      </c>
      <c r="J7" s="50">
        <f>Sweden!J138</f>
        <v>2.8602568195305449</v>
      </c>
      <c r="K7" s="50">
        <f>Sweden!K138</f>
        <v>2.6658238323873644</v>
      </c>
      <c r="L7" s="50" t="str">
        <f>Sweden!L138</f>
        <v>n.a.</v>
      </c>
      <c r="M7" s="50">
        <f>Sweden!M138</f>
        <v>2.7724974907475883</v>
      </c>
      <c r="N7" s="50">
        <f>Sweden!N138</f>
        <v>4.5804319184112208</v>
      </c>
      <c r="O7" s="50">
        <f>Sweden!O138</f>
        <v>4.1958577056256114</v>
      </c>
      <c r="P7" s="50" t="str">
        <f>Sweden!P138</f>
        <v>n.a.</v>
      </c>
      <c r="Q7" s="50">
        <f>Sweden!I139</f>
        <v>3.3435656337252651</v>
      </c>
      <c r="R7" s="50">
        <f>Sweden!J139</f>
        <v>2.9631272686177712</v>
      </c>
      <c r="S7" s="50">
        <f>Sweden!K139</f>
        <v>2.8610674774038225</v>
      </c>
      <c r="T7" s="50" t="str">
        <f>Sweden!L139</f>
        <v>n.a.</v>
      </c>
      <c r="U7" s="50">
        <f>Sweden!M139</f>
        <v>2.1034147157876104</v>
      </c>
      <c r="V7" s="50">
        <f>Sweden!N139</f>
        <v>3.1939625999771071</v>
      </c>
      <c r="W7" s="50">
        <f>Sweden!O139</f>
        <v>3.6580227617073247</v>
      </c>
      <c r="X7" s="50" t="str">
        <f>Sweden!P139</f>
        <v>n.a.</v>
      </c>
      <c r="Y7" s="1"/>
      <c r="Z7" s="1"/>
      <c r="AA7" s="1"/>
    </row>
    <row r="8" spans="1:28" x14ac:dyDescent="0.25">
      <c r="A8" s="87">
        <v>4</v>
      </c>
      <c r="B8" s="88" t="s">
        <v>20</v>
      </c>
      <c r="C8" s="89" t="s">
        <v>101</v>
      </c>
      <c r="D8" s="88"/>
      <c r="E8" s="53">
        <f>Spain_old!E167</f>
        <v>26</v>
      </c>
      <c r="F8" s="53">
        <f>Spain_old!F167</f>
        <v>53</v>
      </c>
      <c r="G8" s="53">
        <f>Spain_old!G167</f>
        <v>47</v>
      </c>
      <c r="H8" s="53">
        <f>Spain_old!H167</f>
        <v>29</v>
      </c>
      <c r="I8" s="50">
        <f>Spain_old!I167</f>
        <v>1.5493324435460254</v>
      </c>
      <c r="J8" s="50">
        <f>Spain_old!J167</f>
        <v>3.1870638774150426</v>
      </c>
      <c r="K8" s="50">
        <f>Spain_old!K167</f>
        <v>1.2938632325498529</v>
      </c>
      <c r="L8" s="50">
        <f>Spain_old!L167</f>
        <v>2.1782827649179106</v>
      </c>
      <c r="M8" s="50">
        <f>Spain_old!M167</f>
        <v>10.528803657413986</v>
      </c>
      <c r="N8" s="50">
        <f>Spain_old!N167</f>
        <v>5.4553540367914577</v>
      </c>
      <c r="O8" s="50">
        <f>Spain_old!O167</f>
        <v>2.312639178004722</v>
      </c>
      <c r="P8" s="50">
        <f>Spain_old!P167</f>
        <v>0.47441506462904054</v>
      </c>
      <c r="Q8" s="50">
        <f>Spain_old!I168</f>
        <v>1.6524895528557737</v>
      </c>
      <c r="R8" s="50">
        <f>Spain_old!J168</f>
        <v>3.3010216571535023</v>
      </c>
      <c r="S8" s="50">
        <f>Spain_old!K168</f>
        <v>0.78343713058108833</v>
      </c>
      <c r="T8" s="50">
        <f>Spain_old!L168</f>
        <v>2.4262762133281379</v>
      </c>
      <c r="U8" s="50">
        <f>Spain_old!M168</f>
        <v>9.7943046775510432</v>
      </c>
      <c r="V8" s="50">
        <f>Spain_old!N168</f>
        <v>4.2851044852703302</v>
      </c>
      <c r="W8" s="50">
        <f>Spain_old!O168</f>
        <v>1.3935337183911267</v>
      </c>
      <c r="X8" s="50">
        <f>Spain_old!P168</f>
        <v>0.3824115539230899</v>
      </c>
      <c r="Y8" s="1"/>
      <c r="Z8" s="1"/>
      <c r="AA8" s="1"/>
    </row>
    <row r="9" spans="1:28" x14ac:dyDescent="0.25">
      <c r="A9">
        <v>5</v>
      </c>
      <c r="B9" s="18" t="s">
        <v>55</v>
      </c>
      <c r="C9" s="31" t="s">
        <v>25</v>
      </c>
      <c r="D9" s="1"/>
      <c r="E9" s="1">
        <f>Portugal!E138</f>
        <v>42</v>
      </c>
      <c r="F9" s="1">
        <f>Portugal!F138</f>
        <v>10</v>
      </c>
      <c r="G9" s="1">
        <f>Portugal!G138</f>
        <v>39</v>
      </c>
      <c r="H9" s="1">
        <f>Portugal!H138</f>
        <v>0</v>
      </c>
      <c r="I9" s="50">
        <f>Portugal!I138</f>
        <v>4.844679516968653</v>
      </c>
      <c r="J9" s="50">
        <f>Portugal!J138</f>
        <v>2.4867029012433912</v>
      </c>
      <c r="K9" s="50">
        <f>Portugal!K138</f>
        <v>1.3918052646870489</v>
      </c>
      <c r="L9" s="50" t="str">
        <f>Portugal!L138</f>
        <v>n.a.</v>
      </c>
      <c r="M9" s="50">
        <f>Portugal!M138</f>
        <v>8.7677800059113959</v>
      </c>
      <c r="N9" s="50">
        <f>Portugal!N138</f>
        <v>3.2716400426052417</v>
      </c>
      <c r="O9" s="50">
        <f>Portugal!O138</f>
        <v>0.88318961970891541</v>
      </c>
      <c r="P9" s="50" t="str">
        <f>Portugal!P138</f>
        <v>n.a.</v>
      </c>
      <c r="Q9" s="50">
        <f>Portugal!I139</f>
        <v>5.3770264808655703</v>
      </c>
      <c r="R9" s="50">
        <f>Portugal!J139</f>
        <v>2.354014506216954</v>
      </c>
      <c r="S9" s="50">
        <f>Portugal!K139</f>
        <v>1.4380212827149741</v>
      </c>
      <c r="T9" s="50" t="str">
        <f>Portugal!L139</f>
        <v>n.a.</v>
      </c>
      <c r="U9" s="50">
        <f>Portugal!M139</f>
        <v>5.9069665211973161</v>
      </c>
      <c r="V9" s="50">
        <f>Portugal!N139</f>
        <v>3.306</v>
      </c>
      <c r="W9" s="50">
        <f>Portugal!O139</f>
        <v>1.083984375</v>
      </c>
      <c r="X9" s="50" t="str">
        <f>Portugal!P139</f>
        <v>n.a.</v>
      </c>
      <c r="Y9" s="1"/>
      <c r="Z9" s="1"/>
      <c r="AA9" s="1"/>
      <c r="AB9" s="34"/>
    </row>
    <row r="10" spans="1:28" x14ac:dyDescent="0.25">
      <c r="A10">
        <v>6</v>
      </c>
      <c r="B10" s="18" t="s">
        <v>14</v>
      </c>
      <c r="C10" s="31" t="s">
        <v>25</v>
      </c>
      <c r="D10" s="1"/>
      <c r="E10" s="1">
        <f>Norway!E138</f>
        <v>98</v>
      </c>
      <c r="F10" s="1">
        <f>Norway!F138</f>
        <v>25</v>
      </c>
      <c r="G10" s="1">
        <f>Norway!G138</f>
        <v>1</v>
      </c>
      <c r="H10" s="1">
        <f>Norway!H138</f>
        <v>0</v>
      </c>
      <c r="I10" s="50">
        <f>Norway!I138</f>
        <v>2.9117588473711122</v>
      </c>
      <c r="J10" s="50">
        <f>Norway!J138</f>
        <v>4.3925500043501895</v>
      </c>
      <c r="K10" s="50">
        <f>Norway!K138</f>
        <v>10.201269992359997</v>
      </c>
      <c r="L10" s="50" t="str">
        <f>Norway!L138</f>
        <v>n.a.</v>
      </c>
      <c r="M10" s="50">
        <f>Norway!M138</f>
        <v>4.3568438964690595</v>
      </c>
      <c r="N10" s="50">
        <f>Norway!N138</f>
        <v>-5.816806251516457E-2</v>
      </c>
      <c r="O10" s="50" t="str">
        <f>Norway!O138</f>
        <v>n.a.</v>
      </c>
      <c r="P10" s="50" t="str">
        <f>Norway!P138</f>
        <v>n.a.</v>
      </c>
      <c r="Q10" s="50">
        <f>Norway!I139</f>
        <v>3.0481044715241268</v>
      </c>
      <c r="R10" s="50">
        <f>Norway!J139</f>
        <v>4.4054212005677273</v>
      </c>
      <c r="S10" s="50">
        <f>Norway!K139</f>
        <v>10.201269992359997</v>
      </c>
      <c r="T10" s="50" t="str">
        <f>Norway!L139</f>
        <v>n.a.</v>
      </c>
      <c r="U10" s="50">
        <f>Norway!M139</f>
        <v>3.3737427150819843</v>
      </c>
      <c r="V10" s="50">
        <f>Norway!N139</f>
        <v>1.6345958508089842</v>
      </c>
      <c r="W10" s="50" t="str">
        <f>Norway!O139</f>
        <v>n.a.</v>
      </c>
      <c r="X10" s="50" t="str">
        <f>Norway!P139</f>
        <v>n.a.</v>
      </c>
      <c r="Y10" s="1"/>
      <c r="Z10" s="1"/>
      <c r="AA10" s="1"/>
      <c r="AB10" s="34"/>
    </row>
    <row r="11" spans="1:28" x14ac:dyDescent="0.25">
      <c r="A11" s="87">
        <v>7</v>
      </c>
      <c r="B11" s="88" t="s">
        <v>33</v>
      </c>
      <c r="C11" s="89" t="s">
        <v>58</v>
      </c>
      <c r="D11" s="88"/>
      <c r="E11" s="53">
        <f>NewZealand_old!E86</f>
        <v>9</v>
      </c>
      <c r="F11" s="53">
        <f>NewZealand_old!F86</f>
        <v>33</v>
      </c>
      <c r="G11" s="53">
        <f>NewZealand_old!G86</f>
        <v>17</v>
      </c>
      <c r="H11" s="53">
        <f>NewZealand_old!H86</f>
        <v>19</v>
      </c>
      <c r="I11" s="50">
        <f>NewZealand_old!I86</f>
        <v>2.4655555555555555</v>
      </c>
      <c r="J11" s="50">
        <f>NewZealand_old!J86</f>
        <v>2.8895716508300104</v>
      </c>
      <c r="K11" s="50">
        <f>NewZealand_old!K86</f>
        <v>3.8836833687040011</v>
      </c>
      <c r="L11" s="50">
        <f>NewZealand_old!L86</f>
        <v>3.7134840075152953</v>
      </c>
      <c r="M11" s="50">
        <f>NewZealand_old!M86</f>
        <v>2.6232222222222226</v>
      </c>
      <c r="N11" s="50">
        <f>NewZealand_old!N86</f>
        <v>7.4258323678789679</v>
      </c>
      <c r="O11" s="50">
        <f>NewZealand_old!O86</f>
        <v>4.9760406587972206</v>
      </c>
      <c r="P11" s="50">
        <f>NewZealand_old!P86</f>
        <v>2.8052890912420545</v>
      </c>
      <c r="Q11" s="50">
        <f>NewZealand_old!I87</f>
        <v>2.8130000000000002</v>
      </c>
      <c r="R11" s="50">
        <f>NewZealand_old!J87</f>
        <v>2.9609999999999999</v>
      </c>
      <c r="S11" s="50">
        <f>NewZealand_old!K87</f>
        <v>2.8564141800561105</v>
      </c>
      <c r="T11" s="50">
        <f>NewZealand_old!L87</f>
        <v>4.6875</v>
      </c>
      <c r="U11" s="50">
        <f>NewZealand_old!M87</f>
        <v>2.63</v>
      </c>
      <c r="V11" s="50">
        <f>NewZealand_old!N87</f>
        <v>6.1390121499046373</v>
      </c>
      <c r="W11" s="50">
        <f>NewZealand_old!O87</f>
        <v>3.4703163394959997</v>
      </c>
      <c r="X11" s="50">
        <f>NewZealand_old!P87</f>
        <v>2.7923881117339846</v>
      </c>
      <c r="Y11" s="1"/>
      <c r="Z11" s="1"/>
      <c r="AA11" s="1"/>
      <c r="AB11" s="34"/>
    </row>
    <row r="12" spans="1:28" x14ac:dyDescent="0.25">
      <c r="A12">
        <v>8</v>
      </c>
      <c r="B12" s="18" t="s">
        <v>36</v>
      </c>
      <c r="C12" s="31" t="s">
        <v>25</v>
      </c>
      <c r="D12" s="1"/>
      <c r="E12" s="53">
        <f>Netherlands!E138</f>
        <v>17</v>
      </c>
      <c r="F12" s="53">
        <f>Netherlands!F138</f>
        <v>50</v>
      </c>
      <c r="G12" s="53">
        <f>Netherlands!G138</f>
        <v>32</v>
      </c>
      <c r="H12" s="53">
        <f>Netherlands!H138</f>
        <v>8</v>
      </c>
      <c r="I12" s="50">
        <f>Netherlands!I138</f>
        <v>4.0826135854501926</v>
      </c>
      <c r="J12" s="50">
        <f>Netherlands!J138</f>
        <v>2.8319405911495017</v>
      </c>
      <c r="K12" s="50">
        <f>Netherlands!K138</f>
        <v>2.3500935778361502</v>
      </c>
      <c r="L12" s="50">
        <f>Netherlands!L138</f>
        <v>2.0094191725897517</v>
      </c>
      <c r="M12" s="50">
        <f>Netherlands!M138</f>
        <v>6.4492938329563394</v>
      </c>
      <c r="N12" s="50">
        <f>Netherlands!N138</f>
        <v>1.5177802098416162</v>
      </c>
      <c r="O12" s="50">
        <f>Netherlands!O138</f>
        <v>-1.1056865245863509E-2</v>
      </c>
      <c r="P12" s="50">
        <f>Netherlands!P138</f>
        <v>-2.1955156260921802</v>
      </c>
      <c r="Q12" s="50">
        <f>Netherlands!I139</f>
        <v>4.2217306274245692</v>
      </c>
      <c r="R12" s="50">
        <f>Netherlands!J139</f>
        <v>3.1219603653174222</v>
      </c>
      <c r="S12" s="50">
        <f>Netherlands!K139</f>
        <v>2.0405953456562154</v>
      </c>
      <c r="T12" s="50">
        <f>Netherlands!L139</f>
        <v>1.8672263613335294</v>
      </c>
      <c r="U12" s="50">
        <f>Netherlands!M139</f>
        <v>6.5375442508149861</v>
      </c>
      <c r="V12" s="50">
        <f>Netherlands!N139</f>
        <v>1.8580000000000001</v>
      </c>
      <c r="W12" s="50">
        <f>Netherlands!O139</f>
        <v>1.1513756191560365</v>
      </c>
      <c r="X12" s="50">
        <f>Netherlands!P139</f>
        <v>-2.1264532908726261</v>
      </c>
      <c r="Y12" s="1"/>
      <c r="Z12" s="1"/>
      <c r="AA12" s="1"/>
      <c r="AB12" s="34"/>
    </row>
    <row r="13" spans="1:28" x14ac:dyDescent="0.25">
      <c r="A13">
        <v>9</v>
      </c>
      <c r="B13" s="18" t="s">
        <v>21</v>
      </c>
      <c r="C13" s="31" t="s">
        <v>102</v>
      </c>
      <c r="D13" s="1"/>
      <c r="E13" s="56">
        <f>Japan!E132</f>
        <v>47</v>
      </c>
      <c r="F13" s="56">
        <f>Japan!F132</f>
        <v>42</v>
      </c>
      <c r="G13" s="56">
        <f>Japan!G132</f>
        <v>11</v>
      </c>
      <c r="H13" s="56">
        <f>Japan!H132</f>
        <v>11</v>
      </c>
      <c r="I13" s="19">
        <f>Japan!I132</f>
        <v>5.168848407604643</v>
      </c>
      <c r="J13" s="19">
        <f>Japan!J132</f>
        <v>3.717892557916199</v>
      </c>
      <c r="K13" s="19">
        <f>Japan!K132</f>
        <v>3.8847925781828554</v>
      </c>
      <c r="L13" s="19">
        <f>Japan!L132</f>
        <v>0.68725836094954884</v>
      </c>
      <c r="M13" s="19">
        <f>Japan!M132</f>
        <v>6.3007248847560975</v>
      </c>
      <c r="N13" s="19">
        <f>Japan!N132</f>
        <v>2.1317358824983934</v>
      </c>
      <c r="O13" s="19">
        <f>Japan!O132</f>
        <v>3.2038048452607018</v>
      </c>
      <c r="P13" s="19">
        <f>Japan!P132</f>
        <v>-1.1243803267566426</v>
      </c>
      <c r="Q13" s="19">
        <f>Japan!I133</f>
        <v>6.3953595711362832</v>
      </c>
      <c r="R13" s="19">
        <f>Japan!J133</f>
        <v>3.5472242234565354</v>
      </c>
      <c r="S13" s="19">
        <f>Japan!K133</f>
        <v>1.881656088426098</v>
      </c>
      <c r="T13" s="19">
        <f>Japan!L133</f>
        <v>1.4135402737087022</v>
      </c>
      <c r="U13" s="19">
        <f>Japan!M133</f>
        <v>6.2437899083779058</v>
      </c>
      <c r="V13" s="19">
        <f>Japan!N133</f>
        <v>1.7755518089324629</v>
      </c>
      <c r="W13" s="19">
        <f>Japan!O133</f>
        <v>0.60578916275031425</v>
      </c>
      <c r="X13" s="19">
        <f>Japan!P133</f>
        <v>-1.2268780058102169</v>
      </c>
      <c r="Y13" s="1"/>
      <c r="Z13" s="1"/>
      <c r="AA13" s="1"/>
      <c r="AB13" s="34"/>
    </row>
    <row r="14" spans="1:28" x14ac:dyDescent="0.25">
      <c r="A14">
        <v>10</v>
      </c>
      <c r="B14" s="18" t="s">
        <v>29</v>
      </c>
      <c r="C14" s="31" t="s">
        <v>25</v>
      </c>
      <c r="D14" s="1"/>
      <c r="E14" s="53">
        <f>Italy!E138</f>
        <v>26</v>
      </c>
      <c r="F14" s="53">
        <f>Italy!F138</f>
        <v>12</v>
      </c>
      <c r="G14" s="53">
        <f>Italy!G138</f>
        <v>39</v>
      </c>
      <c r="H14" s="53">
        <f>Italy!H138</f>
        <v>49</v>
      </c>
      <c r="I14" s="50">
        <f>Italy!I138</f>
        <v>5.3526316533834439</v>
      </c>
      <c r="J14" s="50">
        <f>Italy!J138</f>
        <v>4.9389017533129316</v>
      </c>
      <c r="K14" s="50">
        <f>Italy!K138</f>
        <v>1.8668097061868718</v>
      </c>
      <c r="L14" s="50">
        <f>Italy!L138</f>
        <v>0.68574250105699064</v>
      </c>
      <c r="M14" s="50">
        <f>Italy!M138</f>
        <v>5.5995246781702734</v>
      </c>
      <c r="N14" s="50">
        <f>Italy!N138</f>
        <v>11.129964132359392</v>
      </c>
      <c r="O14" s="50">
        <f>Italy!O138</f>
        <v>10.557597626198376</v>
      </c>
      <c r="P14" s="50">
        <f>Italy!P138</f>
        <v>13.106693647404827</v>
      </c>
      <c r="Q14" s="50">
        <f>Italy!I139</f>
        <v>5.7688983348344935</v>
      </c>
      <c r="R14" s="50">
        <f>Italy!J139</f>
        <v>3.0944807873650282</v>
      </c>
      <c r="S14" s="50">
        <f>Italy!K139</f>
        <v>1.5640000000000001</v>
      </c>
      <c r="T14" s="50">
        <f>Italy!L139</f>
        <v>1.464</v>
      </c>
      <c r="U14" s="50">
        <f>Italy!M139</f>
        <v>3.2544340526666575</v>
      </c>
      <c r="V14" s="50">
        <f>Italy!N139</f>
        <v>14.856267687146021</v>
      </c>
      <c r="W14" s="50">
        <f>Italy!O139</f>
        <v>5.0030000000000001</v>
      </c>
      <c r="X14" s="50">
        <f>Italy!P139</f>
        <v>0.97087378640776123</v>
      </c>
      <c r="Y14" s="1"/>
      <c r="Z14" s="1"/>
      <c r="AA14" s="1"/>
      <c r="AB14" s="34"/>
    </row>
    <row r="15" spans="1:28" x14ac:dyDescent="0.25">
      <c r="A15">
        <v>11</v>
      </c>
      <c r="B15" s="18" t="s">
        <v>28</v>
      </c>
      <c r="C15" s="31" t="s">
        <v>48</v>
      </c>
      <c r="D15" s="1"/>
      <c r="E15" s="53">
        <f>Ireland!E69</f>
        <v>8</v>
      </c>
      <c r="F15" s="53">
        <f>Ireland!F69</f>
        <v>14</v>
      </c>
      <c r="G15" s="53">
        <f>Ireland!G69</f>
        <v>32</v>
      </c>
      <c r="H15" s="53">
        <f>Ireland!H69</f>
        <v>7</v>
      </c>
      <c r="I15" s="50">
        <f>Ireland!I69</f>
        <v>4.4016199315565681</v>
      </c>
      <c r="J15" s="50">
        <f>Ireland!J69</f>
        <v>4.4571668732135397</v>
      </c>
      <c r="K15" s="50">
        <f>Ireland!K69</f>
        <v>3.9508263892382276</v>
      </c>
      <c r="L15" s="50">
        <f>Ireland!L69</f>
        <v>2.4427142857142856</v>
      </c>
      <c r="M15" s="50">
        <f>Ireland!M69</f>
        <v>2.8539815077797006</v>
      </c>
      <c r="N15" s="50">
        <f>Ireland!N69</f>
        <v>4.7694861701857247</v>
      </c>
      <c r="O15" s="50">
        <f>Ireland!O69</f>
        <v>7.2788899184246336</v>
      </c>
      <c r="P15" s="50">
        <f>Ireland!P69</f>
        <v>5.2645714285714291</v>
      </c>
      <c r="Q15" s="50">
        <f>Ireland!I70</f>
        <v>5.2964797262262753</v>
      </c>
      <c r="R15" s="50">
        <f>Ireland!J70</f>
        <v>4.0954479501839947</v>
      </c>
      <c r="S15" s="50">
        <f>Ireland!K70</f>
        <v>3.7476450040026172</v>
      </c>
      <c r="T15" s="50">
        <f>Ireland!L70</f>
        <v>2.9969999999999999</v>
      </c>
      <c r="U15" s="50">
        <f>Ireland!M70</f>
        <v>2.7865000000000002</v>
      </c>
      <c r="V15" s="50">
        <f>Ireland!N70</f>
        <v>3.2275</v>
      </c>
      <c r="W15" s="50">
        <f>Ireland!O70</f>
        <v>4.1668189799074948</v>
      </c>
      <c r="X15" s="50">
        <f>Ireland!P70</f>
        <v>3.99</v>
      </c>
      <c r="Y15" s="1"/>
      <c r="Z15" s="1"/>
      <c r="AA15" s="1"/>
      <c r="AB15" s="34"/>
    </row>
    <row r="16" spans="1:28" x14ac:dyDescent="0.25">
      <c r="A16">
        <v>12</v>
      </c>
      <c r="B16" s="18" t="s">
        <v>26</v>
      </c>
      <c r="C16" s="31" t="s">
        <v>49</v>
      </c>
      <c r="D16" s="1"/>
      <c r="E16" s="53">
        <f>Greece!E134</f>
        <v>13</v>
      </c>
      <c r="F16" s="53">
        <f>Greece!F134</f>
        <v>11</v>
      </c>
      <c r="G16" s="53">
        <f>Greece!G134</f>
        <v>11</v>
      </c>
      <c r="H16" s="53">
        <f>Greece!H134</f>
        <v>56</v>
      </c>
      <c r="I16" s="50">
        <f>Greece!I134</f>
        <v>4.0012815476872907</v>
      </c>
      <c r="J16" s="50">
        <f>Greece!J134</f>
        <v>3.2580656859985426</v>
      </c>
      <c r="K16" s="50">
        <f>Greece!K134</f>
        <v>4.820144874956048</v>
      </c>
      <c r="L16" s="50">
        <f>Greece!L134</f>
        <v>2.4701277579587204</v>
      </c>
      <c r="M16" s="50">
        <f>Greece!M134</f>
        <v>13.310081532891211</v>
      </c>
      <c r="N16" s="50">
        <f>Greece!N134</f>
        <v>20.799293525418193</v>
      </c>
      <c r="O16" s="50">
        <f>Greece!O134</f>
        <v>12.290498434113902</v>
      </c>
      <c r="P16" s="50">
        <f>Greece!P134</f>
        <v>2.7573456073540945</v>
      </c>
      <c r="Q16" s="50">
        <f>Greece!I135</f>
        <v>3.9224629418472157</v>
      </c>
      <c r="R16" s="50">
        <f>Greece!J135</f>
        <v>2.0110000000000001</v>
      </c>
      <c r="S16" s="50">
        <f>Greece!K135</f>
        <v>3.8</v>
      </c>
      <c r="T16" s="50">
        <f>Greece!L135</f>
        <v>3.1</v>
      </c>
      <c r="U16" s="50">
        <f>Greece!M135</f>
        <v>13.065390923643754</v>
      </c>
      <c r="V16" s="50">
        <f>Greece!N135</f>
        <v>16.393000000000001</v>
      </c>
      <c r="W16" s="50">
        <f>Greece!O135</f>
        <v>9.7759494295932789</v>
      </c>
      <c r="X16" s="50">
        <f>Greece!P135</f>
        <v>2.9910000000000001</v>
      </c>
      <c r="Y16" s="1"/>
      <c r="Z16" s="1"/>
      <c r="AA16" s="1"/>
      <c r="AB16" s="34"/>
    </row>
    <row r="17" spans="1:28" x14ac:dyDescent="0.25">
      <c r="A17">
        <v>13</v>
      </c>
      <c r="B17" s="18" t="s">
        <v>35</v>
      </c>
      <c r="C17" s="31" t="s">
        <v>25</v>
      </c>
      <c r="D17" s="1"/>
      <c r="E17" s="53">
        <f>Germany!E138</f>
        <v>96</v>
      </c>
      <c r="F17" s="53">
        <f>Germany!F138</f>
        <v>11</v>
      </c>
      <c r="G17" s="53">
        <f>Germany!G138</f>
        <v>0</v>
      </c>
      <c r="H17" s="53">
        <f>Germany!H138</f>
        <v>0</v>
      </c>
      <c r="I17" s="50">
        <f>Germany!I138</f>
        <v>3.5920823547989014</v>
      </c>
      <c r="J17" s="50">
        <f>Germany!J138</f>
        <v>0.87580337752503257</v>
      </c>
      <c r="K17" s="50" t="str">
        <f>Germany!K138</f>
        <v>n.a.</v>
      </c>
      <c r="L17" s="50" t="str">
        <f>Germany!L138</f>
        <v>n.a.</v>
      </c>
      <c r="M17" s="50">
        <f>Germany!M138</f>
        <v>1.8431922311692988</v>
      </c>
      <c r="N17" s="50">
        <f>Germany!N138</f>
        <v>1.5440000000000003</v>
      </c>
      <c r="O17" s="50" t="str">
        <f>Germany!O138</f>
        <v>n.a.</v>
      </c>
      <c r="P17" s="50" t="str">
        <f>Germany!P138</f>
        <v>n.a.</v>
      </c>
      <c r="Q17" s="50">
        <f>Germany!I139</f>
        <v>3.6274933191596248</v>
      </c>
      <c r="R17" s="50">
        <f>Germany!J139</f>
        <v>1.176215921488355</v>
      </c>
      <c r="S17" s="50" t="str">
        <f>Germany!K139</f>
        <v>n.a.</v>
      </c>
      <c r="T17" s="50" t="str">
        <f>Germany!L139</f>
        <v>n.a.</v>
      </c>
      <c r="U17" s="50">
        <f>Germany!M139</f>
        <v>2.1251435056907559</v>
      </c>
      <c r="V17" s="50">
        <f>Germany!N139</f>
        <v>1.784</v>
      </c>
      <c r="W17" s="50" t="str">
        <f>Germany!O139</f>
        <v>n.a.</v>
      </c>
      <c r="X17" s="50" t="str">
        <f>Germany!P139</f>
        <v>n.a.</v>
      </c>
      <c r="Y17" s="1"/>
      <c r="Z17" s="1"/>
      <c r="AA17" s="1"/>
      <c r="AB17" s="34"/>
    </row>
    <row r="18" spans="1:28" x14ac:dyDescent="0.25">
      <c r="A18">
        <v>14</v>
      </c>
      <c r="B18" s="18" t="s">
        <v>30</v>
      </c>
      <c r="C18" s="31" t="s">
        <v>25</v>
      </c>
      <c r="D18" s="1"/>
      <c r="E18" s="53">
        <f>France!E138</f>
        <v>26</v>
      </c>
      <c r="F18" s="53">
        <f>France!F138</f>
        <v>21</v>
      </c>
      <c r="G18" s="53">
        <f>France!G138</f>
        <v>19</v>
      </c>
      <c r="H18" s="53">
        <f>France!H138</f>
        <v>36</v>
      </c>
      <c r="I18" s="50">
        <f>France!I138</f>
        <v>5.1356125936337094</v>
      </c>
      <c r="J18" s="50">
        <f>France!J138</f>
        <v>2.6722221075602408</v>
      </c>
      <c r="K18" s="50">
        <f>France!K138</f>
        <v>2.8182086712434433</v>
      </c>
      <c r="L18" s="50">
        <f>France!L138</f>
        <v>1.9083660459672027</v>
      </c>
      <c r="M18" s="50">
        <f>France!M138</f>
        <v>5.1802277954793476</v>
      </c>
      <c r="N18" s="50">
        <f>France!N138</f>
        <v>4.9549292296288341</v>
      </c>
      <c r="O18" s="50">
        <f>France!O138</f>
        <v>1.5123060932364349</v>
      </c>
      <c r="P18" s="50">
        <f>France!P138</f>
        <v>0.85779802676207295</v>
      </c>
      <c r="Q18" s="50">
        <f>France!I139</f>
        <v>5.488578680203049</v>
      </c>
      <c r="R18" s="50">
        <f>France!J139</f>
        <v>2.7392074428743918</v>
      </c>
      <c r="S18" s="50">
        <f>France!K139</f>
        <v>2.7866370789358497</v>
      </c>
      <c r="T18" s="50">
        <f>France!L139</f>
        <v>1.6497298687934148</v>
      </c>
      <c r="U18" s="50">
        <f>France!M139</f>
        <v>4.8375845050418196</v>
      </c>
      <c r="V18" s="50">
        <f>France!N139</f>
        <v>3.2170000000000001</v>
      </c>
      <c r="W18" s="50">
        <f>France!O139</f>
        <v>1.7111488712505951</v>
      </c>
      <c r="X18" s="50">
        <f>France!P139</f>
        <v>-0.22115762601623706</v>
      </c>
      <c r="Y18" s="1"/>
      <c r="Z18" s="1"/>
      <c r="AA18" s="1"/>
      <c r="AB18" s="34"/>
    </row>
    <row r="19" spans="1:28" x14ac:dyDescent="0.25">
      <c r="A19">
        <v>15</v>
      </c>
      <c r="B19" s="18" t="s">
        <v>15</v>
      </c>
      <c r="C19" s="31" t="s">
        <v>56</v>
      </c>
      <c r="D19" s="1"/>
      <c r="E19" s="53">
        <f>Finland!E104</f>
        <v>69</v>
      </c>
      <c r="F19" s="53">
        <f>Finland!F104</f>
        <v>18</v>
      </c>
      <c r="G19" s="53">
        <f>Finland!G104</f>
        <v>6</v>
      </c>
      <c r="H19" s="53">
        <f>Finland!H104</f>
        <v>3</v>
      </c>
      <c r="I19" s="50">
        <f>Finland!I104</f>
        <v>3.2339700613938587</v>
      </c>
      <c r="J19" s="50">
        <f>Finland!J104</f>
        <v>3.0141463226666891</v>
      </c>
      <c r="K19" s="50">
        <f>Finland!K104</f>
        <v>4.2566217835183995</v>
      </c>
      <c r="L19" s="50">
        <f>Finland!L104</f>
        <v>1.9133079231639503</v>
      </c>
      <c r="M19" s="50">
        <f>Finland!M104</f>
        <v>10.600247359357272</v>
      </c>
      <c r="N19" s="50">
        <f>Finland!N104</f>
        <v>5.397343925131195</v>
      </c>
      <c r="O19" s="50">
        <f>Finland!O104</f>
        <v>13.174174860988353</v>
      </c>
      <c r="P19" s="50">
        <f>Finland!P104</f>
        <v>32.675703899546441</v>
      </c>
      <c r="Q19" s="50">
        <f>Finland!I105</f>
        <v>3.3149171270718147</v>
      </c>
      <c r="R19" s="50">
        <f>Finland!J105</f>
        <v>3.1707014934723277</v>
      </c>
      <c r="S19" s="50">
        <f>Finland!K105</f>
        <v>3.8117459386966979</v>
      </c>
      <c r="T19" s="50">
        <f>Finland!L105</f>
        <v>4.6446818392942291E-2</v>
      </c>
      <c r="U19" s="50">
        <f>Finland!M105</f>
        <v>4.8962417616298115</v>
      </c>
      <c r="V19" s="50">
        <f>Finland!N105</f>
        <v>1.4675</v>
      </c>
      <c r="W19" s="50">
        <f>Finland!O105</f>
        <v>9.0913356066148161</v>
      </c>
      <c r="X19" s="50">
        <f>Finland!P105</f>
        <v>11.176663533853532</v>
      </c>
      <c r="Y19" s="1"/>
      <c r="Z19" s="1"/>
      <c r="AA19" s="1"/>
      <c r="AB19" s="34"/>
    </row>
    <row r="20" spans="1:28" x14ac:dyDescent="0.25">
      <c r="A20">
        <v>16</v>
      </c>
      <c r="B20" s="1" t="s">
        <v>59</v>
      </c>
      <c r="C20" s="31" t="s">
        <v>25</v>
      </c>
      <c r="D20" s="1"/>
      <c r="E20" s="1">
        <f>Denmark!E138</f>
        <v>57</v>
      </c>
      <c r="F20" s="33">
        <f>Denmark!F138</f>
        <v>16</v>
      </c>
      <c r="G20" s="33">
        <f>Denmark!G138</f>
        <v>17</v>
      </c>
      <c r="H20" s="33">
        <f>Denmark!H138</f>
        <v>0</v>
      </c>
      <c r="I20" s="50">
        <f>Denmark!I138</f>
        <v>3.1622957776888621</v>
      </c>
      <c r="J20" s="50">
        <f>Denmark!J138</f>
        <v>1.7000336733980987</v>
      </c>
      <c r="K20" s="50">
        <f>Denmark!K138</f>
        <v>2.3911471659625017</v>
      </c>
      <c r="L20" s="50" t="str">
        <f>Denmark!L138</f>
        <v>n.a.</v>
      </c>
      <c r="M20" s="50">
        <f>Denmark!M138</f>
        <v>2.5126882372845785</v>
      </c>
      <c r="N20" s="50">
        <f>Denmark!N138</f>
        <v>4.6908923407902936</v>
      </c>
      <c r="O20" s="50">
        <f>Denmark!O138</f>
        <v>3.2937647058823534</v>
      </c>
      <c r="P20" s="50" t="str">
        <f>Denmark!P138</f>
        <v>n.a.</v>
      </c>
      <c r="Q20" s="50">
        <f>Denmark!I139</f>
        <v>2.9359716859716833</v>
      </c>
      <c r="R20" s="50">
        <f>Denmark!J139</f>
        <v>0.8415235761188633</v>
      </c>
      <c r="S20" s="50">
        <f>Denmark!K139</f>
        <v>2.5604415352309839</v>
      </c>
      <c r="T20" s="50" t="str">
        <f>Denmark!L139</f>
        <v>n.a.</v>
      </c>
      <c r="U20" s="50">
        <f>Denmark!M139</f>
        <v>2.1789534699899877</v>
      </c>
      <c r="V20" s="50">
        <f>Denmark!N139</f>
        <v>2.4482309510850171</v>
      </c>
      <c r="W20" s="50">
        <f>Denmark!O139</f>
        <v>2.4900000000000002</v>
      </c>
      <c r="X20" s="50" t="str">
        <f>Denmark!P139</f>
        <v>n.a.</v>
      </c>
      <c r="Y20" s="1"/>
      <c r="Z20" s="1"/>
      <c r="AA20" s="1"/>
      <c r="AB20" s="34"/>
    </row>
    <row r="21" spans="1:28" x14ac:dyDescent="0.25">
      <c r="A21">
        <v>17</v>
      </c>
      <c r="B21" s="1" t="s">
        <v>31</v>
      </c>
      <c r="C21" s="31" t="s">
        <v>39</v>
      </c>
      <c r="D21" s="1"/>
      <c r="E21" s="53">
        <f>Canada!E93</f>
        <v>3</v>
      </c>
      <c r="F21" s="53">
        <f>Canada!F93</f>
        <v>52</v>
      </c>
      <c r="G21" s="53">
        <f>Canada!G93</f>
        <v>23</v>
      </c>
      <c r="H21" s="53">
        <f>Canada!H93</f>
        <v>7</v>
      </c>
      <c r="I21" s="50">
        <f>Canada!I93</f>
        <v>1.9329999999999998</v>
      </c>
      <c r="J21" s="50">
        <f>Canada!J93</f>
        <v>4.4984053932462853</v>
      </c>
      <c r="K21" s="50">
        <f>Canada!K93</f>
        <v>2.9878685091317756</v>
      </c>
      <c r="L21" s="50">
        <f>Canada!L93</f>
        <v>2.2079324281390176</v>
      </c>
      <c r="M21" s="50">
        <f>Canada!M93</f>
        <v>2.1753333333333331</v>
      </c>
      <c r="N21" s="50">
        <f>Canada!N93</f>
        <v>4.0570590763289838</v>
      </c>
      <c r="O21" s="50">
        <f>Canada!O93</f>
        <v>0.61342102359129713</v>
      </c>
      <c r="P21" s="50">
        <f>Canada!P93</f>
        <v>6.010821604083004</v>
      </c>
      <c r="Q21" s="50">
        <f>Canada!I94</f>
        <v>2.5310000000000001</v>
      </c>
      <c r="R21" s="50">
        <f>Canada!J94</f>
        <v>4.1914358466836799</v>
      </c>
      <c r="S21" s="50">
        <f>Canada!K94</f>
        <v>4.0537910764254725</v>
      </c>
      <c r="T21" s="50">
        <f>Canada!L94</f>
        <v>2.1747281589801437</v>
      </c>
      <c r="U21" s="50">
        <f>Canada!M94</f>
        <v>2.1230000000000002</v>
      </c>
      <c r="V21" s="50">
        <f>Canada!N94</f>
        <v>3.4443583793034689</v>
      </c>
      <c r="W21" s="50">
        <f>Canada!O94</f>
        <v>1.3004974481449245</v>
      </c>
      <c r="X21" s="50">
        <f>Canada!P94</f>
        <v>4.9775475147611887</v>
      </c>
      <c r="Y21" s="1"/>
      <c r="Z21" s="1"/>
      <c r="AA21" s="1"/>
      <c r="AB21" s="34"/>
    </row>
    <row r="22" spans="1:28" x14ac:dyDescent="0.25">
      <c r="A22">
        <v>18</v>
      </c>
      <c r="B22" s="1" t="s">
        <v>42</v>
      </c>
      <c r="C22" s="31" t="s">
        <v>66</v>
      </c>
      <c r="D22" s="1"/>
      <c r="E22" s="53">
        <f>Belgium!E182</f>
        <v>37</v>
      </c>
      <c r="F22" s="53">
        <f>Belgium!F182</f>
        <v>60</v>
      </c>
      <c r="G22" s="53">
        <f>Belgium!G182</f>
        <v>32</v>
      </c>
      <c r="H22" s="53">
        <f>Belgium!H182</f>
        <v>33</v>
      </c>
      <c r="I22" s="50">
        <f>Belgium!I182</f>
        <v>2.9562892551542133</v>
      </c>
      <c r="J22" s="50">
        <f>Belgium!J182</f>
        <v>2.3683884741148189</v>
      </c>
      <c r="K22" s="50">
        <f>Belgium!K182</f>
        <v>2.0976137405757997</v>
      </c>
      <c r="L22" s="50">
        <f>Belgium!L182</f>
        <v>3.262195667552465</v>
      </c>
      <c r="M22" s="50">
        <f>Belgium!M182</f>
        <v>0.89858542279249509</v>
      </c>
      <c r="N22" s="50">
        <f>Belgium!N182</f>
        <v>1.4501939042255367</v>
      </c>
      <c r="O22" s="50">
        <f>Belgium!O182</f>
        <v>2.9984215218000334</v>
      </c>
      <c r="P22" s="50">
        <f>Belgium!P182</f>
        <v>3.1535516107057084</v>
      </c>
      <c r="Q22" s="50">
        <f>Belgium!I183</f>
        <v>2.7651558208795946</v>
      </c>
      <c r="R22" s="50">
        <f>Belgium!J183</f>
        <v>2.766640327923231</v>
      </c>
      <c r="S22" s="50">
        <f>Belgium!K183</f>
        <v>2.5931052656536391</v>
      </c>
      <c r="T22" s="50">
        <f>Belgium!L183</f>
        <v>2.7304768974765414</v>
      </c>
      <c r="U22" s="50">
        <f>Belgium!M183</f>
        <v>6.1328749018829676E-2</v>
      </c>
      <c r="V22" s="50">
        <f>Belgium!N183</f>
        <v>1.0779115567859598</v>
      </c>
      <c r="W22" s="50">
        <f>Belgium!O183</f>
        <v>2.281865719943621</v>
      </c>
      <c r="X22" s="50">
        <f>Belgium!P183</f>
        <v>2.2796949782483589</v>
      </c>
      <c r="Y22" s="1"/>
      <c r="Z22" s="1"/>
      <c r="AA22" s="1"/>
      <c r="AB22" s="34"/>
    </row>
    <row r="23" spans="1:28" x14ac:dyDescent="0.25">
      <c r="A23">
        <v>19</v>
      </c>
      <c r="B23" s="1" t="s">
        <v>53</v>
      </c>
      <c r="C23" s="31" t="s">
        <v>25</v>
      </c>
      <c r="D23" s="1" t="s">
        <v>3</v>
      </c>
      <c r="E23" s="53">
        <f>Austria!E138</f>
        <v>43</v>
      </c>
      <c r="F23" s="53">
        <f>Austria!F138</f>
        <v>32</v>
      </c>
      <c r="G23" s="53">
        <f>Austria!G138</f>
        <v>35</v>
      </c>
      <c r="H23" s="53">
        <f>Austria!H138</f>
        <v>0</v>
      </c>
      <c r="I23" s="50">
        <f>Austria!I138</f>
        <v>4.3055894033599351</v>
      </c>
      <c r="J23" s="50">
        <f>Austria!J138</f>
        <v>2.9913633196163274</v>
      </c>
      <c r="K23" s="50">
        <f>Austria!K138</f>
        <v>2.341023345970525</v>
      </c>
      <c r="L23" s="50" t="str">
        <f>Austria!L138</f>
        <v>n.a.</v>
      </c>
      <c r="M23" s="50">
        <f>Austria!M138</f>
        <v>5.3314396301982416</v>
      </c>
      <c r="N23" s="50">
        <f>Austria!N138</f>
        <v>2.4010001257564988</v>
      </c>
      <c r="O23" s="50">
        <f>Austria!O138</f>
        <v>0.68590433052691635</v>
      </c>
      <c r="P23" s="50" t="str">
        <f>Austria!P138</f>
        <v>n.a.</v>
      </c>
      <c r="Q23" s="50">
        <f>Austria!I139</f>
        <v>4.5770219900982179</v>
      </c>
      <c r="R23" s="50">
        <f>Austria!J139</f>
        <v>2.2919999999999998</v>
      </c>
      <c r="S23" s="50">
        <f>Austria!K139</f>
        <v>2.1180030257186067</v>
      </c>
      <c r="T23" s="50" t="str">
        <f>Austria!L139</f>
        <v>n.a.</v>
      </c>
      <c r="U23" s="50">
        <f>Austria!M139</f>
        <v>3.7381178707224341</v>
      </c>
      <c r="V23" s="50">
        <f>Austria!N139</f>
        <v>1.909</v>
      </c>
      <c r="W23" s="50">
        <f>Austria!O139</f>
        <v>0.25542784163474774</v>
      </c>
      <c r="X23" s="50" t="str">
        <f>Austria!P139</f>
        <v>n.a.</v>
      </c>
      <c r="Y23" s="1"/>
      <c r="Z23" s="1"/>
      <c r="AA23" s="1"/>
      <c r="AB23" s="34"/>
    </row>
    <row r="24" spans="1:28" x14ac:dyDescent="0.25">
      <c r="A24">
        <v>20</v>
      </c>
      <c r="B24" s="1" t="s">
        <v>32</v>
      </c>
      <c r="C24" s="31" t="s">
        <v>40</v>
      </c>
      <c r="D24" s="1"/>
      <c r="E24" s="57">
        <f>Australia!E116</f>
        <v>38</v>
      </c>
      <c r="F24" s="57">
        <f>Australia!F116</f>
        <v>33</v>
      </c>
      <c r="G24" s="57">
        <f>Australia!G116</f>
        <v>28</v>
      </c>
      <c r="H24" s="57">
        <f>Australia!H116</f>
        <v>9</v>
      </c>
      <c r="I24" s="32">
        <f>Australia!I116</f>
        <v>3.1416085306727211</v>
      </c>
      <c r="J24" s="32">
        <f>Australia!J116</f>
        <v>4.137106064936539</v>
      </c>
      <c r="K24" s="32">
        <f>Australia!K116</f>
        <v>2.9296579553276567</v>
      </c>
      <c r="L24" s="32">
        <f>Australia!L116</f>
        <v>3.5282386722354619</v>
      </c>
      <c r="M24" s="32">
        <f>Australia!M116</f>
        <v>5.8642524500344884</v>
      </c>
      <c r="N24" s="32">
        <f>Australia!N116</f>
        <v>2.8549849313109386</v>
      </c>
      <c r="O24" s="32">
        <f>Australia!O116</f>
        <v>4.7316385537136094</v>
      </c>
      <c r="P24" s="32">
        <f>Australia!P116</f>
        <v>3.3367008336187625</v>
      </c>
      <c r="Q24" s="32">
        <f>Australia!I117</f>
        <v>3.4574807681604924</v>
      </c>
      <c r="R24" s="32">
        <f>Australia!J117</f>
        <v>4.688491308209608</v>
      </c>
      <c r="S24" s="32">
        <f>Australia!K117</f>
        <v>3.9013489614281083</v>
      </c>
      <c r="T24" s="32">
        <f>Australia!L117</f>
        <v>5.6623029279279313</v>
      </c>
      <c r="U24" s="32">
        <f>Australia!M117</f>
        <v>4.1716394230050611</v>
      </c>
      <c r="V24" s="32">
        <f>Australia!N117</f>
        <v>2.2190675807325331</v>
      </c>
      <c r="W24" s="32">
        <f>Australia!O117</f>
        <v>4.2180055015257745</v>
      </c>
      <c r="X24" s="32">
        <f>Australia!P117</f>
        <v>6.5380380510120997</v>
      </c>
      <c r="Y24" s="1"/>
      <c r="Z24" s="1"/>
      <c r="AA24" s="1"/>
      <c r="AB24" s="34"/>
    </row>
    <row r="25" spans="1:28" x14ac:dyDescent="0.25">
      <c r="B25" s="1"/>
      <c r="C25" s="3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34"/>
    </row>
    <row r="26" spans="1:28" x14ac:dyDescent="0.25">
      <c r="C26" s="1"/>
      <c r="D26" s="30">
        <f>SUM(E26:H26)</f>
        <v>1767</v>
      </c>
      <c r="E26" s="30">
        <f>SUM(E5:E19)</f>
        <v>688</v>
      </c>
      <c r="F26" s="30">
        <f>SUM(F5:F19)</f>
        <v>466</v>
      </c>
      <c r="G26" s="30">
        <f t="shared" ref="G26:H26" si="0">SUM(G5:G19)</f>
        <v>315</v>
      </c>
      <c r="H26" s="30">
        <f t="shared" si="0"/>
        <v>298</v>
      </c>
      <c r="I26" s="20">
        <f>AVERAGE(I5:I19)</f>
        <v>3.7475220496248594</v>
      </c>
      <c r="J26" s="20">
        <f t="shared" ref="J26:L26" si="1">AVERAGE(J5:J19)</f>
        <v>3.1414561303471027</v>
      </c>
      <c r="K26" s="20">
        <f t="shared" si="1"/>
        <v>3.4800278353336478</v>
      </c>
      <c r="L26" s="20">
        <f t="shared" si="1"/>
        <v>1.6333663973417956</v>
      </c>
      <c r="M26" s="21">
        <f>AVERAGE(M5:M19)</f>
        <v>5.5417602646069488</v>
      </c>
      <c r="N26" s="21">
        <f t="shared" ref="N26:P26" si="2">AVERAGE(N5:N19)</f>
        <v>5.2553155377404019</v>
      </c>
      <c r="O26" s="21">
        <f t="shared" si="2"/>
        <v>4.9348994927284542</v>
      </c>
      <c r="P26" s="21">
        <f t="shared" si="2"/>
        <v>5.6735778031819146</v>
      </c>
      <c r="Q26" s="20">
        <f>MEDIAN(Q5:Q19)</f>
        <v>3.9224629418472157</v>
      </c>
      <c r="R26" s="20">
        <f t="shared" ref="R26:T26" si="3">MEDIAN(R5:R19)</f>
        <v>3.0944807873650282</v>
      </c>
      <c r="S26" s="20">
        <f t="shared" si="3"/>
        <v>2.8215256294959801</v>
      </c>
      <c r="T26" s="20">
        <f t="shared" si="3"/>
        <v>1.8672263613335294</v>
      </c>
      <c r="U26" s="21">
        <f>MEDIAN(U5:U19)</f>
        <v>3.3737427150819843</v>
      </c>
      <c r="V26" s="21">
        <f t="shared" ref="V26:X26" si="4">MEDIAN(V5:V19)</f>
        <v>3.1939625999771071</v>
      </c>
      <c r="W26" s="21">
        <f t="shared" si="4"/>
        <v>2.1058397499640558</v>
      </c>
      <c r="X26" s="21">
        <f t="shared" si="4"/>
        <v>0.97087378640776123</v>
      </c>
      <c r="Y26" s="1"/>
      <c r="Z26" s="1"/>
      <c r="AA26" s="1"/>
      <c r="AB26" s="1"/>
    </row>
    <row r="27" spans="1:28" x14ac:dyDescent="0.25">
      <c r="B27" s="1" t="s">
        <v>50</v>
      </c>
      <c r="C27" s="1"/>
      <c r="D27" s="1"/>
      <c r="E27" s="1"/>
      <c r="F27" s="1"/>
      <c r="G27" s="1"/>
      <c r="H27" s="1"/>
      <c r="I27" s="20">
        <f>MIN(I5:I19)</f>
        <v>1.5493324435460254</v>
      </c>
      <c r="J27" s="20">
        <f t="shared" ref="J27:L27" si="5">MIN(J5:J19)</f>
        <v>0.87580337752503257</v>
      </c>
      <c r="K27" s="20">
        <f t="shared" si="5"/>
        <v>1.2938632325498529</v>
      </c>
      <c r="L27" s="20">
        <f t="shared" si="5"/>
        <v>-1.8151708572296463</v>
      </c>
      <c r="M27" s="21">
        <f>MIN(M5:M19)</f>
        <v>0.8494454692446104</v>
      </c>
      <c r="N27" s="21">
        <f t="shared" ref="N27:P27" si="6">MIN(N5:N19)</f>
        <v>-5.816806251516457E-2</v>
      </c>
      <c r="O27" s="21">
        <f t="shared" si="6"/>
        <v>-1.1056865245863509E-2</v>
      </c>
      <c r="P27" s="21">
        <f t="shared" si="6"/>
        <v>-2.1955156260921802</v>
      </c>
      <c r="Q27" s="20">
        <f>MIN(Q5:Q19)</f>
        <v>1.6524895528557737</v>
      </c>
      <c r="R27" s="20">
        <f t="shared" ref="R27:T27" si="7">MIN(R5:R19)</f>
        <v>1.176215921488355</v>
      </c>
      <c r="S27" s="20">
        <f t="shared" si="7"/>
        <v>0.78343713058108833</v>
      </c>
      <c r="T27" s="20">
        <f t="shared" si="7"/>
        <v>-0.89833723914742869</v>
      </c>
      <c r="U27" s="21">
        <f>MIN(U5:U19)</f>
        <v>0</v>
      </c>
      <c r="V27" s="21">
        <f t="shared" ref="V27:X27" si="8">MIN(V5:V19)</f>
        <v>1.4675</v>
      </c>
      <c r="W27" s="21">
        <f t="shared" si="8"/>
        <v>0</v>
      </c>
      <c r="X27" s="21">
        <f t="shared" si="8"/>
        <v>-2.1264532908726261</v>
      </c>
      <c r="Y27" s="1"/>
      <c r="Z27" s="1"/>
      <c r="AA27" s="1"/>
      <c r="AB27" s="1"/>
    </row>
    <row r="28" spans="1:28" x14ac:dyDescent="0.25">
      <c r="B28" s="1" t="s">
        <v>51</v>
      </c>
      <c r="C28" s="1"/>
      <c r="D28" s="1"/>
      <c r="E28" s="1"/>
      <c r="F28" s="1"/>
      <c r="G28" s="1"/>
      <c r="H28" s="1"/>
      <c r="I28" s="20">
        <f>MAX(I5:I19)</f>
        <v>5.3526316533834439</v>
      </c>
      <c r="J28" s="20">
        <f t="shared" ref="J28:L28" si="9">MAX(J5:J19)</f>
        <v>4.9389017533129316</v>
      </c>
      <c r="K28" s="20">
        <f t="shared" si="9"/>
        <v>10.201269992359997</v>
      </c>
      <c r="L28" s="20">
        <f t="shared" si="9"/>
        <v>3.7134840075152953</v>
      </c>
      <c r="M28" s="21">
        <f>MAX(M5:M19)</f>
        <v>13.310081532891211</v>
      </c>
      <c r="N28" s="21">
        <f t="shared" ref="N28:P28" si="10">MAX(N5:N19)</f>
        <v>20.799293525418193</v>
      </c>
      <c r="O28" s="21">
        <f t="shared" si="10"/>
        <v>13.174174860988353</v>
      </c>
      <c r="P28" s="21">
        <f t="shared" si="10"/>
        <v>32.675703899546441</v>
      </c>
      <c r="Q28" s="20">
        <f>MAX(Q5:Q19)</f>
        <v>6.3953595711362832</v>
      </c>
      <c r="R28" s="20">
        <f t="shared" ref="R28:T28" si="11">MAX(R5:R19)</f>
        <v>4.4054212005677273</v>
      </c>
      <c r="S28" s="20">
        <f t="shared" si="11"/>
        <v>10.201269992359997</v>
      </c>
      <c r="T28" s="20">
        <f t="shared" si="11"/>
        <v>4.6875</v>
      </c>
      <c r="U28" s="21">
        <f>MAX(U5:U19)</f>
        <v>13.065390923643754</v>
      </c>
      <c r="V28" s="21">
        <f t="shared" ref="V28:X28" si="12">MAX(V5:V19)</f>
        <v>16.393000000000001</v>
      </c>
      <c r="W28" s="21">
        <f t="shared" si="12"/>
        <v>9.7759494295932789</v>
      </c>
      <c r="X28" s="21">
        <f t="shared" si="12"/>
        <v>11.176663533853532</v>
      </c>
      <c r="Y28" s="1"/>
      <c r="Z28" s="1"/>
      <c r="AA28" s="1"/>
      <c r="AB28" s="1"/>
    </row>
    <row r="29" spans="1:28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</row>
    <row r="30" spans="1:28" x14ac:dyDescent="0.25">
      <c r="A30">
        <v>1</v>
      </c>
      <c r="B30" s="18" t="s">
        <v>18</v>
      </c>
      <c r="C30" s="51" t="s">
        <v>24</v>
      </c>
      <c r="D30" s="18"/>
      <c r="E30" s="53">
        <f>US!E229</f>
        <v>0</v>
      </c>
      <c r="F30" s="53">
        <f>US!F229</f>
        <v>37</v>
      </c>
      <c r="G30" s="53">
        <f>US!G229</f>
        <v>23</v>
      </c>
      <c r="H30" s="53">
        <f>US!H229</f>
        <v>4</v>
      </c>
      <c r="I30" s="50" t="str">
        <f>US!I229</f>
        <v>n.a.</v>
      </c>
      <c r="J30" s="50">
        <f>US!J229</f>
        <v>3.370207643969195</v>
      </c>
      <c r="K30" s="50">
        <f>US!K229</f>
        <v>3.2640675604611702</v>
      </c>
      <c r="L30" s="50">
        <f>US!L229</f>
        <v>-1.9888928168200786</v>
      </c>
      <c r="M30" s="50" t="str">
        <f>US!M229</f>
        <v>n.a.</v>
      </c>
      <c r="N30" s="50">
        <f>US!N229</f>
        <v>4.1582415081859763</v>
      </c>
      <c r="O30" s="50">
        <f>US!O229</f>
        <v>2.3479639891953563</v>
      </c>
      <c r="P30" s="50">
        <f>US!P229</f>
        <v>7.0347790147379463</v>
      </c>
      <c r="Q30" s="50" t="str">
        <f>US!I230</f>
        <v>n.a.</v>
      </c>
      <c r="R30" s="50">
        <f>US!J230</f>
        <v>3.463127618880768</v>
      </c>
      <c r="S30" s="50">
        <f>US!K230</f>
        <v>3.3935945902109799</v>
      </c>
      <c r="T30" s="50">
        <f>US!L230</f>
        <v>-0.70534378945830145</v>
      </c>
      <c r="U30" s="50" t="str">
        <f>US!M230</f>
        <v>n.a.</v>
      </c>
      <c r="V30" s="50">
        <f>US!N230</f>
        <v>3.7568513319341079</v>
      </c>
      <c r="W30" s="50">
        <f>US!O230</f>
        <v>2.1058397499640558</v>
      </c>
      <c r="X30" s="50">
        <f>US!P230</f>
        <v>8.2250335755979389</v>
      </c>
      <c r="Y30" s="1"/>
      <c r="Z30" s="1"/>
      <c r="AA30" s="1"/>
      <c r="AB30" s="34"/>
    </row>
    <row r="31" spans="1:28" x14ac:dyDescent="0.25">
      <c r="A31">
        <v>2</v>
      </c>
      <c r="B31" s="18" t="s">
        <v>19</v>
      </c>
      <c r="C31" s="51" t="s">
        <v>24</v>
      </c>
      <c r="D31" s="18"/>
      <c r="E31" s="53">
        <f>UK!E189</f>
        <v>0</v>
      </c>
      <c r="F31" s="53">
        <f>UK!F189</f>
        <v>39</v>
      </c>
      <c r="G31" s="53">
        <f>UK!G189</f>
        <v>6</v>
      </c>
      <c r="H31" s="53">
        <f>UK!H189</f>
        <v>19</v>
      </c>
      <c r="I31" s="50" t="str">
        <f>UK!I189</f>
        <v>n.a.</v>
      </c>
      <c r="J31" s="50">
        <f>UK!J189</f>
        <v>2.2312128636034791</v>
      </c>
      <c r="K31" s="50">
        <f>UK!K189</f>
        <v>2.5221331923818813</v>
      </c>
      <c r="L31" s="50">
        <f>UK!L189</f>
        <v>2.3990957872956176</v>
      </c>
      <c r="M31" s="50" t="str">
        <f>UK!M189</f>
        <v>n.a.</v>
      </c>
      <c r="N31" s="50">
        <f>UK!N189</f>
        <v>6.6259507821651233</v>
      </c>
      <c r="O31" s="50">
        <f>UK!O189</f>
        <v>5.0040519605978959</v>
      </c>
      <c r="P31" s="50">
        <f>UK!P189</f>
        <v>4.127571337145814</v>
      </c>
      <c r="Q31" s="50" t="str">
        <f>UK!I190</f>
        <v>n.a.</v>
      </c>
      <c r="R31" s="50">
        <f>UK!J190</f>
        <v>2.680075007687166</v>
      </c>
      <c r="S31" s="50">
        <f>UK!K190</f>
        <v>2.2356008386300363</v>
      </c>
      <c r="T31" s="50">
        <f>UK!L190</f>
        <v>2.9241100534619813</v>
      </c>
      <c r="U31" s="32" t="str">
        <f>UK!M190</f>
        <v>n.a.</v>
      </c>
      <c r="V31" s="32">
        <f>UK!N190</f>
        <v>4.6107656015440757</v>
      </c>
      <c r="W31" s="32">
        <f>UK!O190</f>
        <v>4.9080933743360315</v>
      </c>
      <c r="X31" s="32">
        <f>UK!P190</f>
        <v>3.6312849162011052</v>
      </c>
      <c r="Y31" s="1"/>
      <c r="Z31" s="1"/>
      <c r="AA31" s="1"/>
      <c r="AB31" s="34"/>
    </row>
    <row r="32" spans="1:28" x14ac:dyDescent="0.25">
      <c r="A32">
        <v>3</v>
      </c>
      <c r="B32" s="18" t="s">
        <v>8</v>
      </c>
      <c r="C32" s="51" t="s">
        <v>24</v>
      </c>
      <c r="D32" s="18"/>
      <c r="E32" s="53">
        <f>Sweden!E140</f>
        <v>18</v>
      </c>
      <c r="F32" s="53">
        <f>Sweden!F140</f>
        <v>35</v>
      </c>
      <c r="G32" s="53">
        <f>Sweden!G140</f>
        <v>11</v>
      </c>
      <c r="H32" s="53">
        <f>Sweden!H140</f>
        <v>0</v>
      </c>
      <c r="I32" s="50">
        <f>Sweden!I140</f>
        <v>3.5673850547368477</v>
      </c>
      <c r="J32" s="50">
        <f>Sweden!J140</f>
        <v>2.9322373320281829</v>
      </c>
      <c r="K32" s="50">
        <f>Sweden!K140</f>
        <v>2.6658238323873644</v>
      </c>
      <c r="L32" s="50" t="str">
        <f>Sweden!L140</f>
        <v>n.a.</v>
      </c>
      <c r="M32" s="50">
        <f>Sweden!M140</f>
        <v>6.2874551146971847</v>
      </c>
      <c r="N32" s="50">
        <f>Sweden!N140</f>
        <v>4.5482537969610837</v>
      </c>
      <c r="O32" s="50">
        <f>Sweden!O140</f>
        <v>4.1958577056256114</v>
      </c>
      <c r="P32" s="50" t="str">
        <f>Sweden!P140</f>
        <v>n.a.</v>
      </c>
      <c r="Q32" s="50">
        <f>Sweden!I141</f>
        <v>4.1628106267372678</v>
      </c>
      <c r="R32" s="50">
        <f>Sweden!J141</f>
        <v>2.949126027461535</v>
      </c>
      <c r="S32" s="50">
        <f>Sweden!K141</f>
        <v>2.8610674774038225</v>
      </c>
      <c r="T32" s="50" t="str">
        <f>Sweden!L141</f>
        <v>n.a.</v>
      </c>
      <c r="U32" s="50">
        <f>Sweden!M141</f>
        <v>5.1940345169908086</v>
      </c>
      <c r="V32" s="50">
        <f>Sweden!N141</f>
        <v>3.1957278941905143</v>
      </c>
      <c r="W32" s="50">
        <f>Sweden!O141</f>
        <v>3.6580227617073247</v>
      </c>
      <c r="X32" s="50" t="str">
        <f>Sweden!P141</f>
        <v>n.a.</v>
      </c>
      <c r="Y32" s="1"/>
      <c r="Z32" s="1"/>
      <c r="AA32" s="1"/>
      <c r="AB32" s="34"/>
    </row>
    <row r="33" spans="1:28" x14ac:dyDescent="0.25">
      <c r="A33" s="87">
        <v>4</v>
      </c>
      <c r="B33" s="88" t="s">
        <v>20</v>
      </c>
      <c r="C33" s="89" t="s">
        <v>24</v>
      </c>
      <c r="D33" s="88"/>
      <c r="E33" s="53">
        <f>Spain_old!E169</f>
        <v>26</v>
      </c>
      <c r="F33" s="53">
        <f>Spain_old!F169</f>
        <v>37</v>
      </c>
      <c r="G33" s="53">
        <f>Spain_old!G169</f>
        <v>1</v>
      </c>
      <c r="H33" s="53">
        <f>Spain_old!H169</f>
        <v>0</v>
      </c>
      <c r="I33" s="50">
        <f>Spain_old!I169</f>
        <v>1.5493324435460254</v>
      </c>
      <c r="J33" s="50">
        <f>Spain_old!J169</f>
        <v>3.3986685039989863</v>
      </c>
      <c r="K33" s="50">
        <f>Spain_old!K169</f>
        <v>4.1562496602334242</v>
      </c>
      <c r="L33" s="50" t="str">
        <f>Spain_old!L169</f>
        <v>n.a.</v>
      </c>
      <c r="M33" s="50">
        <f>Spain_old!M169</f>
        <v>10.528803657413986</v>
      </c>
      <c r="N33" s="50">
        <f>Spain_old!N169</f>
        <v>6.503388538232441</v>
      </c>
      <c r="O33" s="50">
        <f>Spain_old!O169</f>
        <v>21.463930846880984</v>
      </c>
      <c r="P33" s="50" t="str">
        <f>Spain_old!P169</f>
        <v>n.a.</v>
      </c>
      <c r="Q33" s="50">
        <f>Spain_old!I170</f>
        <v>1.6524895528557737</v>
      </c>
      <c r="R33" s="50">
        <f>Spain_old!J170</f>
        <v>3.3753327651319998</v>
      </c>
      <c r="S33" s="50">
        <f>Spain_old!K170</f>
        <v>4.1562496602334242</v>
      </c>
      <c r="T33" s="50" t="str">
        <f>Spain_old!L170</f>
        <v>n.a.</v>
      </c>
      <c r="U33" s="50">
        <f>Spain_old!M170</f>
        <v>9.7943046775510432</v>
      </c>
      <c r="V33" s="50">
        <f>Spain_old!N170</f>
        <v>5.3633634131374341</v>
      </c>
      <c r="W33" s="50">
        <f>Spain_old!O170</f>
        <v>21.463930846880984</v>
      </c>
      <c r="X33" s="50" t="str">
        <f>Spain_old!P170</f>
        <v>n.a.</v>
      </c>
      <c r="Y33" s="1"/>
      <c r="Z33" s="1"/>
      <c r="AA33" s="1"/>
      <c r="AB33" s="34"/>
    </row>
    <row r="34" spans="1:28" x14ac:dyDescent="0.25">
      <c r="A34">
        <v>5</v>
      </c>
      <c r="B34" s="18" t="s">
        <v>55</v>
      </c>
      <c r="C34" s="51" t="s">
        <v>60</v>
      </c>
      <c r="D34" s="18"/>
      <c r="E34" s="53">
        <f>Portugal!E140</f>
        <v>42</v>
      </c>
      <c r="F34" s="53">
        <f>Portugal!F140</f>
        <v>9</v>
      </c>
      <c r="G34" s="53">
        <f>Portugal!G140</f>
        <v>7</v>
      </c>
      <c r="H34" s="53">
        <f>Portugal!H140</f>
        <v>0</v>
      </c>
      <c r="I34" s="50">
        <f>Portugal!I140</f>
        <v>4.844679516968653</v>
      </c>
      <c r="J34" s="50">
        <f>Portugal!J140</f>
        <v>2.4962222222222223</v>
      </c>
      <c r="K34" s="50">
        <f>Portugal!K140</f>
        <v>0.2594285714285714</v>
      </c>
      <c r="L34" s="50" t="str">
        <f>Portugal!L140</f>
        <v>n.a.</v>
      </c>
      <c r="M34" s="50">
        <f>Portugal!M140</f>
        <v>8.7677800059113959</v>
      </c>
      <c r="N34" s="50">
        <f>Portugal!N140</f>
        <v>3.6446666666666658</v>
      </c>
      <c r="O34" s="50">
        <f>Portugal!O140</f>
        <v>2.2039999999999997</v>
      </c>
      <c r="P34" s="50" t="str">
        <f>Portugal!P140</f>
        <v>n.a.</v>
      </c>
      <c r="Q34" s="50">
        <f>Portugal!I141</f>
        <v>5.3770264808655703</v>
      </c>
      <c r="R34" s="50">
        <f>Portugal!J141</f>
        <v>2.3069999999999999</v>
      </c>
      <c r="S34" s="50">
        <f>Portugal!K141</f>
        <v>0.91</v>
      </c>
      <c r="T34" s="50" t="str">
        <f>Portugal!L141</f>
        <v>n.a.</v>
      </c>
      <c r="U34" s="50">
        <f>Portugal!M141</f>
        <v>5.9069665211973161</v>
      </c>
      <c r="V34" s="50">
        <f>Portugal!N141</f>
        <v>3.6779999999999999</v>
      </c>
      <c r="W34" s="50">
        <f>Portugal!O141</f>
        <v>2.5089999999999999</v>
      </c>
      <c r="X34" s="50" t="str">
        <f>Portugal!P141</f>
        <v>n.a.</v>
      </c>
    </row>
    <row r="35" spans="1:28" x14ac:dyDescent="0.25">
      <c r="A35" s="86">
        <v>6</v>
      </c>
      <c r="B35" s="84" t="s">
        <v>33</v>
      </c>
      <c r="C35" s="85" t="s">
        <v>34</v>
      </c>
      <c r="D35" s="84"/>
      <c r="E35" s="53">
        <f>NewZealand_old!E88</f>
        <v>9</v>
      </c>
      <c r="F35" s="53">
        <f>NewZealand_old!F88</f>
        <v>33</v>
      </c>
      <c r="G35" s="53">
        <f>NewZealand_old!G88</f>
        <v>17</v>
      </c>
      <c r="H35" s="53">
        <f>NewZealand_old!H88</f>
        <v>1</v>
      </c>
      <c r="I35" s="50">
        <f>NewZealand_old!I88</f>
        <v>2.4655555555555555</v>
      </c>
      <c r="J35" s="50">
        <f>NewZealand_old!J88</f>
        <v>2.8895716508300104</v>
      </c>
      <c r="K35" s="50">
        <f>NewZealand_old!K88</f>
        <v>3.8836833687040011</v>
      </c>
      <c r="L35" s="50">
        <f>NewZealand_old!L88</f>
        <v>-7.6351016360932107</v>
      </c>
      <c r="M35" s="50">
        <f>NewZealand_old!M88</f>
        <v>2.6232222222222226</v>
      </c>
      <c r="N35" s="50">
        <f>NewZealand_old!N88</f>
        <v>7.4258323678789679</v>
      </c>
      <c r="O35" s="50">
        <f>NewZealand_old!O88</f>
        <v>4.9760406587972206</v>
      </c>
      <c r="P35" s="50">
        <f>NewZealand_old!P88</f>
        <v>11.413115296415569</v>
      </c>
      <c r="Q35" s="50">
        <f>NewZealand_old!I89</f>
        <v>2.8130000000000002</v>
      </c>
      <c r="R35" s="50">
        <f>NewZealand_old!J89</f>
        <v>2.9609999999999999</v>
      </c>
      <c r="S35" s="50">
        <f>NewZealand_old!K89</f>
        <v>2.8564141800561105</v>
      </c>
      <c r="T35" s="50">
        <f>NewZealand_old!L89</f>
        <v>-7.6351016360932107</v>
      </c>
      <c r="U35" s="50">
        <f>NewZealand_old!M89</f>
        <v>2.63</v>
      </c>
      <c r="V35" s="50">
        <f>NewZealand_old!N89</f>
        <v>6.1390121499046373</v>
      </c>
      <c r="W35" s="50">
        <f>NewZealand_old!O89</f>
        <v>3.4703163394959997</v>
      </c>
      <c r="X35" s="50">
        <f>NewZealand_old!P89</f>
        <v>11.413115296415569</v>
      </c>
      <c r="Y35" s="1"/>
      <c r="Z35" s="1"/>
      <c r="AA35" s="1"/>
      <c r="AB35" s="34"/>
    </row>
    <row r="36" spans="1:28" x14ac:dyDescent="0.25">
      <c r="A36">
        <v>7</v>
      </c>
      <c r="B36" s="18" t="s">
        <v>36</v>
      </c>
      <c r="C36" s="51" t="s">
        <v>37</v>
      </c>
      <c r="D36" s="18"/>
      <c r="E36" s="53">
        <f>Netherlands!E140</f>
        <v>17</v>
      </c>
      <c r="F36" s="53">
        <f>Netherlands!F140</f>
        <v>35</v>
      </c>
      <c r="G36" s="53">
        <f>Netherlands!G140</f>
        <v>2</v>
      </c>
      <c r="H36" s="53">
        <f>Netherlands!H140</f>
        <v>0</v>
      </c>
      <c r="I36" s="50">
        <f>Netherlands!I140</f>
        <v>4.0826135854501926</v>
      </c>
      <c r="J36" s="50">
        <f>Netherlands!J140</f>
        <v>2.6509146356522173</v>
      </c>
      <c r="K36" s="50">
        <f>Netherlands!K140</f>
        <v>1.0704364615860107</v>
      </c>
      <c r="L36" s="50" t="str">
        <f>Netherlands!L140</f>
        <v>n.a.</v>
      </c>
      <c r="M36" s="50">
        <f>Netherlands!M140</f>
        <v>6.4492938329563394</v>
      </c>
      <c r="N36" s="50">
        <f>Netherlands!N140</f>
        <v>2.4508373930124301</v>
      </c>
      <c r="O36" s="50">
        <f>Netherlands!O140</f>
        <v>2.9000000000000004</v>
      </c>
      <c r="P36" s="50" t="str">
        <f>Netherlands!P140</f>
        <v>n.a.</v>
      </c>
      <c r="Q36" s="50">
        <f>Netherlands!I141</f>
        <v>4.2217306274245692</v>
      </c>
      <c r="R36" s="50">
        <f>Netherlands!J141</f>
        <v>2.98043431676287</v>
      </c>
      <c r="S36" s="50">
        <f>Netherlands!K141</f>
        <v>1.0704364615860107</v>
      </c>
      <c r="T36" s="50" t="str">
        <f>Netherlands!L141</f>
        <v>n.a.</v>
      </c>
      <c r="U36" s="50">
        <f>Netherlands!M141</f>
        <v>6.5375442508149861</v>
      </c>
      <c r="V36" s="50">
        <f>Netherlands!N141</f>
        <v>2.21</v>
      </c>
      <c r="W36" s="50">
        <f>Netherlands!O141</f>
        <v>2.9000000000000004</v>
      </c>
      <c r="X36" s="50" t="str">
        <f>Netherlands!P141</f>
        <v>n.a.</v>
      </c>
      <c r="Y36" s="1"/>
      <c r="Z36" s="1"/>
      <c r="AA36" s="1"/>
      <c r="AB36" s="34"/>
    </row>
    <row r="37" spans="1:28" x14ac:dyDescent="0.25">
      <c r="A37">
        <v>8</v>
      </c>
      <c r="B37" s="18" t="s">
        <v>14</v>
      </c>
      <c r="C37" s="51" t="s">
        <v>43</v>
      </c>
      <c r="D37" s="18"/>
      <c r="E37" s="18">
        <f>Norway!E140</f>
        <v>51</v>
      </c>
      <c r="F37" s="18">
        <f>Norway!F140</f>
        <v>12</v>
      </c>
      <c r="G37" s="18">
        <f>Norway!G140</f>
        <v>0</v>
      </c>
      <c r="H37" s="18">
        <f>Norway!H140</f>
        <v>0</v>
      </c>
      <c r="I37" s="50">
        <f>Norway!I140</f>
        <v>3.4001217818948271</v>
      </c>
      <c r="J37" s="50">
        <f>Norway!J140</f>
        <v>5.1082894538621781</v>
      </c>
      <c r="K37" s="50" t="str">
        <f>Norway!K140</f>
        <v>n.a.</v>
      </c>
      <c r="L37" s="50" t="str">
        <f>Norway!L140</f>
        <v>n.a.</v>
      </c>
      <c r="M37" s="50">
        <f>Norway!M140</f>
        <v>5.3767619859143352</v>
      </c>
      <c r="N37" s="50">
        <f>Norway!N140</f>
        <v>4.4209670401441237</v>
      </c>
      <c r="O37" s="50" t="str">
        <f>Norway!O140</f>
        <v>n.a.</v>
      </c>
      <c r="P37" s="50" t="str">
        <f>Norway!P140</f>
        <v>n.a.</v>
      </c>
      <c r="Q37" s="50">
        <f>Norway!I141</f>
        <v>3.5243703837739115</v>
      </c>
      <c r="R37" s="50">
        <f>Norway!J141</f>
        <v>4.3743809109030307</v>
      </c>
      <c r="S37" s="50" t="str">
        <f>Norway!K141</f>
        <v>n.a.</v>
      </c>
      <c r="T37" s="50" t="str">
        <f>Norway!L141</f>
        <v>n.a.</v>
      </c>
      <c r="U37" s="32">
        <f>Norway!M141</f>
        <v>4.8702294508441657</v>
      </c>
      <c r="V37" s="32">
        <f>Norway!N141</f>
        <v>4.07605489444488</v>
      </c>
      <c r="W37" s="32" t="str">
        <f>Norway!O141</f>
        <v>n.a.</v>
      </c>
      <c r="X37" s="32" t="str">
        <f>Norway!P141</f>
        <v>n.a.</v>
      </c>
      <c r="Y37" s="1"/>
      <c r="Z37" s="1"/>
      <c r="AA37" s="1"/>
      <c r="AB37" s="34"/>
    </row>
    <row r="38" spans="1:28" x14ac:dyDescent="0.25">
      <c r="A38">
        <v>9</v>
      </c>
      <c r="B38" s="18" t="s">
        <v>21</v>
      </c>
      <c r="C38" s="51" t="s">
        <v>37</v>
      </c>
      <c r="D38" s="18"/>
      <c r="E38" s="18">
        <f>Japan!E134</f>
        <v>22</v>
      </c>
      <c r="F38" s="18">
        <f>Japan!F134</f>
        <v>17</v>
      </c>
      <c r="G38" s="18">
        <f>Japan!G134</f>
        <v>4</v>
      </c>
      <c r="H38" s="18">
        <f>Japan!H134</f>
        <v>11</v>
      </c>
      <c r="I38" s="19">
        <f>Japan!I134</f>
        <v>7.3310009741341222</v>
      </c>
      <c r="J38" s="19">
        <f>Japan!J134</f>
        <v>3.9571430664109926</v>
      </c>
      <c r="K38" s="19">
        <f>Japan!K134</f>
        <v>1.0084105338068083</v>
      </c>
      <c r="L38" s="19">
        <f>Japan!L134</f>
        <v>0.68725836094954884</v>
      </c>
      <c r="M38" s="19">
        <f>Japan!M134</f>
        <v>7.3540957693978841</v>
      </c>
      <c r="N38" s="19">
        <f>Japan!N134</f>
        <v>1.7733420363193981</v>
      </c>
      <c r="O38" s="19">
        <f>Japan!O134</f>
        <v>-6.3602637540485785E-2</v>
      </c>
      <c r="P38" s="19">
        <f>Japan!P134</f>
        <v>-1.1243803267566426</v>
      </c>
      <c r="Q38" s="19">
        <f>Japan!I135</f>
        <v>7.955726481213099</v>
      </c>
      <c r="R38" s="19">
        <f>Japan!J135</f>
        <v>4.176843956043963</v>
      </c>
      <c r="S38" s="19">
        <f>Japan!K135</f>
        <v>1.7226113408089438</v>
      </c>
      <c r="T38" s="19">
        <f>Japan!L135</f>
        <v>1.4135402737087022</v>
      </c>
      <c r="U38" s="3">
        <f>Japan!M135</f>
        <v>6.8371850068864486</v>
      </c>
      <c r="V38" s="3">
        <f>Japan!N135</f>
        <v>1.7708375240945706</v>
      </c>
      <c r="W38" s="3">
        <f>Japan!O135</f>
        <v>-0.19882179867410366</v>
      </c>
      <c r="X38" s="3">
        <f>Japan!P135</f>
        <v>-1.2268780058102169</v>
      </c>
      <c r="Y38" s="1"/>
      <c r="Z38" s="1"/>
      <c r="AA38" s="1"/>
      <c r="AB38" s="34"/>
    </row>
    <row r="39" spans="1:28" x14ac:dyDescent="0.25">
      <c r="A39">
        <v>10</v>
      </c>
      <c r="B39" s="18" t="s">
        <v>29</v>
      </c>
      <c r="C39" s="51" t="s">
        <v>38</v>
      </c>
      <c r="D39" s="18"/>
      <c r="E39" s="53">
        <f>Italy!E140</f>
        <v>26</v>
      </c>
      <c r="F39" s="53">
        <f>Italy!F140</f>
        <v>6</v>
      </c>
      <c r="G39" s="53">
        <f>Italy!G140</f>
        <v>17</v>
      </c>
      <c r="H39" s="53">
        <f>Italy!H140</f>
        <v>10</v>
      </c>
      <c r="I39" s="50">
        <f>Italy!I140</f>
        <v>5.3526316533834439</v>
      </c>
      <c r="J39" s="50">
        <f>Italy!J140</f>
        <v>2.0542842210328489</v>
      </c>
      <c r="K39" s="50">
        <f>Italy!K140</f>
        <v>1.7715294117647058</v>
      </c>
      <c r="L39" s="50">
        <f>Italy!L140</f>
        <v>1.0288999999999999</v>
      </c>
      <c r="M39" s="50">
        <f>Italy!M140</f>
        <v>5.5995246781702734</v>
      </c>
      <c r="N39" s="50">
        <f>Italy!N140</f>
        <v>17.100887909346586</v>
      </c>
      <c r="O39" s="50">
        <f>Italy!O140</f>
        <v>5.3862941176470587</v>
      </c>
      <c r="P39" s="50">
        <f>Italy!P140</f>
        <v>2.9217</v>
      </c>
      <c r="Q39" s="50">
        <f>Italy!I141</f>
        <v>5.7688983348344935</v>
      </c>
      <c r="R39" s="50">
        <f>Italy!J141</f>
        <v>1.8353584870787816</v>
      </c>
      <c r="S39" s="50">
        <f>Italy!K141</f>
        <v>1.5640000000000001</v>
      </c>
      <c r="T39" s="50">
        <f>Italy!L141</f>
        <v>1.641</v>
      </c>
      <c r="U39" s="50">
        <f>Italy!M141</f>
        <v>3.2544340526666575</v>
      </c>
      <c r="V39" s="50">
        <f>Italy!N141</f>
        <v>16.654267163421448</v>
      </c>
      <c r="W39" s="50">
        <f>Italy!O141</f>
        <v>5.0030000000000001</v>
      </c>
      <c r="X39" s="50">
        <f>Italy!P141</f>
        <v>2.4489999999999998</v>
      </c>
      <c r="Y39" s="1"/>
      <c r="Z39" s="1"/>
      <c r="AA39" s="1"/>
      <c r="AB39" s="34"/>
    </row>
    <row r="40" spans="1:28" x14ac:dyDescent="0.25">
      <c r="A40">
        <v>11</v>
      </c>
      <c r="B40" s="18" t="s">
        <v>28</v>
      </c>
      <c r="C40" s="51" t="s">
        <v>48</v>
      </c>
      <c r="D40" s="18"/>
      <c r="E40" s="53">
        <f>Ireland!E69</f>
        <v>8</v>
      </c>
      <c r="F40" s="53">
        <f>Ireland!F69</f>
        <v>14</v>
      </c>
      <c r="G40" s="53">
        <f>Ireland!G69</f>
        <v>32</v>
      </c>
      <c r="H40" s="53">
        <f>Ireland!H69</f>
        <v>7</v>
      </c>
      <c r="I40" s="50">
        <f>Ireland!I69</f>
        <v>4.4016199315565681</v>
      </c>
      <c r="J40" s="50">
        <f>Ireland!J69</f>
        <v>4.4571668732135397</v>
      </c>
      <c r="K40" s="50">
        <f>Ireland!K69</f>
        <v>3.9508263892382276</v>
      </c>
      <c r="L40" s="50">
        <f>Ireland!L69</f>
        <v>2.4427142857142856</v>
      </c>
      <c r="M40" s="50">
        <f>Ireland!M69</f>
        <v>2.8539815077797006</v>
      </c>
      <c r="N40" s="50">
        <f>Ireland!N69</f>
        <v>4.7694861701857247</v>
      </c>
      <c r="O40" s="50">
        <f>Ireland!O69</f>
        <v>7.2788899184246336</v>
      </c>
      <c r="P40" s="50">
        <f>Ireland!P69</f>
        <v>5.2645714285714291</v>
      </c>
      <c r="Q40" s="50">
        <f>Ireland!I70</f>
        <v>5.2964797262262753</v>
      </c>
      <c r="R40" s="50">
        <f>Ireland!J70</f>
        <v>4.0954479501839947</v>
      </c>
      <c r="S40" s="50">
        <f>Ireland!K70</f>
        <v>3.7476450040026172</v>
      </c>
      <c r="T40" s="50">
        <f>Ireland!L70</f>
        <v>2.9969999999999999</v>
      </c>
      <c r="U40" s="50">
        <f>Ireland!M70</f>
        <v>2.7865000000000002</v>
      </c>
      <c r="V40" s="50">
        <f>Ireland!N70</f>
        <v>3.2275</v>
      </c>
      <c r="W40" s="50">
        <f>Ireland!O70</f>
        <v>4.1668189799074948</v>
      </c>
      <c r="X40" s="50">
        <f>Ireland!P70</f>
        <v>3.99</v>
      </c>
      <c r="Y40" s="1"/>
      <c r="Z40" s="1"/>
      <c r="AA40" s="1"/>
      <c r="AB40" s="34"/>
    </row>
    <row r="41" spans="1:28" x14ac:dyDescent="0.25">
      <c r="A41">
        <v>12</v>
      </c>
      <c r="B41" s="18" t="s">
        <v>26</v>
      </c>
      <c r="C41" s="51" t="s">
        <v>57</v>
      </c>
      <c r="D41" s="18"/>
      <c r="E41" s="53">
        <f>Greece!E136</f>
        <v>13</v>
      </c>
      <c r="F41" s="53">
        <f>Greece!F136</f>
        <v>5</v>
      </c>
      <c r="G41" s="53">
        <f>Greece!G136</f>
        <v>3</v>
      </c>
      <c r="H41" s="53">
        <f>Greece!H136</f>
        <v>19</v>
      </c>
      <c r="I41" s="50">
        <f>Greece!I136</f>
        <v>4.0012815476872907</v>
      </c>
      <c r="J41" s="50">
        <f>Greece!J136</f>
        <v>0.3402</v>
      </c>
      <c r="K41" s="50">
        <f>Greece!K136</f>
        <v>2.6960000000000002</v>
      </c>
      <c r="L41" s="50">
        <f>Greece!L136</f>
        <v>2.9106315789473687</v>
      </c>
      <c r="M41" s="50">
        <f>Greece!M136</f>
        <v>13.310081532891211</v>
      </c>
      <c r="N41" s="50">
        <f>Greece!N136</f>
        <v>19.4376</v>
      </c>
      <c r="O41" s="50">
        <f>Greece!O136</f>
        <v>15.894666666666666</v>
      </c>
      <c r="P41" s="50">
        <f>Greece!P136</f>
        <v>6.3954736842105273</v>
      </c>
      <c r="Q41" s="50">
        <f>Greece!I137</f>
        <v>3.9224629418472157</v>
      </c>
      <c r="R41" s="50">
        <f>Greece!J137</f>
        <v>0.51800000000000002</v>
      </c>
      <c r="S41" s="50">
        <f>Greece!K137</f>
        <v>3.8</v>
      </c>
      <c r="T41" s="50">
        <f>Greece!L137</f>
        <v>3.3639999999999999</v>
      </c>
      <c r="U41" s="50">
        <f>Greece!M137</f>
        <v>13.065390923643754</v>
      </c>
      <c r="V41" s="50">
        <f>Greece!N137</f>
        <v>19.341000000000001</v>
      </c>
      <c r="W41" s="50">
        <f>Greece!O137</f>
        <v>13.754</v>
      </c>
      <c r="X41" s="50">
        <f>Greece!P137</f>
        <v>3.915</v>
      </c>
      <c r="Y41" s="1"/>
      <c r="Z41" s="1"/>
      <c r="AA41" s="1"/>
      <c r="AB41" s="34"/>
    </row>
    <row r="42" spans="1:28" x14ac:dyDescent="0.25">
      <c r="A42">
        <v>13</v>
      </c>
      <c r="B42" s="18" t="s">
        <v>35</v>
      </c>
      <c r="C42" s="51" t="s">
        <v>38</v>
      </c>
      <c r="D42" s="18"/>
      <c r="E42" s="18">
        <v>48</v>
      </c>
      <c r="F42" s="18">
        <v>11</v>
      </c>
      <c r="G42" s="18">
        <v>0</v>
      </c>
      <c r="H42" s="53">
        <f>Germany!H140</f>
        <v>0</v>
      </c>
      <c r="I42" s="50">
        <f>Germany!I140</f>
        <v>3.8737590917555771</v>
      </c>
      <c r="J42" s="50">
        <f>Germany!J140</f>
        <v>0.87580337752503257</v>
      </c>
      <c r="K42" s="50" t="str">
        <f>Germany!K140</f>
        <v>n.a.</v>
      </c>
      <c r="L42" s="50" t="str">
        <f>Germany!L140</f>
        <v>n.a.</v>
      </c>
      <c r="M42" s="50">
        <f>Germany!M140</f>
        <v>3.1676613728565015</v>
      </c>
      <c r="N42" s="50">
        <f>Germany!N140</f>
        <v>1.5440000000000003</v>
      </c>
      <c r="O42" s="50" t="str">
        <f>Germany!O140</f>
        <v>n.a.</v>
      </c>
      <c r="P42" s="50" t="str">
        <f>Germany!P140</f>
        <v>n.a.</v>
      </c>
      <c r="Q42" s="50">
        <f>Germany!I141</f>
        <v>3.824318441556751</v>
      </c>
      <c r="R42" s="50">
        <f>Germany!J141</f>
        <v>1.176215921488355</v>
      </c>
      <c r="S42" s="50" t="str">
        <f>Germany!K141</f>
        <v>n.a.</v>
      </c>
      <c r="T42" s="50" t="str">
        <f>Germany!L141</f>
        <v>n.a.</v>
      </c>
      <c r="U42" s="50">
        <f>Germany!M141</f>
        <v>2.7574370956706113</v>
      </c>
      <c r="V42" s="50">
        <f>Germany!N141</f>
        <v>1.784</v>
      </c>
      <c r="W42" s="50" t="str">
        <f>Germany!O141</f>
        <v>n.a.</v>
      </c>
      <c r="X42" s="50" t="str">
        <f>Germany!P141</f>
        <v>n.a.</v>
      </c>
      <c r="Y42" s="1"/>
      <c r="Z42" s="1"/>
      <c r="AA42" s="1"/>
      <c r="AB42" s="34"/>
    </row>
    <row r="43" spans="1:28" x14ac:dyDescent="0.25">
      <c r="A43">
        <v>14</v>
      </c>
      <c r="B43" s="18" t="s">
        <v>30</v>
      </c>
      <c r="C43" s="51" t="s">
        <v>48</v>
      </c>
      <c r="D43" s="18"/>
      <c r="E43" s="53">
        <f>France!E140</f>
        <v>25</v>
      </c>
      <c r="F43" s="53">
        <f>France!F140</f>
        <v>21</v>
      </c>
      <c r="G43" s="53">
        <f>France!G140</f>
        <v>10</v>
      </c>
      <c r="H43" s="53">
        <f>France!H140</f>
        <v>0</v>
      </c>
      <c r="I43" s="50">
        <f>France!I140</f>
        <v>5.0584756365634975</v>
      </c>
      <c r="J43" s="50">
        <f>France!J140</f>
        <v>2.6722221075602408</v>
      </c>
      <c r="K43" s="50">
        <f>France!K140</f>
        <v>3.0196305564817139</v>
      </c>
      <c r="L43" s="50" t="str">
        <f>France!L140</f>
        <v>n.a.</v>
      </c>
      <c r="M43" s="50">
        <f>France!M140</f>
        <v>5.1840961193345105</v>
      </c>
      <c r="N43" s="50">
        <f>France!N140</f>
        <v>4.9549292296288341</v>
      </c>
      <c r="O43" s="50">
        <f>France!O140</f>
        <v>1.4988999999999999</v>
      </c>
      <c r="P43" s="50" t="str">
        <f>France!P140</f>
        <v>n.a.</v>
      </c>
      <c r="Q43" s="50">
        <f>France!I141</f>
        <v>5.4304540362226543</v>
      </c>
      <c r="R43" s="50">
        <f>France!J141</f>
        <v>2.7392074428743918</v>
      </c>
      <c r="S43" s="50">
        <f>France!K141</f>
        <v>3.3253817215576409</v>
      </c>
      <c r="T43" s="50" t="str">
        <f>France!L141</f>
        <v>n.a.</v>
      </c>
      <c r="U43" s="50">
        <f>France!M141</f>
        <v>4.72825787047364</v>
      </c>
      <c r="V43" s="50">
        <f>France!N141</f>
        <v>3.2170000000000001</v>
      </c>
      <c r="W43" s="50">
        <f>France!O141</f>
        <v>1.7195</v>
      </c>
      <c r="X43" s="32" t="s">
        <v>2</v>
      </c>
      <c r="Y43" s="1"/>
      <c r="Z43" s="1"/>
      <c r="AA43" s="1"/>
      <c r="AB43" s="34"/>
    </row>
    <row r="44" spans="1:28" x14ac:dyDescent="0.25">
      <c r="A44">
        <v>15</v>
      </c>
      <c r="B44" s="18" t="s">
        <v>15</v>
      </c>
      <c r="C44" s="51" t="s">
        <v>24</v>
      </c>
      <c r="D44" s="18"/>
      <c r="E44" s="53">
        <f>Finland!E106</f>
        <v>44</v>
      </c>
      <c r="F44" s="53">
        <f>Finland!F106</f>
        <v>16</v>
      </c>
      <c r="G44" s="53">
        <f>Finland!G106</f>
        <v>4</v>
      </c>
      <c r="H44" s="53">
        <f>Finland!H106</f>
        <v>0</v>
      </c>
      <c r="I44" s="50">
        <f>Finland!I106</f>
        <v>3.8170297280418666</v>
      </c>
      <c r="J44" s="50">
        <f>Finland!J106</f>
        <v>2.4185352838067242</v>
      </c>
      <c r="K44" s="50">
        <f>Finland!K106</f>
        <v>5.4888775501452214</v>
      </c>
      <c r="L44" s="50" t="str">
        <f>Finland!L106</f>
        <v>n.a.</v>
      </c>
      <c r="M44" s="50">
        <f>Finland!M106</f>
        <v>7.0171310370232307</v>
      </c>
      <c r="N44" s="50">
        <f>Finland!N106</f>
        <v>5.4473760014200803</v>
      </c>
      <c r="O44" s="50">
        <f>Finland!O106</f>
        <v>10.74249501117855</v>
      </c>
      <c r="P44" s="50" t="str">
        <f>Finland!P106</f>
        <v>n.a.</v>
      </c>
      <c r="Q44" s="50">
        <f>Finland!I107</f>
        <v>3.2874842234796087</v>
      </c>
      <c r="R44" s="50">
        <f>Finland!J107</f>
        <v>3.1707014934723277</v>
      </c>
      <c r="S44" s="50">
        <f>Finland!K107</f>
        <v>5.0617749217886647</v>
      </c>
      <c r="T44" s="50" t="str">
        <f>Finland!L107</f>
        <v>n.a.</v>
      </c>
      <c r="U44" s="50">
        <f>Finland!M107</f>
        <v>6.3796813031369357</v>
      </c>
      <c r="V44" s="50">
        <f>Finland!N107</f>
        <v>1.4675</v>
      </c>
      <c r="W44" s="50">
        <f>Finland!O107</f>
        <v>1.1440000000000001</v>
      </c>
      <c r="X44" s="50" t="str">
        <f>Finland!P107</f>
        <v>n.a.</v>
      </c>
      <c r="Y44" s="1"/>
      <c r="Z44" s="1"/>
      <c r="AA44" s="1"/>
      <c r="AB44" s="34"/>
    </row>
    <row r="45" spans="1:28" x14ac:dyDescent="0.25">
      <c r="A45">
        <v>16</v>
      </c>
      <c r="B45" s="18" t="s">
        <v>59</v>
      </c>
      <c r="C45" s="51" t="s">
        <v>60</v>
      </c>
      <c r="D45" s="18"/>
      <c r="E45" s="18">
        <f>Denmark!E140</f>
        <v>23</v>
      </c>
      <c r="F45" s="18">
        <f>Denmark!F140</f>
        <v>16</v>
      </c>
      <c r="G45" s="18">
        <f>Denmark!G140</f>
        <v>17</v>
      </c>
      <c r="H45" s="18">
        <f>Denmark!H140</f>
        <v>0</v>
      </c>
      <c r="I45" s="50">
        <f>Denmark!I140</f>
        <v>3.5185838884698577</v>
      </c>
      <c r="J45" s="50">
        <f>Denmark!J140</f>
        <v>1.7000336733980987</v>
      </c>
      <c r="K45" s="50">
        <f>Denmark!K140</f>
        <v>2.3911471659625017</v>
      </c>
      <c r="L45" s="50" t="str">
        <f>Denmark!L140</f>
        <v>n.a.</v>
      </c>
      <c r="M45" s="50">
        <f>Denmark!M140</f>
        <v>5.5650225533089293</v>
      </c>
      <c r="N45" s="50">
        <f>Denmark!N140</f>
        <v>4.6908923407902936</v>
      </c>
      <c r="O45" s="50">
        <f>Denmark!O140</f>
        <v>3.2937647058823534</v>
      </c>
      <c r="P45" s="50" t="str">
        <f>Denmark!P140</f>
        <v>n.a.</v>
      </c>
      <c r="Q45" s="50">
        <f>Denmark!I141</f>
        <v>2.7934810287751466</v>
      </c>
      <c r="R45" s="50">
        <f>Denmark!J141</f>
        <v>0.8415235761188633</v>
      </c>
      <c r="S45" s="50">
        <f>Denmark!K141</f>
        <v>2.5604415352309839</v>
      </c>
      <c r="T45" s="50" t="str">
        <f>Denmark!L141</f>
        <v>n.a.</v>
      </c>
      <c r="U45" s="32">
        <f>Denmark!M141</f>
        <v>5.8828358004760952</v>
      </c>
      <c r="V45" s="32">
        <f>Denmark!N141</f>
        <v>2.4482309510850171</v>
      </c>
      <c r="W45" s="32">
        <f>Denmark!O141</f>
        <v>2.4900000000000002</v>
      </c>
      <c r="X45" s="32" t="str">
        <f>Denmark!P141</f>
        <v>n.a.</v>
      </c>
      <c r="Y45" s="1"/>
      <c r="Z45" s="1"/>
      <c r="AA45" s="1"/>
      <c r="AB45" s="34"/>
    </row>
    <row r="46" spans="1:28" x14ac:dyDescent="0.25">
      <c r="A46">
        <v>17</v>
      </c>
      <c r="B46" s="18" t="s">
        <v>31</v>
      </c>
      <c r="C46" s="51" t="s">
        <v>38</v>
      </c>
      <c r="D46" s="18"/>
      <c r="E46" s="53">
        <f>Canada!E95</f>
        <v>3</v>
      </c>
      <c r="F46" s="53">
        <f>Canada!F95</f>
        <v>42</v>
      </c>
      <c r="G46" s="53">
        <f>Canada!G95</f>
        <v>14</v>
      </c>
      <c r="H46" s="53">
        <f>Canada!H95</f>
        <v>0</v>
      </c>
      <c r="I46" s="50">
        <f>Canada!I95</f>
        <v>1.9329999999999998</v>
      </c>
      <c r="J46" s="50">
        <f>Canada!J95</f>
        <v>3.5925805438907799</v>
      </c>
      <c r="K46" s="50">
        <f>Canada!K95</f>
        <v>4.1268504199018663</v>
      </c>
      <c r="L46" s="50" t="str">
        <f>Canada!L95</f>
        <v>n.a.</v>
      </c>
      <c r="M46" s="50">
        <f>Canada!M95</f>
        <v>2.1753333333333331</v>
      </c>
      <c r="N46" s="50">
        <f>Canada!N95</f>
        <v>4.7283854924082815</v>
      </c>
      <c r="O46" s="50">
        <f>Canada!O95</f>
        <v>1.6799552692664059</v>
      </c>
      <c r="P46" s="50" t="str">
        <f>Canada!P95</f>
        <v>n.a.</v>
      </c>
      <c r="Q46" s="50">
        <f>Canada!I96</f>
        <v>2.5310000000000001</v>
      </c>
      <c r="R46" s="50">
        <f>Canada!J96</f>
        <v>4.0644116776201162</v>
      </c>
      <c r="S46" s="50">
        <f>Canada!K96</f>
        <v>3.5804676577520178</v>
      </c>
      <c r="T46" s="50" t="str">
        <f>Canada!L96</f>
        <v>n.a.</v>
      </c>
      <c r="U46" s="50">
        <f>Canada!M96</f>
        <v>2.1230000000000002</v>
      </c>
      <c r="V46" s="50">
        <f>Canada!N96</f>
        <v>3.823546366025151</v>
      </c>
      <c r="W46" s="50">
        <f>Canada!O96</f>
        <v>1.4151738259470972</v>
      </c>
      <c r="X46" s="50" t="str">
        <f>Canada!P96</f>
        <v>n.a.</v>
      </c>
      <c r="Y46" s="1"/>
      <c r="Z46" s="1"/>
      <c r="AA46" s="1"/>
      <c r="AB46" s="34"/>
    </row>
    <row r="47" spans="1:28" x14ac:dyDescent="0.25">
      <c r="A47">
        <v>18</v>
      </c>
      <c r="B47" s="18" t="s">
        <v>42</v>
      </c>
      <c r="C47" s="51" t="s">
        <v>43</v>
      </c>
      <c r="D47" s="18"/>
      <c r="E47" s="18">
        <f>Belgium!E184</f>
        <v>0</v>
      </c>
      <c r="F47" s="18">
        <f>Belgium!F184</f>
        <v>17</v>
      </c>
      <c r="G47" s="18">
        <f>Belgium!G184</f>
        <v>21</v>
      </c>
      <c r="H47" s="18">
        <f>Belgium!H184</f>
        <v>25</v>
      </c>
      <c r="I47" s="52" t="str">
        <f>Belgium!I184</f>
        <v>n.a.</v>
      </c>
      <c r="J47" s="50">
        <f>Belgium!J184</f>
        <v>4.1916548031732246</v>
      </c>
      <c r="K47" s="50">
        <f>Belgium!K184</f>
        <v>3.0798678659476209</v>
      </c>
      <c r="L47" s="50">
        <f>Belgium!L184</f>
        <v>2.5668283835869388</v>
      </c>
      <c r="M47" s="50" t="str">
        <f>Belgium!M184</f>
        <v>n.a.</v>
      </c>
      <c r="N47" s="50">
        <f>Belgium!N184</f>
        <v>5.800083334085139</v>
      </c>
      <c r="O47" s="50">
        <f>Belgium!O184</f>
        <v>3.1761189059539623</v>
      </c>
      <c r="P47" s="50">
        <f>Belgium!P184</f>
        <v>2.5406534805446892</v>
      </c>
      <c r="Q47" s="50" t="str">
        <f>Belgium!I185</f>
        <v>n.a.</v>
      </c>
      <c r="R47" s="50">
        <f>Belgium!J185</f>
        <v>4.0078429011898065</v>
      </c>
      <c r="S47" s="50">
        <f>Belgium!K185</f>
        <v>2.93107974499347</v>
      </c>
      <c r="T47" s="50">
        <f>Belgium!L185</f>
        <v>2.1018225781429756</v>
      </c>
      <c r="U47" s="32" t="str">
        <f>Belgium!M185</f>
        <v>n.a.</v>
      </c>
      <c r="V47" s="32">
        <f>Belgium!N185</f>
        <v>5.0120005330242856</v>
      </c>
      <c r="W47" s="32">
        <f>Belgium!O185</f>
        <v>2.2642257616813266</v>
      </c>
      <c r="X47" s="32">
        <f>Belgium!P185</f>
        <v>2.1818658397815494</v>
      </c>
      <c r="Y47" s="33"/>
      <c r="Z47" s="1"/>
      <c r="AA47" s="1"/>
      <c r="AB47" s="34"/>
    </row>
    <row r="48" spans="1:28" x14ac:dyDescent="0.25">
      <c r="A48">
        <v>19</v>
      </c>
      <c r="B48" s="18" t="s">
        <v>53</v>
      </c>
      <c r="C48" s="51" t="s">
        <v>34</v>
      </c>
      <c r="D48" s="18"/>
      <c r="E48" s="53">
        <f>Austria!E140</f>
        <v>34</v>
      </c>
      <c r="F48" s="53">
        <f>Austria!F140</f>
        <v>27</v>
      </c>
      <c r="G48" s="53">
        <f>Austria!G140</f>
        <v>1</v>
      </c>
      <c r="H48" s="53">
        <f>Austria!H140</f>
        <v>0</v>
      </c>
      <c r="I48" s="50">
        <f>Austria!I140</f>
        <v>5.2075272521806548</v>
      </c>
      <c r="J48" s="50">
        <f>Austria!J140</f>
        <v>3.2565256498734749</v>
      </c>
      <c r="K48" s="50">
        <f>Austria!K140</f>
        <v>-3.8239999999999998</v>
      </c>
      <c r="L48" s="50" t="str">
        <f>Austria!L140</f>
        <v>n.a.</v>
      </c>
      <c r="M48" s="50">
        <f>Austria!M140</f>
        <v>5.7326299855084315</v>
      </c>
      <c r="N48" s="50">
        <f>Austria!N140</f>
        <v>2.9265637185276621</v>
      </c>
      <c r="O48" s="50">
        <f>Austria!O140</f>
        <v>0.47</v>
      </c>
      <c r="P48" s="50" t="str">
        <f>Austria!P140</f>
        <v>n.a.</v>
      </c>
      <c r="Q48" s="50">
        <f>Austria!I141</f>
        <v>4.7819044016833239</v>
      </c>
      <c r="R48" s="50">
        <f>Austria!J141</f>
        <v>2.3410000000000002</v>
      </c>
      <c r="S48" s="50">
        <f>Austria!K141</f>
        <v>-3.8239999999999998</v>
      </c>
      <c r="T48" s="50" t="str">
        <f>Austria!L141</f>
        <v>n.a.</v>
      </c>
      <c r="U48" s="50">
        <f>Austria!M141</f>
        <v>4.2231910906283652</v>
      </c>
      <c r="V48" s="50">
        <f>Austria!N141</f>
        <v>2.1080000000000001</v>
      </c>
      <c r="W48" s="50">
        <f>Austria!O141</f>
        <v>0.47</v>
      </c>
      <c r="X48" s="50" t="str">
        <f>Austria!P141</f>
        <v>n.a.</v>
      </c>
      <c r="Y48" s="1"/>
      <c r="Z48" s="1"/>
      <c r="AA48" s="1"/>
      <c r="AB48" s="34"/>
    </row>
    <row r="49" spans="1:28" x14ac:dyDescent="0.25">
      <c r="A49">
        <v>20</v>
      </c>
      <c r="B49" s="18" t="s">
        <v>32</v>
      </c>
      <c r="C49" s="51" t="s">
        <v>38</v>
      </c>
      <c r="D49" s="18"/>
      <c r="E49" s="53">
        <f>Australia!E118</f>
        <v>37</v>
      </c>
      <c r="F49" s="53">
        <f>Australia!F118</f>
        <v>13</v>
      </c>
      <c r="G49" s="53">
        <f>Australia!G118</f>
        <v>9</v>
      </c>
      <c r="H49" s="53">
        <f>Australia!H118</f>
        <v>0</v>
      </c>
      <c r="I49" s="50">
        <f>Australia!I118</f>
        <v>3.2058846458380263</v>
      </c>
      <c r="J49" s="50">
        <f>Australia!J118</f>
        <v>4.9472053033908452</v>
      </c>
      <c r="K49" s="50">
        <f>Australia!K118</f>
        <v>4.0421747307288394</v>
      </c>
      <c r="L49" s="50" t="str">
        <f>Australia!L118</f>
        <v>n.a.</v>
      </c>
      <c r="M49" s="50">
        <f>Australia!M118</f>
        <v>5.9444860497864145</v>
      </c>
      <c r="N49" s="50">
        <f>Australia!N118</f>
        <v>4.676452179999889</v>
      </c>
      <c r="O49" s="50">
        <f>Australia!O118</f>
        <v>7.6262200921519723</v>
      </c>
      <c r="P49" s="50" t="str">
        <f>Australia!P118</f>
        <v>n.a.</v>
      </c>
      <c r="Q49" s="50">
        <f>Australia!I119</f>
        <v>3.4888318881711511</v>
      </c>
      <c r="R49" s="50">
        <f>Australia!J119</f>
        <v>5.8788906154353171</v>
      </c>
      <c r="S49" s="50">
        <f>Australia!K119</f>
        <v>4.2726115481280802</v>
      </c>
      <c r="T49" s="50" t="str">
        <f>Australia!L119</f>
        <v>n.a.</v>
      </c>
      <c r="U49" s="50">
        <f>Australia!M119</f>
        <v>4.3529999999999998</v>
      </c>
      <c r="V49" s="50">
        <f>Australia!N119</f>
        <v>2.8255116122797741</v>
      </c>
      <c r="W49" s="50">
        <f>Australia!O119</f>
        <v>6.0407200872356057</v>
      </c>
      <c r="X49" s="50" t="str">
        <f>Australia!P119</f>
        <v>n.a.</v>
      </c>
      <c r="Y49" s="1"/>
      <c r="Z49" s="1"/>
      <c r="AA49" s="1"/>
      <c r="AB49" s="34"/>
    </row>
    <row r="50" spans="1:28" x14ac:dyDescent="0.25">
      <c r="B50" s="1"/>
      <c r="C50" s="1"/>
      <c r="D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34"/>
    </row>
    <row r="51" spans="1:28" x14ac:dyDescent="0.25">
      <c r="B51" s="1"/>
      <c r="C51" s="1"/>
      <c r="D51" s="30">
        <f>SUM(E51:H51)</f>
        <v>884</v>
      </c>
      <c r="E51" s="30">
        <f>SUM(E30:E44)</f>
        <v>349</v>
      </c>
      <c r="F51" s="30">
        <f t="shared" ref="F51:H51" si="13">SUM(F30:F44)</f>
        <v>327</v>
      </c>
      <c r="G51" s="30">
        <f t="shared" si="13"/>
        <v>137</v>
      </c>
      <c r="H51" s="30">
        <f t="shared" si="13"/>
        <v>71</v>
      </c>
      <c r="I51" s="20">
        <f>AVERAGE(I30:I44)</f>
        <v>4.1342681924057292</v>
      </c>
      <c r="J51" s="20">
        <f t="shared" ref="J51:L51" si="14">AVERAGE(J30:J44)</f>
        <v>2.7901786157143897</v>
      </c>
      <c r="K51" s="20">
        <f t="shared" si="14"/>
        <v>2.7505459298937773</v>
      </c>
      <c r="L51" s="20">
        <f t="shared" si="14"/>
        <v>-2.2199205715209835E-2</v>
      </c>
      <c r="M51" s="21">
        <f>AVERAGE(M30:M44)</f>
        <v>6.5015299105052913</v>
      </c>
      <c r="N51" s="21">
        <f t="shared" ref="N51:P51" si="15">AVERAGE(N30:N44)</f>
        <v>6.3203839626764955</v>
      </c>
      <c r="O51" s="21">
        <f t="shared" si="15"/>
        <v>6.4484221721133457</v>
      </c>
      <c r="P51" s="21">
        <f t="shared" si="15"/>
        <v>5.1475472049035202</v>
      </c>
      <c r="Q51" s="20">
        <f>MEDIAN(Q30:Q44)</f>
        <v>4.1628106267372678</v>
      </c>
      <c r="R51" s="20">
        <f t="shared" ref="R51:T51" si="16">MEDIAN(R30:R44)</f>
        <v>2.9609999999999999</v>
      </c>
      <c r="S51" s="20">
        <f t="shared" si="16"/>
        <v>2.8610674774038225</v>
      </c>
      <c r="T51" s="20">
        <f t="shared" si="16"/>
        <v>1.641</v>
      </c>
      <c r="U51" s="21">
        <f>MEDIAN(U30:U44)</f>
        <v>5.1940345169908086</v>
      </c>
      <c r="V51" s="21">
        <f t="shared" ref="V51:X51" si="17">MEDIAN(V30:V44)</f>
        <v>3.6779999999999999</v>
      </c>
      <c r="W51" s="21">
        <f t="shared" si="17"/>
        <v>3.4703163394959997</v>
      </c>
      <c r="X51" s="21">
        <f t="shared" si="17"/>
        <v>3.915</v>
      </c>
      <c r="Y51" s="1"/>
      <c r="Z51" s="1"/>
      <c r="AA51" s="1"/>
      <c r="AB51" s="1"/>
    </row>
    <row r="52" spans="1:28" x14ac:dyDescent="0.25">
      <c r="B52" s="1" t="s">
        <v>50</v>
      </c>
      <c r="C52" s="1"/>
      <c r="D52" s="1"/>
      <c r="E52" s="1"/>
      <c r="F52" s="1"/>
      <c r="G52" s="1"/>
      <c r="H52" s="1"/>
      <c r="I52" s="20">
        <f>MIN(I30:I44)</f>
        <v>1.5493324435460254</v>
      </c>
      <c r="J52" s="20">
        <f t="shared" ref="J52:L52" si="18">MIN(J30:J44)</f>
        <v>0.3402</v>
      </c>
      <c r="K52" s="20">
        <f t="shared" si="18"/>
        <v>0.2594285714285714</v>
      </c>
      <c r="L52" s="20">
        <f t="shared" si="18"/>
        <v>-7.6351016360932107</v>
      </c>
      <c r="M52" s="21">
        <f>MIN(M30:M44)</f>
        <v>2.6232222222222226</v>
      </c>
      <c r="N52" s="21">
        <f t="shared" ref="N52:P52" si="19">MIN(N30:N44)</f>
        <v>1.5440000000000003</v>
      </c>
      <c r="O52" s="21">
        <f t="shared" si="19"/>
        <v>-6.3602637540485785E-2</v>
      </c>
      <c r="P52" s="21">
        <f t="shared" si="19"/>
        <v>-1.1243803267566426</v>
      </c>
      <c r="Q52" s="20">
        <f>MIN(Q30:Q44)</f>
        <v>1.6524895528557737</v>
      </c>
      <c r="R52" s="20">
        <f t="shared" ref="R52:T52" si="20">MIN(R30:R44)</f>
        <v>0.51800000000000002</v>
      </c>
      <c r="S52" s="20">
        <f t="shared" si="20"/>
        <v>0.91</v>
      </c>
      <c r="T52" s="20">
        <f t="shared" si="20"/>
        <v>-7.6351016360932107</v>
      </c>
      <c r="U52" s="21">
        <f>MIN(U30:U44)</f>
        <v>2.63</v>
      </c>
      <c r="V52" s="21">
        <f t="shared" ref="V52:X52" si="21">MIN(V30:V44)</f>
        <v>1.4675</v>
      </c>
      <c r="W52" s="21">
        <f t="shared" si="21"/>
        <v>-0.19882179867410366</v>
      </c>
      <c r="X52" s="21">
        <f t="shared" si="21"/>
        <v>-1.2268780058102169</v>
      </c>
      <c r="Y52" s="1"/>
      <c r="Z52" s="1"/>
      <c r="AA52" s="1"/>
      <c r="AB52" s="1"/>
    </row>
    <row r="53" spans="1:28" x14ac:dyDescent="0.25">
      <c r="B53" s="1" t="s">
        <v>51</v>
      </c>
      <c r="C53" s="1"/>
      <c r="D53" s="1"/>
      <c r="E53" s="1"/>
      <c r="F53" s="1"/>
      <c r="G53" s="1"/>
      <c r="H53" s="1"/>
      <c r="I53" s="20">
        <f>MAX(I30:I44)</f>
        <v>7.3310009741341222</v>
      </c>
      <c r="J53" s="20">
        <f t="shared" ref="J53:L53" si="22">MAX(J30:J44)</f>
        <v>5.1082894538621781</v>
      </c>
      <c r="K53" s="20">
        <f t="shared" si="22"/>
        <v>5.4888775501452214</v>
      </c>
      <c r="L53" s="20">
        <f t="shared" si="22"/>
        <v>2.9106315789473687</v>
      </c>
      <c r="M53" s="21">
        <f>MAX(M30:M44)</f>
        <v>13.310081532891211</v>
      </c>
      <c r="N53" s="21">
        <f t="shared" ref="N53:P53" si="23">MAX(N30:N44)</f>
        <v>19.4376</v>
      </c>
      <c r="O53" s="21">
        <f t="shared" si="23"/>
        <v>21.463930846880984</v>
      </c>
      <c r="P53" s="21">
        <f t="shared" si="23"/>
        <v>11.413115296415569</v>
      </c>
      <c r="Q53" s="20">
        <f>MAX(Q30:Q44)</f>
        <v>7.955726481213099</v>
      </c>
      <c r="R53" s="20">
        <f t="shared" ref="R53:T53" si="24">MAX(R30:R44)</f>
        <v>4.3743809109030307</v>
      </c>
      <c r="S53" s="20">
        <f t="shared" si="24"/>
        <v>5.0617749217886647</v>
      </c>
      <c r="T53" s="20">
        <f t="shared" si="24"/>
        <v>3.3639999999999999</v>
      </c>
      <c r="U53" s="21">
        <f>MAX(U30:U44)</f>
        <v>13.065390923643754</v>
      </c>
      <c r="V53" s="21">
        <f t="shared" ref="V53:X53" si="25">MAX(V30:V44)</f>
        <v>19.341000000000001</v>
      </c>
      <c r="W53" s="21">
        <f t="shared" si="25"/>
        <v>21.463930846880984</v>
      </c>
      <c r="X53" s="21">
        <f t="shared" si="25"/>
        <v>11.413115296415569</v>
      </c>
      <c r="Y53" s="1"/>
      <c r="Z53" s="1"/>
      <c r="AA53" s="1"/>
      <c r="AB53" s="1"/>
    </row>
    <row r="54" spans="1:28" x14ac:dyDescent="0.25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</row>
    <row r="55" spans="1:28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</row>
    <row r="56" spans="1:28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</row>
    <row r="57" spans="1:28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</row>
    <row r="58" spans="1:28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</row>
    <row r="59" spans="1:28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</row>
    <row r="60" spans="1:28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</row>
    <row r="61" spans="1:28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</row>
    <row r="62" spans="1:28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</row>
    <row r="63" spans="1:28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</row>
    <row r="64" spans="1:28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</row>
    <row r="65" spans="2:28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</row>
    <row r="66" spans="2:28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</row>
    <row r="67" spans="2:28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</row>
    <row r="68" spans="2:28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</row>
    <row r="69" spans="2:28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</row>
    <row r="70" spans="2:28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</row>
    <row r="71" spans="2:28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</row>
    <row r="72" spans="2:28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</row>
    <row r="73" spans="2:28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</row>
    <row r="74" spans="2:28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</row>
    <row r="75" spans="2:28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</row>
    <row r="76" spans="2:28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</row>
    <row r="77" spans="2:28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</row>
    <row r="78" spans="2:28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</row>
    <row r="79" spans="2:28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</row>
    <row r="80" spans="2:28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</row>
    <row r="81" spans="2:28" x14ac:dyDescent="0.25"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</row>
    <row r="82" spans="2:28" x14ac:dyDescent="0.25"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</row>
    <row r="83" spans="2:28" x14ac:dyDescent="0.25"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</row>
    <row r="84" spans="2:28" x14ac:dyDescent="0.25"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</row>
    <row r="85" spans="2:28" x14ac:dyDescent="0.25"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</row>
    <row r="86" spans="2:28" x14ac:dyDescent="0.25"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</row>
    <row r="87" spans="2:28" x14ac:dyDescent="0.25"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</row>
    <row r="88" spans="2:28" x14ac:dyDescent="0.25"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</row>
    <row r="89" spans="2:28" x14ac:dyDescent="0.25"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</row>
    <row r="90" spans="2:28" x14ac:dyDescent="0.25"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</row>
    <row r="91" spans="2:28" x14ac:dyDescent="0.25"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</row>
    <row r="92" spans="2:28" x14ac:dyDescent="0.25"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</row>
    <row r="93" spans="2:28" x14ac:dyDescent="0.25"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</row>
    <row r="94" spans="2:28" x14ac:dyDescent="0.25"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</row>
    <row r="95" spans="2:28" x14ac:dyDescent="0.25"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</row>
    <row r="96" spans="2:28" x14ac:dyDescent="0.25"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</row>
    <row r="97" spans="2:28" x14ac:dyDescent="0.25"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</row>
    <row r="98" spans="2:28" x14ac:dyDescent="0.25"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</row>
    <row r="99" spans="2:28" x14ac:dyDescent="0.25"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</row>
    <row r="100" spans="2:28" x14ac:dyDescent="0.25"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</row>
    <row r="101" spans="2:28" x14ac:dyDescent="0.25"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</row>
    <row r="102" spans="2:28" x14ac:dyDescent="0.25"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</row>
    <row r="103" spans="2:28" x14ac:dyDescent="0.25"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</row>
    <row r="104" spans="2:28" x14ac:dyDescent="0.25"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</row>
    <row r="105" spans="2:28" x14ac:dyDescent="0.25"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</row>
    <row r="106" spans="2:28" x14ac:dyDescent="0.25"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</row>
    <row r="107" spans="2:28" x14ac:dyDescent="0.25"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</row>
    <row r="108" spans="2:28" x14ac:dyDescent="0.25"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</row>
    <row r="109" spans="2:28" x14ac:dyDescent="0.25"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</row>
    <row r="110" spans="2:28" x14ac:dyDescent="0.25"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</row>
    <row r="111" spans="2:28" x14ac:dyDescent="0.25"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</row>
    <row r="112" spans="2:28" x14ac:dyDescent="0.25"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</row>
    <row r="113" spans="2:28" x14ac:dyDescent="0.25"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</row>
    <row r="114" spans="2:28" x14ac:dyDescent="0.25"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</row>
    <row r="115" spans="2:28" x14ac:dyDescent="0.25"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</row>
    <row r="116" spans="2:28" x14ac:dyDescent="0.25"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</row>
    <row r="117" spans="2:28" x14ac:dyDescent="0.25"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</row>
    <row r="118" spans="2:28" x14ac:dyDescent="0.25"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</row>
    <row r="119" spans="2:28" x14ac:dyDescent="0.25"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</row>
    <row r="120" spans="2:28" x14ac:dyDescent="0.25"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</row>
    <row r="121" spans="2:28" x14ac:dyDescent="0.25"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</row>
    <row r="122" spans="2:28" x14ac:dyDescent="0.25"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</row>
    <row r="123" spans="2:28" x14ac:dyDescent="0.25"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</row>
    <row r="124" spans="2:28" x14ac:dyDescent="0.25"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</row>
    <row r="125" spans="2:28" x14ac:dyDescent="0.25"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</row>
    <row r="126" spans="2:28" x14ac:dyDescent="0.25"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</row>
    <row r="127" spans="2:28" x14ac:dyDescent="0.25"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</row>
    <row r="128" spans="2:28" x14ac:dyDescent="0.25"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</row>
    <row r="129" spans="2:28" x14ac:dyDescent="0.25"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</row>
    <row r="130" spans="2:28" x14ac:dyDescent="0.25"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</row>
    <row r="131" spans="2:28" x14ac:dyDescent="0.25"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</row>
    <row r="132" spans="2:28" x14ac:dyDescent="0.25"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</row>
    <row r="133" spans="2:28" x14ac:dyDescent="0.25"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</row>
    <row r="134" spans="2:28" x14ac:dyDescent="0.25"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</row>
    <row r="135" spans="2:28" x14ac:dyDescent="0.25"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</row>
    <row r="136" spans="2:28" x14ac:dyDescent="0.25"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</row>
    <row r="137" spans="2:28" x14ac:dyDescent="0.25"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</row>
    <row r="138" spans="2:28" x14ac:dyDescent="0.25"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</row>
    <row r="139" spans="2:28" x14ac:dyDescent="0.25"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</row>
    <row r="140" spans="2:28" x14ac:dyDescent="0.25"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</row>
    <row r="141" spans="2:28" x14ac:dyDescent="0.25"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</row>
    <row r="142" spans="2:28" x14ac:dyDescent="0.25"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</row>
    <row r="143" spans="2:28" x14ac:dyDescent="0.25"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</row>
    <row r="144" spans="2:28" x14ac:dyDescent="0.25"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</row>
    <row r="145" spans="2:28" x14ac:dyDescent="0.25"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</row>
    <row r="146" spans="2:28" x14ac:dyDescent="0.25"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</row>
    <row r="147" spans="2:28" x14ac:dyDescent="0.25"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</row>
    <row r="148" spans="2:28" x14ac:dyDescent="0.25"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</row>
    <row r="149" spans="2:28" x14ac:dyDescent="0.25"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</row>
    <row r="150" spans="2:28" x14ac:dyDescent="0.25"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</row>
    <row r="151" spans="2:28" x14ac:dyDescent="0.25"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</row>
    <row r="152" spans="2:28" x14ac:dyDescent="0.25"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</row>
    <row r="153" spans="2:28" x14ac:dyDescent="0.25"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</row>
    <row r="154" spans="2:28" x14ac:dyDescent="0.25"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</row>
    <row r="155" spans="2:28" x14ac:dyDescent="0.25"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</row>
    <row r="156" spans="2:28" x14ac:dyDescent="0.25"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</row>
  </sheetData>
  <mergeCells count="12">
    <mergeCell ref="D1:H1"/>
    <mergeCell ref="I1:P1"/>
    <mergeCell ref="Q1:X1"/>
    <mergeCell ref="I2:L2"/>
    <mergeCell ref="M2:P2"/>
    <mergeCell ref="Q2:T2"/>
    <mergeCell ref="U2:X2"/>
    <mergeCell ref="E3:H3"/>
    <mergeCell ref="I3:L3"/>
    <mergeCell ref="M3:P3"/>
    <mergeCell ref="Q3:T3"/>
    <mergeCell ref="U3:X3"/>
  </mergeCells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228"/>
  <sheetViews>
    <sheetView workbookViewId="0">
      <pane xSplit="1" ySplit="6" topLeftCell="B121" activePane="bottomRight" state="frozen"/>
      <selection activeCell="B7" sqref="B7"/>
      <selection pane="topRight" activeCell="B7" sqref="B7"/>
      <selection pane="bottomLeft" activeCell="B7" sqref="B7"/>
      <selection pane="bottomRight" activeCell="I134" sqref="I134"/>
    </sheetView>
  </sheetViews>
  <sheetFormatPr defaultRowHeight="15" x14ac:dyDescent="0.25"/>
  <cols>
    <col min="1" max="1" width="13" customWidth="1"/>
  </cols>
  <sheetData>
    <row r="1" spans="1:39" x14ac:dyDescent="0.25">
      <c r="A1" s="79" t="s">
        <v>26</v>
      </c>
      <c r="B1" s="33"/>
      <c r="C1" s="33"/>
      <c r="D1" s="33"/>
      <c r="E1" s="33"/>
      <c r="F1" s="33"/>
      <c r="G1" s="33"/>
      <c r="H1" s="33"/>
      <c r="I1" s="143" t="s">
        <v>9</v>
      </c>
      <c r="J1" s="147"/>
      <c r="K1" s="147"/>
      <c r="L1" s="147"/>
      <c r="M1" s="143" t="s">
        <v>7</v>
      </c>
      <c r="N1" s="147"/>
      <c r="O1" s="147"/>
      <c r="P1" s="14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</row>
    <row r="2" spans="1:39" x14ac:dyDescent="0.25">
      <c r="A2" s="37"/>
      <c r="B2" s="37"/>
      <c r="C2" s="37"/>
      <c r="D2" s="37"/>
      <c r="E2" s="143" t="s">
        <v>4</v>
      </c>
      <c r="F2" s="147"/>
      <c r="G2" s="147"/>
      <c r="H2" s="147"/>
      <c r="I2" s="143" t="s">
        <v>4</v>
      </c>
      <c r="J2" s="147"/>
      <c r="K2" s="147"/>
      <c r="L2" s="147"/>
      <c r="M2" s="143" t="s">
        <v>4</v>
      </c>
      <c r="N2" s="147"/>
      <c r="O2" s="147"/>
      <c r="P2" s="14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  <c r="AL2" s="37"/>
      <c r="AM2" s="37"/>
    </row>
    <row r="3" spans="1:39" x14ac:dyDescent="0.25">
      <c r="A3" s="37"/>
      <c r="B3" s="42" t="s">
        <v>4</v>
      </c>
      <c r="C3" s="42" t="s">
        <v>1</v>
      </c>
      <c r="D3" s="42" t="s">
        <v>7</v>
      </c>
      <c r="E3" s="26" t="s">
        <v>10</v>
      </c>
      <c r="F3" s="26" t="s">
        <v>11</v>
      </c>
      <c r="G3" s="26" t="s">
        <v>12</v>
      </c>
      <c r="H3" s="26" t="s">
        <v>13</v>
      </c>
      <c r="I3" s="26" t="s">
        <v>10</v>
      </c>
      <c r="J3" s="26" t="s">
        <v>11</v>
      </c>
      <c r="K3" s="26" t="s">
        <v>12</v>
      </c>
      <c r="L3" s="26" t="s">
        <v>13</v>
      </c>
      <c r="M3" s="26" t="s">
        <v>10</v>
      </c>
      <c r="N3" s="26" t="s">
        <v>11</v>
      </c>
      <c r="O3" s="26" t="s">
        <v>12</v>
      </c>
      <c r="P3" s="26" t="s">
        <v>13</v>
      </c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7"/>
      <c r="AE3" s="37"/>
      <c r="AF3" s="37"/>
      <c r="AG3" s="37"/>
      <c r="AH3" s="37"/>
      <c r="AI3" s="37"/>
      <c r="AJ3" s="37"/>
      <c r="AK3" s="37"/>
      <c r="AL3" s="37"/>
      <c r="AM3" s="37"/>
    </row>
    <row r="4" spans="1:39" x14ac:dyDescent="0.25">
      <c r="A4" s="37"/>
      <c r="B4" s="83" t="s">
        <v>3</v>
      </c>
      <c r="C4" s="42" t="s">
        <v>0</v>
      </c>
      <c r="D4" s="33" t="s">
        <v>27</v>
      </c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3"/>
      <c r="AJ4" s="33"/>
      <c r="AK4" s="33"/>
      <c r="AL4" s="33"/>
      <c r="AM4" s="33"/>
    </row>
    <row r="5" spans="1:39" x14ac:dyDescent="0.25">
      <c r="A5" s="33"/>
      <c r="B5" s="24"/>
      <c r="C5" s="24" t="s">
        <v>5</v>
      </c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  <c r="AA5" s="37"/>
      <c r="AB5" s="37"/>
      <c r="AC5" s="37"/>
      <c r="AD5" s="37"/>
      <c r="AE5" s="37"/>
      <c r="AF5" s="37"/>
      <c r="AG5" s="37"/>
      <c r="AH5" s="37"/>
      <c r="AI5" s="37"/>
      <c r="AJ5" s="37"/>
      <c r="AK5" s="37"/>
      <c r="AL5" s="37"/>
      <c r="AM5" s="37"/>
    </row>
    <row r="6" spans="1:39" x14ac:dyDescent="0.25">
      <c r="A6" s="37"/>
      <c r="B6" s="24"/>
      <c r="C6" s="24" t="s">
        <v>3</v>
      </c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  <c r="AA6" s="37"/>
      <c r="AB6" s="37"/>
      <c r="AC6" s="37"/>
      <c r="AD6" s="37"/>
      <c r="AE6" s="37"/>
      <c r="AF6" s="37"/>
      <c r="AG6" s="37"/>
      <c r="AH6" s="37"/>
      <c r="AI6" s="37"/>
      <c r="AJ6" s="37"/>
      <c r="AK6" s="37"/>
      <c r="AL6" s="37"/>
      <c r="AM6" s="37"/>
    </row>
    <row r="7" spans="1:39" x14ac:dyDescent="0.25">
      <c r="A7" s="27">
        <v>1884</v>
      </c>
      <c r="B7" s="25">
        <v>76.963499905842355</v>
      </c>
      <c r="C7" s="25">
        <v>13.656194368973186</v>
      </c>
      <c r="D7" s="25">
        <v>-10.3607947383761</v>
      </c>
      <c r="E7" s="24">
        <f t="shared" ref="E7:E38" si="0">IF(AND(B7&gt;0,B7&lt;30),1,0)</f>
        <v>0</v>
      </c>
      <c r="F7" s="24">
        <f>IF(AND($B7&gt;30,$B7&lt;60),1,0)</f>
        <v>0</v>
      </c>
      <c r="G7" s="24">
        <f t="shared" ref="G7:G70" si="1">IF(AND($B7&gt;60,$B7&lt;90),1,0)</f>
        <v>1</v>
      </c>
      <c r="H7" s="24">
        <f t="shared" ref="H7:H70" si="2">IF($B7&gt;90,1,0)</f>
        <v>0</v>
      </c>
      <c r="I7" s="25" t="str">
        <f>IF(E7=1,$C7,"n.a.")</f>
        <v>n.a.</v>
      </c>
      <c r="J7" s="25" t="str">
        <f>IF(F7=1,$C7,"n.a.")</f>
        <v>n.a.</v>
      </c>
      <c r="K7" s="25">
        <f>IF(G7=1,$C7,"n.a.")</f>
        <v>13.656194368973186</v>
      </c>
      <c r="L7" s="32" t="str">
        <f>IF(H7=1,$C7,"n.a.")</f>
        <v>n.a.</v>
      </c>
      <c r="M7" s="32" t="str">
        <f>IF(E7=1,$D7,"n.a.")</f>
        <v>n.a.</v>
      </c>
      <c r="N7" s="32" t="str">
        <f>IF(F7=1,$D7,"n.a.")</f>
        <v>n.a.</v>
      </c>
      <c r="O7" s="32">
        <f>IF(G7=1,$D7,"n.a.")</f>
        <v>-10.3607947383761</v>
      </c>
      <c r="P7" s="32" t="str">
        <f>IF(H7=1,$D7,"n.a.")</f>
        <v>n.a.</v>
      </c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</row>
    <row r="8" spans="1:39" x14ac:dyDescent="0.25">
      <c r="A8" s="27">
        <f t="shared" ref="A8:A92" si="3">A7+1</f>
        <v>1885</v>
      </c>
      <c r="B8" s="25">
        <v>69.44129211278424</v>
      </c>
      <c r="C8" s="25">
        <v>9.0758960776128781</v>
      </c>
      <c r="D8" s="25">
        <v>-9.4907562297237966</v>
      </c>
      <c r="E8" s="46">
        <f t="shared" si="0"/>
        <v>0</v>
      </c>
      <c r="F8" s="46">
        <f t="shared" ref="F8:F71" si="4">IF(AND($B8&gt;30,$B8&lt;60),1,0)</f>
        <v>0</v>
      </c>
      <c r="G8" s="24">
        <f t="shared" si="1"/>
        <v>1</v>
      </c>
      <c r="H8" s="24">
        <f t="shared" si="2"/>
        <v>0</v>
      </c>
      <c r="I8" s="25" t="str">
        <f t="shared" ref="I8:I61" si="5">IF(E8=1,$C8,"n.a.")</f>
        <v>n.a.</v>
      </c>
      <c r="J8" s="25" t="str">
        <f t="shared" ref="J8:J61" si="6">IF(F8=1,$C8,"n.a.")</f>
        <v>n.a.</v>
      </c>
      <c r="K8" s="25">
        <f t="shared" ref="K8:K61" si="7">IF(G8=1,$C8,"n.a.")</f>
        <v>9.0758960776128781</v>
      </c>
      <c r="L8" s="32" t="str">
        <f t="shared" ref="L8:L61" si="8">IF(H8=1,$C8,"n.a.")</f>
        <v>n.a.</v>
      </c>
      <c r="M8" s="32" t="str">
        <f t="shared" ref="M8:M61" si="9">IF(E8=1,$D8,"n.a.")</f>
        <v>n.a.</v>
      </c>
      <c r="N8" s="32" t="str">
        <f t="shared" ref="N8:N61" si="10">IF(F8=1,$D8,"n.a.")</f>
        <v>n.a.</v>
      </c>
      <c r="O8" s="32">
        <f t="shared" ref="O8:O61" si="11">IF(G8=1,$D8,"n.a.")</f>
        <v>-9.4907562297237966</v>
      </c>
      <c r="P8" s="32" t="str">
        <f t="shared" ref="P8:P61" si="12">IF(H8=1,$D8,"n.a.")</f>
        <v>n.a.</v>
      </c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</row>
    <row r="9" spans="1:39" x14ac:dyDescent="0.25">
      <c r="A9" s="27">
        <f t="shared" si="3"/>
        <v>1886</v>
      </c>
      <c r="B9" s="25">
        <v>66.256123746919826</v>
      </c>
      <c r="C9" s="25">
        <v>-3.3288342572863061</v>
      </c>
      <c r="D9" s="25">
        <v>9.4588227820699302</v>
      </c>
      <c r="E9" s="46">
        <f t="shared" si="0"/>
        <v>0</v>
      </c>
      <c r="F9" s="46">
        <f t="shared" si="4"/>
        <v>0</v>
      </c>
      <c r="G9" s="24">
        <f t="shared" si="1"/>
        <v>1</v>
      </c>
      <c r="H9" s="24">
        <f t="shared" si="2"/>
        <v>0</v>
      </c>
      <c r="I9" s="25" t="str">
        <f t="shared" si="5"/>
        <v>n.a.</v>
      </c>
      <c r="J9" s="25" t="str">
        <f t="shared" si="6"/>
        <v>n.a.</v>
      </c>
      <c r="K9" s="25">
        <f t="shared" si="7"/>
        <v>-3.3288342572863061</v>
      </c>
      <c r="L9" s="32" t="str">
        <f t="shared" si="8"/>
        <v>n.a.</v>
      </c>
      <c r="M9" s="32" t="str">
        <f t="shared" si="9"/>
        <v>n.a.</v>
      </c>
      <c r="N9" s="32" t="str">
        <f t="shared" si="10"/>
        <v>n.a.</v>
      </c>
      <c r="O9" s="32">
        <f t="shared" si="11"/>
        <v>9.4588227820699302</v>
      </c>
      <c r="P9" s="32" t="str">
        <f t="shared" si="12"/>
        <v>n.a.</v>
      </c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</row>
    <row r="10" spans="1:39" x14ac:dyDescent="0.25">
      <c r="A10" s="27">
        <f t="shared" si="3"/>
        <v>1887</v>
      </c>
      <c r="B10" s="25">
        <v>98.910887958512291</v>
      </c>
      <c r="C10" s="25">
        <v>4.5993654926285155</v>
      </c>
      <c r="D10" s="25">
        <v>-0.44963406055237298</v>
      </c>
      <c r="E10" s="46">
        <f t="shared" si="0"/>
        <v>0</v>
      </c>
      <c r="F10" s="46">
        <f t="shared" si="4"/>
        <v>0</v>
      </c>
      <c r="G10" s="24">
        <f t="shared" si="1"/>
        <v>0</v>
      </c>
      <c r="H10" s="24">
        <f t="shared" si="2"/>
        <v>1</v>
      </c>
      <c r="I10" s="25" t="str">
        <f t="shared" si="5"/>
        <v>n.a.</v>
      </c>
      <c r="J10" s="25" t="str">
        <f t="shared" si="6"/>
        <v>n.a.</v>
      </c>
      <c r="K10" s="25" t="str">
        <f t="shared" si="7"/>
        <v>n.a.</v>
      </c>
      <c r="L10" s="32">
        <f t="shared" si="8"/>
        <v>4.5993654926285155</v>
      </c>
      <c r="M10" s="32" t="str">
        <f t="shared" si="9"/>
        <v>n.a.</v>
      </c>
      <c r="N10" s="32" t="str">
        <f t="shared" si="10"/>
        <v>n.a.</v>
      </c>
      <c r="O10" s="32" t="str">
        <f t="shared" si="11"/>
        <v>n.a.</v>
      </c>
      <c r="P10" s="32">
        <f t="shared" si="12"/>
        <v>-0.44963406055237298</v>
      </c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  <c r="AF10" s="33"/>
      <c r="AG10" s="33"/>
      <c r="AH10" s="33"/>
      <c r="AI10" s="33"/>
      <c r="AJ10" s="33"/>
      <c r="AK10" s="33"/>
      <c r="AL10" s="33"/>
      <c r="AM10" s="33"/>
    </row>
    <row r="11" spans="1:39" x14ac:dyDescent="0.25">
      <c r="A11" s="27">
        <f t="shared" si="3"/>
        <v>1888</v>
      </c>
      <c r="B11" s="25">
        <v>134.91935084158655</v>
      </c>
      <c r="C11" s="25">
        <v>3.4025183301869211</v>
      </c>
      <c r="D11" s="25">
        <v>-0.62265674349617495</v>
      </c>
      <c r="E11" s="46">
        <f t="shared" si="0"/>
        <v>0</v>
      </c>
      <c r="F11" s="46">
        <f t="shared" si="4"/>
        <v>0</v>
      </c>
      <c r="G11" s="24">
        <f t="shared" si="1"/>
        <v>0</v>
      </c>
      <c r="H11" s="24">
        <f t="shared" si="2"/>
        <v>1</v>
      </c>
      <c r="I11" s="25" t="str">
        <f t="shared" si="5"/>
        <v>n.a.</v>
      </c>
      <c r="J11" s="25" t="str">
        <f t="shared" si="6"/>
        <v>n.a.</v>
      </c>
      <c r="K11" s="25" t="str">
        <f t="shared" si="7"/>
        <v>n.a.</v>
      </c>
      <c r="L11" s="32">
        <f t="shared" si="8"/>
        <v>3.4025183301869211</v>
      </c>
      <c r="M11" s="32" t="str">
        <f t="shared" si="9"/>
        <v>n.a.</v>
      </c>
      <c r="N11" s="32" t="str">
        <f t="shared" si="10"/>
        <v>n.a.</v>
      </c>
      <c r="O11" s="32" t="str">
        <f t="shared" si="11"/>
        <v>n.a.</v>
      </c>
      <c r="P11" s="32">
        <f t="shared" si="12"/>
        <v>-0.62265674349617495</v>
      </c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  <c r="AF11" s="33"/>
      <c r="AG11" s="33"/>
      <c r="AH11" s="33"/>
      <c r="AI11" s="33"/>
      <c r="AJ11" s="33"/>
      <c r="AK11" s="33"/>
      <c r="AL11" s="33"/>
      <c r="AM11" s="33"/>
    </row>
    <row r="12" spans="1:39" x14ac:dyDescent="0.25">
      <c r="A12" s="27">
        <f t="shared" si="3"/>
        <v>1889</v>
      </c>
      <c r="B12" s="25">
        <v>139.66744948087171</v>
      </c>
      <c r="C12" s="25">
        <v>-5.8565553267919235</v>
      </c>
      <c r="D12" s="25">
        <v>2.3158046974192992</v>
      </c>
      <c r="E12" s="46">
        <f t="shared" si="0"/>
        <v>0</v>
      </c>
      <c r="F12" s="46">
        <f t="shared" si="4"/>
        <v>0</v>
      </c>
      <c r="G12" s="24">
        <f t="shared" si="1"/>
        <v>0</v>
      </c>
      <c r="H12" s="24">
        <f t="shared" si="2"/>
        <v>1</v>
      </c>
      <c r="I12" s="25" t="str">
        <f t="shared" si="5"/>
        <v>n.a.</v>
      </c>
      <c r="J12" s="25" t="str">
        <f t="shared" si="6"/>
        <v>n.a.</v>
      </c>
      <c r="K12" s="25" t="str">
        <f t="shared" si="7"/>
        <v>n.a.</v>
      </c>
      <c r="L12" s="32">
        <f t="shared" si="8"/>
        <v>-5.8565553267919235</v>
      </c>
      <c r="M12" s="32" t="str">
        <f t="shared" si="9"/>
        <v>n.a.</v>
      </c>
      <c r="N12" s="32" t="str">
        <f t="shared" si="10"/>
        <v>n.a.</v>
      </c>
      <c r="O12" s="32" t="str">
        <f t="shared" si="11"/>
        <v>n.a.</v>
      </c>
      <c r="P12" s="32">
        <f t="shared" si="12"/>
        <v>2.3158046974192992</v>
      </c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  <c r="AF12" s="33"/>
      <c r="AG12" s="33"/>
      <c r="AH12" s="33"/>
      <c r="AI12" s="33"/>
      <c r="AJ12" s="33"/>
      <c r="AK12" s="33"/>
      <c r="AL12" s="33"/>
      <c r="AM12" s="33"/>
    </row>
    <row r="13" spans="1:39" x14ac:dyDescent="0.25">
      <c r="A13" s="27">
        <f t="shared" si="3"/>
        <v>1890</v>
      </c>
      <c r="B13" s="25">
        <v>159.15067935027167</v>
      </c>
      <c r="C13" s="25">
        <v>-4.1256845529355939</v>
      </c>
      <c r="D13" s="25">
        <v>9.6718910088893892</v>
      </c>
      <c r="E13" s="46">
        <f t="shared" si="0"/>
        <v>0</v>
      </c>
      <c r="F13" s="46">
        <f t="shared" si="4"/>
        <v>0</v>
      </c>
      <c r="G13" s="24">
        <f t="shared" si="1"/>
        <v>0</v>
      </c>
      <c r="H13" s="24">
        <f t="shared" si="2"/>
        <v>1</v>
      </c>
      <c r="I13" s="25" t="str">
        <f t="shared" si="5"/>
        <v>n.a.</v>
      </c>
      <c r="J13" s="25" t="str">
        <f t="shared" si="6"/>
        <v>n.a.</v>
      </c>
      <c r="K13" s="25" t="str">
        <f t="shared" si="7"/>
        <v>n.a.</v>
      </c>
      <c r="L13" s="32">
        <f t="shared" si="8"/>
        <v>-4.1256845529355939</v>
      </c>
      <c r="M13" s="32" t="str">
        <f t="shared" si="9"/>
        <v>n.a.</v>
      </c>
      <c r="N13" s="32" t="str">
        <f t="shared" si="10"/>
        <v>n.a.</v>
      </c>
      <c r="O13" s="32" t="str">
        <f t="shared" si="11"/>
        <v>n.a.</v>
      </c>
      <c r="P13" s="32">
        <f t="shared" si="12"/>
        <v>9.6718910088893892</v>
      </c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  <c r="AF13" s="33"/>
      <c r="AG13" s="33"/>
      <c r="AH13" s="33"/>
      <c r="AI13" s="33"/>
      <c r="AJ13" s="33"/>
      <c r="AK13" s="33"/>
      <c r="AL13" s="33"/>
      <c r="AM13" s="33"/>
    </row>
    <row r="14" spans="1:39" x14ac:dyDescent="0.25">
      <c r="A14" s="27">
        <f t="shared" si="3"/>
        <v>1891</v>
      </c>
      <c r="B14" s="25">
        <v>161.30937971989468</v>
      </c>
      <c r="C14" s="25">
        <v>-11.483311061935863</v>
      </c>
      <c r="D14" s="25">
        <v>23.293921240060577</v>
      </c>
      <c r="E14" s="46">
        <f t="shared" si="0"/>
        <v>0</v>
      </c>
      <c r="F14" s="46">
        <f t="shared" si="4"/>
        <v>0</v>
      </c>
      <c r="G14" s="24">
        <f t="shared" si="1"/>
        <v>0</v>
      </c>
      <c r="H14" s="24">
        <f t="shared" si="2"/>
        <v>1</v>
      </c>
      <c r="I14" s="25" t="str">
        <f t="shared" si="5"/>
        <v>n.a.</v>
      </c>
      <c r="J14" s="25" t="str">
        <f t="shared" si="6"/>
        <v>n.a.</v>
      </c>
      <c r="K14" s="25" t="str">
        <f t="shared" si="7"/>
        <v>n.a.</v>
      </c>
      <c r="L14" s="32">
        <f t="shared" si="8"/>
        <v>-11.483311061935863</v>
      </c>
      <c r="M14" s="32" t="str">
        <f t="shared" si="9"/>
        <v>n.a.</v>
      </c>
      <c r="N14" s="32" t="str">
        <f t="shared" si="10"/>
        <v>n.a.</v>
      </c>
      <c r="O14" s="32" t="str">
        <f t="shared" si="11"/>
        <v>n.a.</v>
      </c>
      <c r="P14" s="32">
        <f t="shared" si="12"/>
        <v>23.293921240060577</v>
      </c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  <c r="AF14" s="33"/>
      <c r="AG14" s="33"/>
      <c r="AH14" s="33"/>
      <c r="AI14" s="33"/>
      <c r="AJ14" s="33"/>
      <c r="AK14" s="33"/>
      <c r="AL14" s="33"/>
      <c r="AM14" s="33"/>
    </row>
    <row r="15" spans="1:39" x14ac:dyDescent="0.25">
      <c r="A15" s="27">
        <f t="shared" si="3"/>
        <v>1892</v>
      </c>
      <c r="B15" s="25">
        <v>160.19966907249284</v>
      </c>
      <c r="C15" s="25">
        <v>5.9206064102081291</v>
      </c>
      <c r="D15" s="25">
        <v>-1.092167583782544</v>
      </c>
      <c r="E15" s="46">
        <f t="shared" si="0"/>
        <v>0</v>
      </c>
      <c r="F15" s="46">
        <f t="shared" si="4"/>
        <v>0</v>
      </c>
      <c r="G15" s="24">
        <f t="shared" si="1"/>
        <v>0</v>
      </c>
      <c r="H15" s="24">
        <f t="shared" si="2"/>
        <v>1</v>
      </c>
      <c r="I15" s="25" t="str">
        <f t="shared" si="5"/>
        <v>n.a.</v>
      </c>
      <c r="J15" s="25" t="str">
        <f t="shared" si="6"/>
        <v>n.a.</v>
      </c>
      <c r="K15" s="25" t="str">
        <f t="shared" si="7"/>
        <v>n.a.</v>
      </c>
      <c r="L15" s="32">
        <f t="shared" si="8"/>
        <v>5.9206064102081291</v>
      </c>
      <c r="M15" s="32" t="str">
        <f t="shared" si="9"/>
        <v>n.a.</v>
      </c>
      <c r="N15" s="32" t="str">
        <f t="shared" si="10"/>
        <v>n.a.</v>
      </c>
      <c r="O15" s="32" t="str">
        <f t="shared" si="11"/>
        <v>n.a.</v>
      </c>
      <c r="P15" s="32">
        <f t="shared" si="12"/>
        <v>-1.092167583782544</v>
      </c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  <c r="AF15" s="33"/>
      <c r="AG15" s="33"/>
      <c r="AH15" s="33"/>
      <c r="AI15" s="33"/>
      <c r="AJ15" s="33"/>
      <c r="AK15" s="33"/>
      <c r="AL15" s="33"/>
      <c r="AM15" s="33"/>
    </row>
    <row r="16" spans="1:39" x14ac:dyDescent="0.25">
      <c r="A16" s="27">
        <f t="shared" si="3"/>
        <v>1893</v>
      </c>
      <c r="B16" s="25">
        <v>176.07406489366522</v>
      </c>
      <c r="C16" s="25">
        <v>8.0654880814635668</v>
      </c>
      <c r="D16" s="25">
        <v>-3.9444768152012366</v>
      </c>
      <c r="E16" s="46">
        <f t="shared" si="0"/>
        <v>0</v>
      </c>
      <c r="F16" s="46">
        <f t="shared" si="4"/>
        <v>0</v>
      </c>
      <c r="G16" s="24">
        <f t="shared" si="1"/>
        <v>0</v>
      </c>
      <c r="H16" s="24">
        <f t="shared" si="2"/>
        <v>1</v>
      </c>
      <c r="I16" s="25" t="str">
        <f t="shared" si="5"/>
        <v>n.a.</v>
      </c>
      <c r="J16" s="25" t="str">
        <f t="shared" si="6"/>
        <v>n.a.</v>
      </c>
      <c r="K16" s="25" t="str">
        <f t="shared" si="7"/>
        <v>n.a.</v>
      </c>
      <c r="L16" s="32">
        <f t="shared" si="8"/>
        <v>8.0654880814635668</v>
      </c>
      <c r="M16" s="32" t="str">
        <f t="shared" si="9"/>
        <v>n.a.</v>
      </c>
      <c r="N16" s="32" t="str">
        <f t="shared" si="10"/>
        <v>n.a.</v>
      </c>
      <c r="O16" s="32" t="str">
        <f t="shared" si="11"/>
        <v>n.a.</v>
      </c>
      <c r="P16" s="32">
        <f t="shared" si="12"/>
        <v>-3.9444768152012366</v>
      </c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</row>
    <row r="17" spans="1:39" x14ac:dyDescent="0.25">
      <c r="A17" s="27">
        <f t="shared" si="3"/>
        <v>1894</v>
      </c>
      <c r="B17" s="25">
        <v>218.63412545003351</v>
      </c>
      <c r="C17" s="25">
        <v>3.8322844212392404</v>
      </c>
      <c r="D17" s="25">
        <v>-12.886828231088799</v>
      </c>
      <c r="E17" s="46">
        <f t="shared" si="0"/>
        <v>0</v>
      </c>
      <c r="F17" s="46">
        <f t="shared" si="4"/>
        <v>0</v>
      </c>
      <c r="G17" s="24">
        <f t="shared" si="1"/>
        <v>0</v>
      </c>
      <c r="H17" s="24">
        <f t="shared" si="2"/>
        <v>1</v>
      </c>
      <c r="I17" s="25" t="str">
        <f t="shared" si="5"/>
        <v>n.a.</v>
      </c>
      <c r="J17" s="25" t="str">
        <f t="shared" si="6"/>
        <v>n.a.</v>
      </c>
      <c r="K17" s="25" t="str">
        <f t="shared" si="7"/>
        <v>n.a.</v>
      </c>
      <c r="L17" s="32">
        <f t="shared" si="8"/>
        <v>3.8322844212392404</v>
      </c>
      <c r="M17" s="32" t="str">
        <f t="shared" si="9"/>
        <v>n.a.</v>
      </c>
      <c r="N17" s="32" t="str">
        <f t="shared" si="10"/>
        <v>n.a.</v>
      </c>
      <c r="O17" s="32" t="str">
        <f t="shared" si="11"/>
        <v>n.a.</v>
      </c>
      <c r="P17" s="32">
        <f t="shared" si="12"/>
        <v>-12.886828231088799</v>
      </c>
      <c r="Q17" s="33"/>
      <c r="R17" s="3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</row>
    <row r="18" spans="1:39" x14ac:dyDescent="0.25">
      <c r="A18" s="27">
        <f t="shared" si="3"/>
        <v>1895</v>
      </c>
      <c r="B18" s="25">
        <v>221.82368615974215</v>
      </c>
      <c r="C18" s="25">
        <v>-2.3247881585735319</v>
      </c>
      <c r="D18" s="25">
        <v>6.7764826398281075</v>
      </c>
      <c r="E18" s="46">
        <f t="shared" si="0"/>
        <v>0</v>
      </c>
      <c r="F18" s="46">
        <f t="shared" si="4"/>
        <v>0</v>
      </c>
      <c r="G18" s="24">
        <f t="shared" si="1"/>
        <v>0</v>
      </c>
      <c r="H18" s="24">
        <f t="shared" si="2"/>
        <v>1</v>
      </c>
      <c r="I18" s="25" t="str">
        <f t="shared" si="5"/>
        <v>n.a.</v>
      </c>
      <c r="J18" s="25" t="str">
        <f t="shared" si="6"/>
        <v>n.a.</v>
      </c>
      <c r="K18" s="25" t="str">
        <f t="shared" si="7"/>
        <v>n.a.</v>
      </c>
      <c r="L18" s="32">
        <f t="shared" si="8"/>
        <v>-2.3247881585735319</v>
      </c>
      <c r="M18" s="32" t="str">
        <f t="shared" si="9"/>
        <v>n.a.</v>
      </c>
      <c r="N18" s="32" t="str">
        <f t="shared" si="10"/>
        <v>n.a.</v>
      </c>
      <c r="O18" s="32" t="str">
        <f t="shared" si="11"/>
        <v>n.a.</v>
      </c>
      <c r="P18" s="32">
        <f t="shared" si="12"/>
        <v>6.7764826398281075</v>
      </c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</row>
    <row r="19" spans="1:39" x14ac:dyDescent="0.25">
      <c r="A19" s="27">
        <f t="shared" si="3"/>
        <v>1896</v>
      </c>
      <c r="B19" s="25">
        <v>215.84068576473786</v>
      </c>
      <c r="C19" s="25">
        <v>11.498839133868577</v>
      </c>
      <c r="D19" s="25">
        <v>-4.7300433683519216</v>
      </c>
      <c r="E19" s="46">
        <f t="shared" si="0"/>
        <v>0</v>
      </c>
      <c r="F19" s="46">
        <f t="shared" si="4"/>
        <v>0</v>
      </c>
      <c r="G19" s="24">
        <f t="shared" si="1"/>
        <v>0</v>
      </c>
      <c r="H19" s="24">
        <f t="shared" si="2"/>
        <v>1</v>
      </c>
      <c r="I19" s="25" t="str">
        <f t="shared" si="5"/>
        <v>n.a.</v>
      </c>
      <c r="J19" s="25" t="str">
        <f t="shared" si="6"/>
        <v>n.a.</v>
      </c>
      <c r="K19" s="25" t="str">
        <f t="shared" si="7"/>
        <v>n.a.</v>
      </c>
      <c r="L19" s="32">
        <f t="shared" si="8"/>
        <v>11.498839133868577</v>
      </c>
      <c r="M19" s="32" t="str">
        <f t="shared" si="9"/>
        <v>n.a.</v>
      </c>
      <c r="N19" s="32" t="str">
        <f t="shared" si="10"/>
        <v>n.a.</v>
      </c>
      <c r="O19" s="32" t="str">
        <f t="shared" si="11"/>
        <v>n.a.</v>
      </c>
      <c r="P19" s="32">
        <f t="shared" si="12"/>
        <v>-4.7300433683519216</v>
      </c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</row>
    <row r="20" spans="1:39" x14ac:dyDescent="0.25">
      <c r="A20" s="27">
        <f t="shared" si="3"/>
        <v>1897</v>
      </c>
      <c r="B20" s="25">
        <v>223.11651844875959</v>
      </c>
      <c r="C20" s="25">
        <v>-14.465733591417941</v>
      </c>
      <c r="D20" s="25">
        <v>8.59305495339553</v>
      </c>
      <c r="E20" s="46">
        <f t="shared" si="0"/>
        <v>0</v>
      </c>
      <c r="F20" s="46">
        <f t="shared" si="4"/>
        <v>0</v>
      </c>
      <c r="G20" s="24">
        <f t="shared" si="1"/>
        <v>0</v>
      </c>
      <c r="H20" s="24">
        <f t="shared" si="2"/>
        <v>1</v>
      </c>
      <c r="I20" s="25" t="str">
        <f t="shared" si="5"/>
        <v>n.a.</v>
      </c>
      <c r="J20" s="25" t="str">
        <f t="shared" si="6"/>
        <v>n.a.</v>
      </c>
      <c r="K20" s="25" t="str">
        <f t="shared" si="7"/>
        <v>n.a.</v>
      </c>
      <c r="L20" s="32">
        <f t="shared" si="8"/>
        <v>-14.465733591417941</v>
      </c>
      <c r="M20" s="32" t="str">
        <f t="shared" si="9"/>
        <v>n.a.</v>
      </c>
      <c r="N20" s="32" t="str">
        <f t="shared" si="10"/>
        <v>n.a.</v>
      </c>
      <c r="O20" s="32" t="str">
        <f t="shared" si="11"/>
        <v>n.a.</v>
      </c>
      <c r="P20" s="32">
        <f t="shared" si="12"/>
        <v>8.59305495339553</v>
      </c>
      <c r="Q20" s="33"/>
      <c r="R20" s="3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</row>
    <row r="21" spans="1:39" x14ac:dyDescent="0.25">
      <c r="A21" s="27">
        <f t="shared" si="3"/>
        <v>1898</v>
      </c>
      <c r="B21" s="25">
        <v>193.19090519521035</v>
      </c>
      <c r="C21" s="25">
        <v>8.7511401468725722</v>
      </c>
      <c r="D21" s="25">
        <v>2.0704522724676266</v>
      </c>
      <c r="E21" s="46">
        <f t="shared" si="0"/>
        <v>0</v>
      </c>
      <c r="F21" s="46">
        <f t="shared" si="4"/>
        <v>0</v>
      </c>
      <c r="G21" s="24">
        <f t="shared" si="1"/>
        <v>0</v>
      </c>
      <c r="H21" s="24">
        <f t="shared" si="2"/>
        <v>1</v>
      </c>
      <c r="I21" s="25" t="str">
        <f t="shared" si="5"/>
        <v>n.a.</v>
      </c>
      <c r="J21" s="25" t="str">
        <f t="shared" si="6"/>
        <v>n.a.</v>
      </c>
      <c r="K21" s="25" t="str">
        <f t="shared" si="7"/>
        <v>n.a.</v>
      </c>
      <c r="L21" s="32">
        <f t="shared" si="8"/>
        <v>8.7511401468725722</v>
      </c>
      <c r="M21" s="32" t="str">
        <f t="shared" si="9"/>
        <v>n.a.</v>
      </c>
      <c r="N21" s="32" t="str">
        <f t="shared" si="10"/>
        <v>n.a.</v>
      </c>
      <c r="O21" s="32" t="str">
        <f t="shared" si="11"/>
        <v>n.a.</v>
      </c>
      <c r="P21" s="32">
        <f t="shared" si="12"/>
        <v>2.0704522724676266</v>
      </c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</row>
    <row r="22" spans="1:39" x14ac:dyDescent="0.25">
      <c r="A22" s="27">
        <f t="shared" si="3"/>
        <v>1899</v>
      </c>
      <c r="B22" s="25">
        <v>210.00392875933713</v>
      </c>
      <c r="C22" s="25">
        <v>2.8183422406584002</v>
      </c>
      <c r="D22" s="25">
        <v>-7.1527255493630921</v>
      </c>
      <c r="E22" s="46">
        <f t="shared" si="0"/>
        <v>0</v>
      </c>
      <c r="F22" s="46">
        <f t="shared" si="4"/>
        <v>0</v>
      </c>
      <c r="G22" s="24">
        <f t="shared" si="1"/>
        <v>0</v>
      </c>
      <c r="H22" s="24">
        <f t="shared" si="2"/>
        <v>1</v>
      </c>
      <c r="I22" s="25" t="str">
        <f t="shared" si="5"/>
        <v>n.a.</v>
      </c>
      <c r="J22" s="25" t="str">
        <f t="shared" si="6"/>
        <v>n.a.</v>
      </c>
      <c r="K22" s="25" t="str">
        <f t="shared" si="7"/>
        <v>n.a.</v>
      </c>
      <c r="L22" s="32">
        <f t="shared" si="8"/>
        <v>2.8183422406584002</v>
      </c>
      <c r="M22" s="32" t="str">
        <f t="shared" si="9"/>
        <v>n.a.</v>
      </c>
      <c r="N22" s="32" t="str">
        <f t="shared" si="10"/>
        <v>n.a.</v>
      </c>
      <c r="O22" s="32" t="str">
        <f t="shared" si="11"/>
        <v>n.a.</v>
      </c>
      <c r="P22" s="32">
        <f t="shared" si="12"/>
        <v>-7.1527255493630921</v>
      </c>
      <c r="Q22" s="33"/>
      <c r="R22" s="3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</row>
    <row r="23" spans="1:39" x14ac:dyDescent="0.25">
      <c r="A23" s="27">
        <f t="shared" si="3"/>
        <v>1900</v>
      </c>
      <c r="B23" s="25">
        <v>206.16667927234749</v>
      </c>
      <c r="C23" s="25">
        <v>-10.080942606579235</v>
      </c>
      <c r="D23" s="25">
        <v>19.918803344375725</v>
      </c>
      <c r="E23" s="46">
        <f t="shared" si="0"/>
        <v>0</v>
      </c>
      <c r="F23" s="46">
        <f t="shared" si="4"/>
        <v>0</v>
      </c>
      <c r="G23" s="24">
        <f t="shared" si="1"/>
        <v>0</v>
      </c>
      <c r="H23" s="24">
        <f t="shared" si="2"/>
        <v>1</v>
      </c>
      <c r="I23" s="25" t="str">
        <f t="shared" si="5"/>
        <v>n.a.</v>
      </c>
      <c r="J23" s="25" t="str">
        <f t="shared" si="6"/>
        <v>n.a.</v>
      </c>
      <c r="K23" s="25" t="str">
        <f t="shared" si="7"/>
        <v>n.a.</v>
      </c>
      <c r="L23" s="32">
        <f t="shared" si="8"/>
        <v>-10.080942606579235</v>
      </c>
      <c r="M23" s="32" t="str">
        <f t="shared" si="9"/>
        <v>n.a.</v>
      </c>
      <c r="N23" s="32" t="str">
        <f t="shared" si="10"/>
        <v>n.a.</v>
      </c>
      <c r="O23" s="32" t="str">
        <f t="shared" si="11"/>
        <v>n.a.</v>
      </c>
      <c r="P23" s="32">
        <f t="shared" si="12"/>
        <v>19.918803344375725</v>
      </c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</row>
    <row r="24" spans="1:39" x14ac:dyDescent="0.25">
      <c r="A24" s="27">
        <f t="shared" si="3"/>
        <v>1901</v>
      </c>
      <c r="B24" s="25">
        <v>190.32552018976614</v>
      </c>
      <c r="C24" s="25">
        <v>-3.4599247367657737</v>
      </c>
      <c r="D24" s="25">
        <v>17.486890599854664</v>
      </c>
      <c r="E24" s="46">
        <f t="shared" si="0"/>
        <v>0</v>
      </c>
      <c r="F24" s="46">
        <f t="shared" si="4"/>
        <v>0</v>
      </c>
      <c r="G24" s="24">
        <f t="shared" si="1"/>
        <v>0</v>
      </c>
      <c r="H24" s="24">
        <f t="shared" si="2"/>
        <v>1</v>
      </c>
      <c r="I24" s="25" t="str">
        <f t="shared" si="5"/>
        <v>n.a.</v>
      </c>
      <c r="J24" s="25" t="str">
        <f t="shared" si="6"/>
        <v>n.a.</v>
      </c>
      <c r="K24" s="25" t="str">
        <f t="shared" si="7"/>
        <v>n.a.</v>
      </c>
      <c r="L24" s="32">
        <f t="shared" si="8"/>
        <v>-3.4599247367657737</v>
      </c>
      <c r="M24" s="32" t="str">
        <f t="shared" si="9"/>
        <v>n.a.</v>
      </c>
      <c r="N24" s="32" t="str">
        <f t="shared" si="10"/>
        <v>n.a.</v>
      </c>
      <c r="O24" s="32" t="str">
        <f t="shared" si="11"/>
        <v>n.a.</v>
      </c>
      <c r="P24" s="32">
        <f t="shared" si="12"/>
        <v>17.486890599854664</v>
      </c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</row>
    <row r="25" spans="1:39" x14ac:dyDescent="0.25">
      <c r="A25" s="27">
        <f t="shared" si="3"/>
        <v>1902</v>
      </c>
      <c r="B25" s="25">
        <v>198.48011942070039</v>
      </c>
      <c r="C25" s="25">
        <v>29.058236153189387</v>
      </c>
      <c r="D25" s="25">
        <v>-25.530637082466924</v>
      </c>
      <c r="E25" s="46">
        <f t="shared" si="0"/>
        <v>0</v>
      </c>
      <c r="F25" s="46">
        <f t="shared" si="4"/>
        <v>0</v>
      </c>
      <c r="G25" s="24">
        <f t="shared" si="1"/>
        <v>0</v>
      </c>
      <c r="H25" s="24">
        <f t="shared" si="2"/>
        <v>1</v>
      </c>
      <c r="I25" s="25" t="str">
        <f t="shared" si="5"/>
        <v>n.a.</v>
      </c>
      <c r="J25" s="25" t="str">
        <f t="shared" si="6"/>
        <v>n.a.</v>
      </c>
      <c r="K25" s="25" t="str">
        <f t="shared" si="7"/>
        <v>n.a.</v>
      </c>
      <c r="L25" s="32">
        <f t="shared" si="8"/>
        <v>29.058236153189387</v>
      </c>
      <c r="M25" s="32" t="str">
        <f t="shared" si="9"/>
        <v>n.a.</v>
      </c>
      <c r="N25" s="32" t="str">
        <f t="shared" si="10"/>
        <v>n.a.</v>
      </c>
      <c r="O25" s="32" t="str">
        <f t="shared" si="11"/>
        <v>n.a.</v>
      </c>
      <c r="P25" s="32">
        <f t="shared" si="12"/>
        <v>-25.530637082466924</v>
      </c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</row>
    <row r="26" spans="1:39" x14ac:dyDescent="0.25">
      <c r="A26" s="27">
        <f t="shared" si="3"/>
        <v>1903</v>
      </c>
      <c r="B26" s="25">
        <v>204.24266733338206</v>
      </c>
      <c r="C26" s="25">
        <v>-1.569725940864497</v>
      </c>
      <c r="D26" s="25">
        <v>-0.64443949663912647</v>
      </c>
      <c r="E26" s="46">
        <f t="shared" si="0"/>
        <v>0</v>
      </c>
      <c r="F26" s="46">
        <f t="shared" si="4"/>
        <v>0</v>
      </c>
      <c r="G26" s="24">
        <f t="shared" si="1"/>
        <v>0</v>
      </c>
      <c r="H26" s="24">
        <f t="shared" si="2"/>
        <v>1</v>
      </c>
      <c r="I26" s="25" t="str">
        <f t="shared" si="5"/>
        <v>n.a.</v>
      </c>
      <c r="J26" s="25" t="str">
        <f t="shared" si="6"/>
        <v>n.a.</v>
      </c>
      <c r="K26" s="25" t="str">
        <f t="shared" si="7"/>
        <v>n.a.</v>
      </c>
      <c r="L26" s="32">
        <f t="shared" si="8"/>
        <v>-1.569725940864497</v>
      </c>
      <c r="M26" s="32" t="str">
        <f t="shared" si="9"/>
        <v>n.a.</v>
      </c>
      <c r="N26" s="32" t="str">
        <f t="shared" si="10"/>
        <v>n.a.</v>
      </c>
      <c r="O26" s="32" t="str">
        <f t="shared" si="11"/>
        <v>n.a.</v>
      </c>
      <c r="P26" s="32">
        <f t="shared" si="12"/>
        <v>-0.64443949663912647</v>
      </c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</row>
    <row r="27" spans="1:39" x14ac:dyDescent="0.25">
      <c r="A27" s="27">
        <f t="shared" si="3"/>
        <v>1904</v>
      </c>
      <c r="B27" s="25">
        <v>213.02129083208064</v>
      </c>
      <c r="C27" s="25">
        <v>6.2175980125941166</v>
      </c>
      <c r="D27" s="25">
        <v>-13.628756344597404</v>
      </c>
      <c r="E27" s="46">
        <f t="shared" si="0"/>
        <v>0</v>
      </c>
      <c r="F27" s="46">
        <f t="shared" si="4"/>
        <v>0</v>
      </c>
      <c r="G27" s="24">
        <f t="shared" si="1"/>
        <v>0</v>
      </c>
      <c r="H27" s="24">
        <f t="shared" si="2"/>
        <v>1</v>
      </c>
      <c r="I27" s="25" t="str">
        <f t="shared" si="5"/>
        <v>n.a.</v>
      </c>
      <c r="J27" s="25" t="str">
        <f t="shared" si="6"/>
        <v>n.a.</v>
      </c>
      <c r="K27" s="25" t="str">
        <f t="shared" si="7"/>
        <v>n.a.</v>
      </c>
      <c r="L27" s="32">
        <f t="shared" si="8"/>
        <v>6.2175980125941166</v>
      </c>
      <c r="M27" s="32" t="str">
        <f t="shared" si="9"/>
        <v>n.a.</v>
      </c>
      <c r="N27" s="32" t="str">
        <f t="shared" si="10"/>
        <v>n.a.</v>
      </c>
      <c r="O27" s="32" t="str">
        <f t="shared" si="11"/>
        <v>n.a.</v>
      </c>
      <c r="P27" s="32">
        <f t="shared" si="12"/>
        <v>-13.628756344597404</v>
      </c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</row>
    <row r="28" spans="1:39" x14ac:dyDescent="0.25">
      <c r="A28" s="27">
        <f t="shared" si="3"/>
        <v>1905</v>
      </c>
      <c r="B28" s="25">
        <v>189.70048033368903</v>
      </c>
      <c r="C28" s="25">
        <v>3.2548204447484297</v>
      </c>
      <c r="D28" s="25">
        <v>-1.9443710037010287</v>
      </c>
      <c r="E28" s="46">
        <f t="shared" si="0"/>
        <v>0</v>
      </c>
      <c r="F28" s="46">
        <f t="shared" si="4"/>
        <v>0</v>
      </c>
      <c r="G28" s="24">
        <f t="shared" si="1"/>
        <v>0</v>
      </c>
      <c r="H28" s="24">
        <f t="shared" si="2"/>
        <v>1</v>
      </c>
      <c r="I28" s="25" t="str">
        <f t="shared" si="5"/>
        <v>n.a.</v>
      </c>
      <c r="J28" s="25" t="str">
        <f t="shared" si="6"/>
        <v>n.a.</v>
      </c>
      <c r="K28" s="25" t="str">
        <f t="shared" si="7"/>
        <v>n.a.</v>
      </c>
      <c r="L28" s="32">
        <f t="shared" si="8"/>
        <v>3.2548204447484297</v>
      </c>
      <c r="M28" s="32" t="str">
        <f t="shared" si="9"/>
        <v>n.a.</v>
      </c>
      <c r="N28" s="32" t="str">
        <f t="shared" si="10"/>
        <v>n.a.</v>
      </c>
      <c r="O28" s="32" t="str">
        <f t="shared" si="11"/>
        <v>n.a.</v>
      </c>
      <c r="P28" s="32">
        <f t="shared" si="12"/>
        <v>-1.9443710037010287</v>
      </c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</row>
    <row r="29" spans="1:39" x14ac:dyDescent="0.25">
      <c r="A29" s="27">
        <f t="shared" si="3"/>
        <v>1906</v>
      </c>
      <c r="B29" s="25">
        <v>161.92655066611857</v>
      </c>
      <c r="C29" s="25">
        <v>-0.5051571059432769</v>
      </c>
      <c r="D29" s="25">
        <v>4.8299871085542678</v>
      </c>
      <c r="E29" s="46">
        <f t="shared" si="0"/>
        <v>0</v>
      </c>
      <c r="F29" s="46">
        <f t="shared" si="4"/>
        <v>0</v>
      </c>
      <c r="G29" s="24">
        <f t="shared" si="1"/>
        <v>0</v>
      </c>
      <c r="H29" s="24">
        <f t="shared" si="2"/>
        <v>1</v>
      </c>
      <c r="I29" s="25" t="str">
        <f t="shared" si="5"/>
        <v>n.a.</v>
      </c>
      <c r="J29" s="25" t="str">
        <f t="shared" si="6"/>
        <v>n.a.</v>
      </c>
      <c r="K29" s="25" t="str">
        <f t="shared" si="7"/>
        <v>n.a.</v>
      </c>
      <c r="L29" s="32">
        <f t="shared" si="8"/>
        <v>-0.5051571059432769</v>
      </c>
      <c r="M29" s="32" t="str">
        <f t="shared" si="9"/>
        <v>n.a.</v>
      </c>
      <c r="N29" s="32" t="str">
        <f t="shared" si="10"/>
        <v>n.a.</v>
      </c>
      <c r="O29" s="32" t="str">
        <f t="shared" si="11"/>
        <v>n.a.</v>
      </c>
      <c r="P29" s="32">
        <f t="shared" si="12"/>
        <v>4.8299871085542678</v>
      </c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</row>
    <row r="30" spans="1:39" x14ac:dyDescent="0.25">
      <c r="A30" s="27">
        <f t="shared" si="3"/>
        <v>1907</v>
      </c>
      <c r="B30" s="25">
        <v>135.20325765712226</v>
      </c>
      <c r="C30" s="25">
        <v>2.1191961666587877</v>
      </c>
      <c r="D30" s="25">
        <v>4.7617490071477642</v>
      </c>
      <c r="E30" s="46">
        <f t="shared" si="0"/>
        <v>0</v>
      </c>
      <c r="F30" s="46">
        <f t="shared" si="4"/>
        <v>0</v>
      </c>
      <c r="G30" s="24">
        <f t="shared" si="1"/>
        <v>0</v>
      </c>
      <c r="H30" s="24">
        <f t="shared" si="2"/>
        <v>1</v>
      </c>
      <c r="I30" s="25" t="str">
        <f t="shared" si="5"/>
        <v>n.a.</v>
      </c>
      <c r="J30" s="25" t="str">
        <f t="shared" si="6"/>
        <v>n.a.</v>
      </c>
      <c r="K30" s="25" t="str">
        <f t="shared" si="7"/>
        <v>n.a.</v>
      </c>
      <c r="L30" s="32">
        <f t="shared" si="8"/>
        <v>2.1191961666587877</v>
      </c>
      <c r="M30" s="32" t="str">
        <f t="shared" si="9"/>
        <v>n.a.</v>
      </c>
      <c r="N30" s="32" t="str">
        <f t="shared" si="10"/>
        <v>n.a.</v>
      </c>
      <c r="O30" s="32" t="str">
        <f t="shared" si="11"/>
        <v>n.a.</v>
      </c>
      <c r="P30" s="32">
        <f t="shared" si="12"/>
        <v>4.7617490071477642</v>
      </c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</row>
    <row r="31" spans="1:39" x14ac:dyDescent="0.25">
      <c r="A31" s="27">
        <f t="shared" si="3"/>
        <v>1908</v>
      </c>
      <c r="B31" s="25">
        <v>133.01719884749102</v>
      </c>
      <c r="C31" s="25">
        <v>0.11972671624458364</v>
      </c>
      <c r="D31" s="25">
        <v>-1.4055490581432406</v>
      </c>
      <c r="E31" s="46">
        <f t="shared" si="0"/>
        <v>0</v>
      </c>
      <c r="F31" s="46">
        <f t="shared" si="4"/>
        <v>0</v>
      </c>
      <c r="G31" s="24">
        <f t="shared" si="1"/>
        <v>0</v>
      </c>
      <c r="H31" s="24">
        <f t="shared" si="2"/>
        <v>1</v>
      </c>
      <c r="I31" s="25" t="str">
        <f t="shared" si="5"/>
        <v>n.a.</v>
      </c>
      <c r="J31" s="25" t="str">
        <f t="shared" si="6"/>
        <v>n.a.</v>
      </c>
      <c r="K31" s="25" t="str">
        <f t="shared" si="7"/>
        <v>n.a.</v>
      </c>
      <c r="L31" s="32">
        <f t="shared" si="8"/>
        <v>0.11972671624458364</v>
      </c>
      <c r="M31" s="32" t="str">
        <f t="shared" si="9"/>
        <v>n.a.</v>
      </c>
      <c r="N31" s="32" t="str">
        <f t="shared" si="10"/>
        <v>n.a.</v>
      </c>
      <c r="O31" s="32" t="str">
        <f t="shared" si="11"/>
        <v>n.a.</v>
      </c>
      <c r="P31" s="32">
        <f t="shared" si="12"/>
        <v>-1.4055490581432406</v>
      </c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</row>
    <row r="32" spans="1:39" x14ac:dyDescent="0.25">
      <c r="A32" s="27">
        <f t="shared" si="3"/>
        <v>1909</v>
      </c>
      <c r="B32" s="25">
        <v>121.80714309904241</v>
      </c>
      <c r="C32" s="25">
        <v>2.6377875133265949</v>
      </c>
      <c r="D32" s="25">
        <v>5.2238080272268839</v>
      </c>
      <c r="E32" s="46">
        <f t="shared" si="0"/>
        <v>0</v>
      </c>
      <c r="F32" s="46">
        <f t="shared" si="4"/>
        <v>0</v>
      </c>
      <c r="G32" s="24">
        <f t="shared" si="1"/>
        <v>0</v>
      </c>
      <c r="H32" s="24">
        <f t="shared" si="2"/>
        <v>1</v>
      </c>
      <c r="I32" s="25" t="str">
        <f t="shared" si="5"/>
        <v>n.a.</v>
      </c>
      <c r="J32" s="25" t="str">
        <f t="shared" si="6"/>
        <v>n.a.</v>
      </c>
      <c r="K32" s="25" t="str">
        <f t="shared" si="7"/>
        <v>n.a.</v>
      </c>
      <c r="L32" s="32">
        <f t="shared" si="8"/>
        <v>2.6377875133265949</v>
      </c>
      <c r="M32" s="32" t="str">
        <f t="shared" si="9"/>
        <v>n.a.</v>
      </c>
      <c r="N32" s="32" t="str">
        <f t="shared" si="10"/>
        <v>n.a.</v>
      </c>
      <c r="O32" s="32" t="str">
        <f t="shared" si="11"/>
        <v>n.a.</v>
      </c>
      <c r="P32" s="32">
        <f t="shared" si="12"/>
        <v>5.2238080272268839</v>
      </c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</row>
    <row r="33" spans="1:39" x14ac:dyDescent="0.25">
      <c r="A33" s="27">
        <f t="shared" si="3"/>
        <v>1910</v>
      </c>
      <c r="B33" s="25">
        <v>119.82659668175326</v>
      </c>
      <c r="C33" s="25">
        <v>0.26725015233199922</v>
      </c>
      <c r="D33" s="25">
        <v>-4.4029811576330786</v>
      </c>
      <c r="E33" s="46">
        <f t="shared" si="0"/>
        <v>0</v>
      </c>
      <c r="F33" s="46">
        <f t="shared" si="4"/>
        <v>0</v>
      </c>
      <c r="G33" s="24">
        <f t="shared" si="1"/>
        <v>0</v>
      </c>
      <c r="H33" s="24">
        <f t="shared" si="2"/>
        <v>1</v>
      </c>
      <c r="I33" s="25" t="str">
        <f t="shared" si="5"/>
        <v>n.a.</v>
      </c>
      <c r="J33" s="25" t="str">
        <f t="shared" si="6"/>
        <v>n.a.</v>
      </c>
      <c r="K33" s="25" t="str">
        <f t="shared" si="7"/>
        <v>n.a.</v>
      </c>
      <c r="L33" s="32">
        <f t="shared" si="8"/>
        <v>0.26725015233199922</v>
      </c>
      <c r="M33" s="32" t="str">
        <f t="shared" si="9"/>
        <v>n.a.</v>
      </c>
      <c r="N33" s="32" t="str">
        <f t="shared" si="10"/>
        <v>n.a.</v>
      </c>
      <c r="O33" s="32" t="str">
        <f t="shared" si="11"/>
        <v>n.a.</v>
      </c>
      <c r="P33" s="32">
        <f t="shared" si="12"/>
        <v>-4.4029811576330786</v>
      </c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</row>
    <row r="34" spans="1:39" x14ac:dyDescent="0.25">
      <c r="A34" s="27">
        <f t="shared" si="3"/>
        <v>1911</v>
      </c>
      <c r="B34" s="25">
        <v>89.60360744867441</v>
      </c>
      <c r="C34" s="25">
        <v>25.537195565063087</v>
      </c>
      <c r="D34" s="25">
        <v>2.1575958198962075</v>
      </c>
      <c r="E34" s="46">
        <f t="shared" si="0"/>
        <v>0</v>
      </c>
      <c r="F34" s="46">
        <f t="shared" si="4"/>
        <v>0</v>
      </c>
      <c r="G34" s="24">
        <f t="shared" si="1"/>
        <v>1</v>
      </c>
      <c r="H34" s="24">
        <f t="shared" si="2"/>
        <v>0</v>
      </c>
      <c r="I34" s="25" t="str">
        <f t="shared" si="5"/>
        <v>n.a.</v>
      </c>
      <c r="J34" s="25" t="str">
        <f t="shared" si="6"/>
        <v>n.a.</v>
      </c>
      <c r="K34" s="25">
        <f t="shared" si="7"/>
        <v>25.537195565063087</v>
      </c>
      <c r="L34" s="32" t="str">
        <f t="shared" si="8"/>
        <v>n.a.</v>
      </c>
      <c r="M34" s="32" t="str">
        <f t="shared" si="9"/>
        <v>n.a.</v>
      </c>
      <c r="N34" s="32" t="str">
        <f t="shared" si="10"/>
        <v>n.a.</v>
      </c>
      <c r="O34" s="32">
        <f t="shared" si="11"/>
        <v>2.1575958198962075</v>
      </c>
      <c r="P34" s="32" t="str">
        <f t="shared" si="12"/>
        <v>n.a.</v>
      </c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</row>
    <row r="35" spans="1:39" x14ac:dyDescent="0.25">
      <c r="A35" s="27">
        <f t="shared" si="3"/>
        <v>1912</v>
      </c>
      <c r="B35" s="25">
        <v>100.67497590639725</v>
      </c>
      <c r="C35" s="25">
        <v>-2.3406453164956265</v>
      </c>
      <c r="D35" s="25">
        <v>-0.46348886336754491</v>
      </c>
      <c r="E35" s="46">
        <f t="shared" si="0"/>
        <v>0</v>
      </c>
      <c r="F35" s="46">
        <f t="shared" si="4"/>
        <v>0</v>
      </c>
      <c r="G35" s="24">
        <f t="shared" si="1"/>
        <v>0</v>
      </c>
      <c r="H35" s="24">
        <f t="shared" si="2"/>
        <v>1</v>
      </c>
      <c r="I35" s="25" t="str">
        <f t="shared" si="5"/>
        <v>n.a.</v>
      </c>
      <c r="J35" s="25" t="str">
        <f t="shared" si="6"/>
        <v>n.a.</v>
      </c>
      <c r="K35" s="25" t="str">
        <f t="shared" si="7"/>
        <v>n.a.</v>
      </c>
      <c r="L35" s="32">
        <f t="shared" si="8"/>
        <v>-2.3406453164956265</v>
      </c>
      <c r="M35" s="32" t="str">
        <f t="shared" si="9"/>
        <v>n.a.</v>
      </c>
      <c r="N35" s="32" t="str">
        <f t="shared" si="10"/>
        <v>n.a.</v>
      </c>
      <c r="O35" s="32" t="str">
        <f t="shared" si="11"/>
        <v>n.a.</v>
      </c>
      <c r="P35" s="32">
        <f t="shared" si="12"/>
        <v>-0.46348886336754491</v>
      </c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</row>
    <row r="36" spans="1:39" x14ac:dyDescent="0.25">
      <c r="A36" s="27">
        <f t="shared" si="3"/>
        <v>1913</v>
      </c>
      <c r="B36" s="25">
        <v>111.98771904140284</v>
      </c>
      <c r="C36" s="25">
        <v>6.0613517684374729</v>
      </c>
      <c r="D36" s="25">
        <v>-1.9544260697153648</v>
      </c>
      <c r="E36" s="46">
        <f t="shared" si="0"/>
        <v>0</v>
      </c>
      <c r="F36" s="46">
        <f t="shared" si="4"/>
        <v>0</v>
      </c>
      <c r="G36" s="24">
        <f t="shared" si="1"/>
        <v>0</v>
      </c>
      <c r="H36" s="24">
        <f t="shared" si="2"/>
        <v>1</v>
      </c>
      <c r="I36" s="25" t="str">
        <f t="shared" si="5"/>
        <v>n.a.</v>
      </c>
      <c r="J36" s="25" t="str">
        <f t="shared" si="6"/>
        <v>n.a.</v>
      </c>
      <c r="K36" s="25" t="str">
        <f t="shared" si="7"/>
        <v>n.a.</v>
      </c>
      <c r="L36" s="32">
        <f t="shared" si="8"/>
        <v>6.0613517684374729</v>
      </c>
      <c r="M36" s="32" t="str">
        <f t="shared" si="9"/>
        <v>n.a.</v>
      </c>
      <c r="N36" s="32" t="str">
        <f t="shared" si="10"/>
        <v>n.a.</v>
      </c>
      <c r="O36" s="32" t="str">
        <f t="shared" si="11"/>
        <v>n.a.</v>
      </c>
      <c r="P36" s="32">
        <f t="shared" si="12"/>
        <v>-1.9544260697153648</v>
      </c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</row>
    <row r="37" spans="1:39" x14ac:dyDescent="0.25">
      <c r="A37" s="27">
        <f t="shared" si="3"/>
        <v>1914</v>
      </c>
      <c r="B37" s="24"/>
      <c r="C37" s="25">
        <v>27.56401530225925</v>
      </c>
      <c r="D37" s="25">
        <v>13.077275493843366</v>
      </c>
      <c r="E37" s="46">
        <f t="shared" si="0"/>
        <v>0</v>
      </c>
      <c r="F37" s="46">
        <f t="shared" si="4"/>
        <v>0</v>
      </c>
      <c r="G37" s="24">
        <f t="shared" si="1"/>
        <v>0</v>
      </c>
      <c r="H37" s="24">
        <f t="shared" si="2"/>
        <v>0</v>
      </c>
      <c r="I37" s="25" t="str">
        <f t="shared" si="5"/>
        <v>n.a.</v>
      </c>
      <c r="J37" s="25" t="str">
        <f t="shared" si="6"/>
        <v>n.a.</v>
      </c>
      <c r="K37" s="25" t="str">
        <f t="shared" si="7"/>
        <v>n.a.</v>
      </c>
      <c r="L37" s="35" t="str">
        <f t="shared" si="8"/>
        <v>n.a.</v>
      </c>
      <c r="M37" s="35" t="str">
        <f t="shared" si="9"/>
        <v>n.a.</v>
      </c>
      <c r="N37" s="35" t="str">
        <f t="shared" si="10"/>
        <v>n.a.</v>
      </c>
      <c r="O37" s="35" t="str">
        <f t="shared" si="11"/>
        <v>n.a.</v>
      </c>
      <c r="P37" s="35" t="str">
        <f t="shared" si="12"/>
        <v>n.a.</v>
      </c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</row>
    <row r="38" spans="1:39" x14ac:dyDescent="0.25">
      <c r="A38" s="27">
        <f t="shared" si="3"/>
        <v>1915</v>
      </c>
      <c r="B38" s="24"/>
      <c r="C38" s="25">
        <v>-5.4625994817102841</v>
      </c>
      <c r="D38" s="25">
        <v>21.621183515663468</v>
      </c>
      <c r="E38" s="46">
        <f t="shared" si="0"/>
        <v>0</v>
      </c>
      <c r="F38" s="46">
        <f t="shared" si="4"/>
        <v>0</v>
      </c>
      <c r="G38" s="24">
        <f t="shared" si="1"/>
        <v>0</v>
      </c>
      <c r="H38" s="24">
        <f t="shared" si="2"/>
        <v>0</v>
      </c>
      <c r="I38" s="25" t="str">
        <f t="shared" si="5"/>
        <v>n.a.</v>
      </c>
      <c r="J38" s="25" t="str">
        <f t="shared" si="6"/>
        <v>n.a.</v>
      </c>
      <c r="K38" s="25" t="str">
        <f t="shared" si="7"/>
        <v>n.a.</v>
      </c>
      <c r="L38" s="35" t="str">
        <f t="shared" si="8"/>
        <v>n.a.</v>
      </c>
      <c r="M38" s="35" t="str">
        <f t="shared" si="9"/>
        <v>n.a.</v>
      </c>
      <c r="N38" s="35" t="str">
        <f t="shared" si="10"/>
        <v>n.a.</v>
      </c>
      <c r="O38" s="35" t="str">
        <f t="shared" si="11"/>
        <v>n.a.</v>
      </c>
      <c r="P38" s="35" t="str">
        <f t="shared" si="12"/>
        <v>n.a.</v>
      </c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</row>
    <row r="39" spans="1:39" x14ac:dyDescent="0.25">
      <c r="A39" s="27">
        <f t="shared" si="3"/>
        <v>1916</v>
      </c>
      <c r="B39" s="24"/>
      <c r="C39" s="25">
        <v>0.52635982567108552</v>
      </c>
      <c r="D39" s="25">
        <v>31.824935392866728</v>
      </c>
      <c r="E39" s="46">
        <f t="shared" ref="E39:E61" si="13">IF(AND(B39&gt;0,B39&lt;30),1,0)</f>
        <v>0</v>
      </c>
      <c r="F39" s="46">
        <f t="shared" si="4"/>
        <v>0</v>
      </c>
      <c r="G39" s="24">
        <f t="shared" si="1"/>
        <v>0</v>
      </c>
      <c r="H39" s="24">
        <f t="shared" si="2"/>
        <v>0</v>
      </c>
      <c r="I39" s="25" t="str">
        <f t="shared" si="5"/>
        <v>n.a.</v>
      </c>
      <c r="J39" s="25" t="str">
        <f t="shared" si="6"/>
        <v>n.a.</v>
      </c>
      <c r="K39" s="25" t="str">
        <f t="shared" si="7"/>
        <v>n.a.</v>
      </c>
      <c r="L39" s="35" t="str">
        <f t="shared" si="8"/>
        <v>n.a.</v>
      </c>
      <c r="M39" s="35" t="str">
        <f t="shared" si="9"/>
        <v>n.a.</v>
      </c>
      <c r="N39" s="35" t="str">
        <f t="shared" si="10"/>
        <v>n.a.</v>
      </c>
      <c r="O39" s="35" t="str">
        <f t="shared" si="11"/>
        <v>n.a.</v>
      </c>
      <c r="P39" s="35" t="str">
        <f t="shared" si="12"/>
        <v>n.a.</v>
      </c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</row>
    <row r="40" spans="1:39" x14ac:dyDescent="0.25">
      <c r="A40" s="27">
        <f t="shared" si="3"/>
        <v>1917</v>
      </c>
      <c r="B40" s="24"/>
      <c r="C40" s="25">
        <v>-3.7782133260352291</v>
      </c>
      <c r="D40" s="25">
        <v>48.418336816354724</v>
      </c>
      <c r="E40" s="46">
        <f t="shared" si="13"/>
        <v>0</v>
      </c>
      <c r="F40" s="46">
        <f t="shared" si="4"/>
        <v>0</v>
      </c>
      <c r="G40" s="24">
        <f t="shared" si="1"/>
        <v>0</v>
      </c>
      <c r="H40" s="24">
        <f t="shared" si="2"/>
        <v>0</v>
      </c>
      <c r="I40" s="25" t="str">
        <f t="shared" si="5"/>
        <v>n.a.</v>
      </c>
      <c r="J40" s="25" t="str">
        <f t="shared" si="6"/>
        <v>n.a.</v>
      </c>
      <c r="K40" s="25" t="str">
        <f t="shared" si="7"/>
        <v>n.a.</v>
      </c>
      <c r="L40" s="35" t="str">
        <f t="shared" si="8"/>
        <v>n.a.</v>
      </c>
      <c r="M40" s="35" t="str">
        <f t="shared" si="9"/>
        <v>n.a.</v>
      </c>
      <c r="N40" s="35" t="str">
        <f t="shared" si="10"/>
        <v>n.a.</v>
      </c>
      <c r="O40" s="35" t="str">
        <f t="shared" si="11"/>
        <v>n.a.</v>
      </c>
      <c r="P40" s="35" t="str">
        <f t="shared" si="12"/>
        <v>n.a.</v>
      </c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</row>
    <row r="41" spans="1:39" x14ac:dyDescent="0.25">
      <c r="A41" s="27">
        <f t="shared" si="3"/>
        <v>1918</v>
      </c>
      <c r="B41" s="24"/>
      <c r="C41" s="25">
        <v>21.526556561013965</v>
      </c>
      <c r="D41" s="25">
        <v>28.405955970980791</v>
      </c>
      <c r="E41" s="46">
        <f t="shared" si="13"/>
        <v>0</v>
      </c>
      <c r="F41" s="46">
        <f t="shared" si="4"/>
        <v>0</v>
      </c>
      <c r="G41" s="24">
        <f t="shared" si="1"/>
        <v>0</v>
      </c>
      <c r="H41" s="24">
        <f t="shared" si="2"/>
        <v>0</v>
      </c>
      <c r="I41" s="25" t="str">
        <f t="shared" si="5"/>
        <v>n.a.</v>
      </c>
      <c r="J41" s="25" t="str">
        <f t="shared" si="6"/>
        <v>n.a.</v>
      </c>
      <c r="K41" s="25" t="str">
        <f t="shared" si="7"/>
        <v>n.a.</v>
      </c>
      <c r="L41" s="35" t="str">
        <f t="shared" si="8"/>
        <v>n.a.</v>
      </c>
      <c r="M41" s="35" t="str">
        <f t="shared" si="9"/>
        <v>n.a.</v>
      </c>
      <c r="N41" s="35" t="str">
        <f t="shared" si="10"/>
        <v>n.a.</v>
      </c>
      <c r="O41" s="35" t="str">
        <f t="shared" si="11"/>
        <v>n.a.</v>
      </c>
      <c r="P41" s="35" t="str">
        <f t="shared" si="12"/>
        <v>n.a.</v>
      </c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</row>
    <row r="42" spans="1:39" x14ac:dyDescent="0.25">
      <c r="A42" s="27">
        <f t="shared" si="3"/>
        <v>1919</v>
      </c>
      <c r="B42" s="25">
        <v>64.173099066775208</v>
      </c>
      <c r="C42" s="25">
        <v>-17.727983408230298</v>
      </c>
      <c r="D42" s="25">
        <v>9.7759494295932789</v>
      </c>
      <c r="E42" s="46">
        <f t="shared" si="13"/>
        <v>0</v>
      </c>
      <c r="F42" s="46">
        <f t="shared" si="4"/>
        <v>0</v>
      </c>
      <c r="G42" s="24">
        <f t="shared" si="1"/>
        <v>1</v>
      </c>
      <c r="H42" s="24">
        <f t="shared" si="2"/>
        <v>0</v>
      </c>
      <c r="I42" s="25" t="str">
        <f t="shared" si="5"/>
        <v>n.a.</v>
      </c>
      <c r="J42" s="25" t="str">
        <f t="shared" si="6"/>
        <v>n.a.</v>
      </c>
      <c r="K42" s="25">
        <f t="shared" si="7"/>
        <v>-17.727983408230298</v>
      </c>
      <c r="L42" s="32" t="str">
        <f t="shared" si="8"/>
        <v>n.a.</v>
      </c>
      <c r="M42" s="32" t="str">
        <f t="shared" si="9"/>
        <v>n.a.</v>
      </c>
      <c r="N42" s="32" t="str">
        <f t="shared" si="10"/>
        <v>n.a.</v>
      </c>
      <c r="O42" s="32">
        <f t="shared" si="11"/>
        <v>9.7759494295932789</v>
      </c>
      <c r="P42" s="32" t="str">
        <f t="shared" si="12"/>
        <v>n.a.</v>
      </c>
      <c r="Q42" s="33"/>
      <c r="R42" s="3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  <c r="AF42" s="33"/>
      <c r="AG42" s="33"/>
      <c r="AH42" s="33"/>
      <c r="AI42" s="33"/>
      <c r="AJ42" s="33"/>
      <c r="AK42" s="33"/>
      <c r="AL42" s="33"/>
      <c r="AM42" s="33"/>
    </row>
    <row r="43" spans="1:39" x14ac:dyDescent="0.25">
      <c r="A43" s="27">
        <f t="shared" si="3"/>
        <v>1920</v>
      </c>
      <c r="B43" s="25">
        <v>54.930145420322638</v>
      </c>
      <c r="C43" s="25">
        <v>24.83088794206887</v>
      </c>
      <c r="D43" s="25">
        <v>13.333076857136096</v>
      </c>
      <c r="E43" s="46">
        <f t="shared" si="13"/>
        <v>0</v>
      </c>
      <c r="F43" s="46">
        <f t="shared" si="4"/>
        <v>1</v>
      </c>
      <c r="G43" s="24">
        <f t="shared" si="1"/>
        <v>0</v>
      </c>
      <c r="H43" s="24">
        <f t="shared" si="2"/>
        <v>0</v>
      </c>
      <c r="I43" s="25" t="str">
        <f t="shared" si="5"/>
        <v>n.a.</v>
      </c>
      <c r="J43" s="25">
        <f t="shared" si="6"/>
        <v>24.83088794206887</v>
      </c>
      <c r="K43" s="25" t="str">
        <f t="shared" si="7"/>
        <v>n.a.</v>
      </c>
      <c r="L43" s="32" t="str">
        <f t="shared" si="8"/>
        <v>n.a.</v>
      </c>
      <c r="M43" s="32" t="str">
        <f t="shared" si="9"/>
        <v>n.a.</v>
      </c>
      <c r="N43" s="32">
        <f t="shared" si="10"/>
        <v>13.333076857136096</v>
      </c>
      <c r="O43" s="32" t="str">
        <f t="shared" si="11"/>
        <v>n.a.</v>
      </c>
      <c r="P43" s="32" t="str">
        <f t="shared" si="12"/>
        <v>n.a.</v>
      </c>
      <c r="Q43" s="33"/>
      <c r="R43" s="33"/>
      <c r="S43" s="33"/>
      <c r="T43" s="33"/>
      <c r="U43" s="33"/>
      <c r="V43" s="33"/>
      <c r="W43" s="33"/>
      <c r="X43" s="33"/>
      <c r="Y43" s="33"/>
      <c r="Z43" s="33"/>
      <c r="AA43" s="33"/>
      <c r="AB43" s="33"/>
      <c r="AC43" s="33"/>
      <c r="AD43" s="33"/>
      <c r="AE43" s="33"/>
      <c r="AF43" s="33"/>
      <c r="AG43" s="33"/>
      <c r="AH43" s="33"/>
      <c r="AI43" s="33"/>
      <c r="AJ43" s="33"/>
      <c r="AK43" s="33"/>
      <c r="AL43" s="33"/>
      <c r="AM43" s="33"/>
    </row>
    <row r="44" spans="1:39" x14ac:dyDescent="0.25">
      <c r="A44" s="27">
        <f t="shared" si="3"/>
        <v>1921</v>
      </c>
      <c r="B44" s="25">
        <v>65.275057566473976</v>
      </c>
      <c r="C44" s="25">
        <v>2.0294786640844942</v>
      </c>
      <c r="D44" s="25">
        <v>24.704094768356754</v>
      </c>
      <c r="E44" s="46">
        <f t="shared" si="13"/>
        <v>0</v>
      </c>
      <c r="F44" s="46">
        <f t="shared" si="4"/>
        <v>0</v>
      </c>
      <c r="G44" s="24">
        <f t="shared" si="1"/>
        <v>1</v>
      </c>
      <c r="H44" s="24">
        <f t="shared" si="2"/>
        <v>0</v>
      </c>
      <c r="I44" s="25" t="str">
        <f t="shared" si="5"/>
        <v>n.a.</v>
      </c>
      <c r="J44" s="25" t="str">
        <f t="shared" si="6"/>
        <v>n.a.</v>
      </c>
      <c r="K44" s="25">
        <f t="shared" si="7"/>
        <v>2.0294786640844942</v>
      </c>
      <c r="L44" s="32" t="str">
        <f t="shared" si="8"/>
        <v>n.a.</v>
      </c>
      <c r="M44" s="32" t="str">
        <f t="shared" si="9"/>
        <v>n.a.</v>
      </c>
      <c r="N44" s="32" t="str">
        <f t="shared" si="10"/>
        <v>n.a.</v>
      </c>
      <c r="O44" s="32">
        <f t="shared" si="11"/>
        <v>24.704094768356754</v>
      </c>
      <c r="P44" s="32" t="str">
        <f t="shared" si="12"/>
        <v>n.a.</v>
      </c>
      <c r="Q44" s="33"/>
      <c r="R44" s="33"/>
      <c r="S44" s="33"/>
      <c r="T44" s="33"/>
      <c r="U44" s="33"/>
      <c r="V44" s="33"/>
      <c r="W44" s="33"/>
      <c r="X44" s="33"/>
      <c r="Y44" s="33"/>
      <c r="Z44" s="33"/>
      <c r="AA44" s="33"/>
      <c r="AB44" s="33"/>
      <c r="AC44" s="33"/>
      <c r="AD44" s="33"/>
      <c r="AE44" s="33"/>
      <c r="AF44" s="33"/>
      <c r="AG44" s="33"/>
      <c r="AH44" s="33"/>
      <c r="AI44" s="33"/>
      <c r="AJ44" s="33"/>
      <c r="AK44" s="33"/>
      <c r="AL44" s="33"/>
      <c r="AM44" s="33"/>
    </row>
    <row r="45" spans="1:39" x14ac:dyDescent="0.25">
      <c r="A45" s="27">
        <f t="shared" si="3"/>
        <v>1922</v>
      </c>
      <c r="B45" s="25">
        <v>68.517697761952817</v>
      </c>
      <c r="C45" s="25">
        <v>2.2627521877945034</v>
      </c>
      <c r="D45" s="25">
        <v>54.529366982873626</v>
      </c>
      <c r="E45" s="46">
        <f t="shared" si="13"/>
        <v>0</v>
      </c>
      <c r="F45" s="46">
        <f t="shared" si="4"/>
        <v>0</v>
      </c>
      <c r="G45" s="24">
        <f t="shared" si="1"/>
        <v>1</v>
      </c>
      <c r="H45" s="24">
        <f t="shared" si="2"/>
        <v>0</v>
      </c>
      <c r="I45" s="25" t="str">
        <f t="shared" si="5"/>
        <v>n.a.</v>
      </c>
      <c r="J45" s="25" t="str">
        <f t="shared" si="6"/>
        <v>n.a.</v>
      </c>
      <c r="K45" s="25">
        <f t="shared" si="7"/>
        <v>2.2627521877945034</v>
      </c>
      <c r="L45" s="32" t="str">
        <f t="shared" si="8"/>
        <v>n.a.</v>
      </c>
      <c r="M45" s="32" t="str">
        <f t="shared" si="9"/>
        <v>n.a.</v>
      </c>
      <c r="N45" s="32" t="str">
        <f t="shared" si="10"/>
        <v>n.a.</v>
      </c>
      <c r="O45" s="32">
        <f t="shared" si="11"/>
        <v>54.529366982873626</v>
      </c>
      <c r="P45" s="32" t="str">
        <f t="shared" si="12"/>
        <v>n.a.</v>
      </c>
      <c r="Q45" s="33"/>
      <c r="R45" s="33"/>
      <c r="S45" s="33"/>
      <c r="T45" s="33"/>
      <c r="U45" s="33"/>
      <c r="V45" s="33"/>
      <c r="W45" s="33"/>
      <c r="X45" s="33"/>
      <c r="Y45" s="33"/>
      <c r="Z45" s="33"/>
      <c r="AA45" s="33"/>
      <c r="AB45" s="33"/>
      <c r="AC45" s="33"/>
      <c r="AD45" s="33"/>
      <c r="AE45" s="33"/>
      <c r="AF45" s="33"/>
      <c r="AG45" s="33"/>
      <c r="AH45" s="33"/>
      <c r="AI45" s="33"/>
      <c r="AJ45" s="33"/>
      <c r="AK45" s="33"/>
      <c r="AL45" s="33"/>
      <c r="AM45" s="33"/>
    </row>
    <row r="46" spans="1:39" x14ac:dyDescent="0.25">
      <c r="A46" s="27">
        <f t="shared" si="3"/>
        <v>1923</v>
      </c>
      <c r="B46" s="25">
        <v>51.416794217039282</v>
      </c>
      <c r="C46" s="25">
        <v>-11.023706985698578</v>
      </c>
      <c r="D46" s="25">
        <v>72.633494077486759</v>
      </c>
      <c r="E46" s="46">
        <f t="shared" si="13"/>
        <v>0</v>
      </c>
      <c r="F46" s="46">
        <f t="shared" si="4"/>
        <v>1</v>
      </c>
      <c r="G46" s="24">
        <f t="shared" si="1"/>
        <v>0</v>
      </c>
      <c r="H46" s="24">
        <f t="shared" si="2"/>
        <v>0</v>
      </c>
      <c r="I46" s="25" t="str">
        <f t="shared" si="5"/>
        <v>n.a.</v>
      </c>
      <c r="J46" s="25">
        <f t="shared" si="6"/>
        <v>-11.023706985698578</v>
      </c>
      <c r="K46" s="25" t="str">
        <f t="shared" si="7"/>
        <v>n.a.</v>
      </c>
      <c r="L46" s="32" t="str">
        <f t="shared" si="8"/>
        <v>n.a.</v>
      </c>
      <c r="M46" s="32" t="str">
        <f t="shared" si="9"/>
        <v>n.a.</v>
      </c>
      <c r="N46" s="32">
        <f t="shared" si="10"/>
        <v>72.633494077486759</v>
      </c>
      <c r="O46" s="32" t="str">
        <f t="shared" si="11"/>
        <v>n.a.</v>
      </c>
      <c r="P46" s="32" t="str">
        <f t="shared" si="12"/>
        <v>n.a.</v>
      </c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33"/>
      <c r="AB46" s="33"/>
      <c r="AC46" s="33"/>
      <c r="AD46" s="33"/>
      <c r="AE46" s="33"/>
      <c r="AF46" s="33"/>
      <c r="AG46" s="33"/>
      <c r="AH46" s="33"/>
      <c r="AI46" s="33"/>
      <c r="AJ46" s="33"/>
      <c r="AK46" s="33"/>
      <c r="AL46" s="33"/>
      <c r="AM46" s="33"/>
    </row>
    <row r="47" spans="1:39" x14ac:dyDescent="0.25">
      <c r="A47" s="27">
        <f t="shared" si="3"/>
        <v>1924</v>
      </c>
      <c r="B47" s="25">
        <v>44.828388964026409</v>
      </c>
      <c r="C47" s="25">
        <v>13.34115018455142</v>
      </c>
      <c r="D47" s="25">
        <v>10.393596475857914</v>
      </c>
      <c r="E47" s="46">
        <f t="shared" si="13"/>
        <v>0</v>
      </c>
      <c r="F47" s="46">
        <f t="shared" si="4"/>
        <v>1</v>
      </c>
      <c r="G47" s="24">
        <f t="shared" si="1"/>
        <v>0</v>
      </c>
      <c r="H47" s="24">
        <f t="shared" si="2"/>
        <v>0</v>
      </c>
      <c r="I47" s="25" t="str">
        <f t="shared" si="5"/>
        <v>n.a.</v>
      </c>
      <c r="J47" s="25">
        <f t="shared" si="6"/>
        <v>13.34115018455142</v>
      </c>
      <c r="K47" s="25" t="str">
        <f t="shared" si="7"/>
        <v>n.a.</v>
      </c>
      <c r="L47" s="32" t="str">
        <f t="shared" si="8"/>
        <v>n.a.</v>
      </c>
      <c r="M47" s="32" t="str">
        <f t="shared" si="9"/>
        <v>n.a.</v>
      </c>
      <c r="N47" s="32">
        <f t="shared" si="10"/>
        <v>10.393596475857914</v>
      </c>
      <c r="O47" s="32" t="str">
        <f t="shared" si="11"/>
        <v>n.a.</v>
      </c>
      <c r="P47" s="32" t="str">
        <f t="shared" si="12"/>
        <v>n.a.</v>
      </c>
      <c r="Q47" s="33"/>
      <c r="R47" s="33"/>
      <c r="S47" s="33"/>
      <c r="T47" s="33"/>
      <c r="U47" s="33"/>
      <c r="V47" s="33"/>
      <c r="W47" s="33"/>
      <c r="X47" s="33"/>
      <c r="Y47" s="33"/>
      <c r="Z47" s="33"/>
      <c r="AA47" s="33"/>
      <c r="AB47" s="33"/>
      <c r="AC47" s="33"/>
      <c r="AD47" s="33"/>
      <c r="AE47" s="33"/>
      <c r="AF47" s="33"/>
      <c r="AG47" s="33"/>
      <c r="AH47" s="33"/>
      <c r="AI47" s="33"/>
      <c r="AJ47" s="33"/>
      <c r="AK47" s="33"/>
      <c r="AL47" s="33"/>
      <c r="AM47" s="33"/>
    </row>
    <row r="48" spans="1:39" x14ac:dyDescent="0.25">
      <c r="A48" s="27">
        <f t="shared" si="3"/>
        <v>1925</v>
      </c>
      <c r="B48" s="25">
        <v>41.065700411444709</v>
      </c>
      <c r="C48" s="25">
        <v>7.2053635886518697</v>
      </c>
      <c r="D48" s="25">
        <v>8.0189759008250547</v>
      </c>
      <c r="E48" s="46">
        <f t="shared" si="13"/>
        <v>0</v>
      </c>
      <c r="F48" s="46">
        <f t="shared" si="4"/>
        <v>1</v>
      </c>
      <c r="G48" s="24">
        <f t="shared" si="1"/>
        <v>0</v>
      </c>
      <c r="H48" s="24">
        <f t="shared" si="2"/>
        <v>0</v>
      </c>
      <c r="I48" s="25" t="str">
        <f t="shared" si="5"/>
        <v>n.a.</v>
      </c>
      <c r="J48" s="25">
        <f t="shared" si="6"/>
        <v>7.2053635886518697</v>
      </c>
      <c r="K48" s="25" t="str">
        <f t="shared" si="7"/>
        <v>n.a.</v>
      </c>
      <c r="L48" s="32" t="str">
        <f t="shared" si="8"/>
        <v>n.a.</v>
      </c>
      <c r="M48" s="32" t="str">
        <f t="shared" si="9"/>
        <v>n.a.</v>
      </c>
      <c r="N48" s="32">
        <f t="shared" si="10"/>
        <v>8.0189759008250547</v>
      </c>
      <c r="O48" s="32" t="str">
        <f t="shared" si="11"/>
        <v>n.a.</v>
      </c>
      <c r="P48" s="32" t="str">
        <f t="shared" si="12"/>
        <v>n.a.</v>
      </c>
      <c r="Q48" s="33"/>
      <c r="R48" s="33"/>
      <c r="S48" s="33"/>
      <c r="T48" s="33"/>
      <c r="U48" s="33"/>
      <c r="V48" s="33"/>
      <c r="W48" s="33"/>
      <c r="X48" s="33"/>
      <c r="Y48" s="33"/>
      <c r="Z48" s="33"/>
      <c r="AA48" s="33"/>
      <c r="AB48" s="33"/>
      <c r="AC48" s="33"/>
      <c r="AD48" s="33"/>
      <c r="AE48" s="33"/>
      <c r="AF48" s="33"/>
      <c r="AG48" s="33"/>
      <c r="AH48" s="33"/>
      <c r="AI48" s="33"/>
      <c r="AJ48" s="33"/>
      <c r="AK48" s="33"/>
      <c r="AL48" s="33"/>
      <c r="AM48" s="33"/>
    </row>
    <row r="49" spans="1:39" x14ac:dyDescent="0.25">
      <c r="A49" s="27">
        <f t="shared" si="3"/>
        <v>1926</v>
      </c>
      <c r="B49" s="25">
        <v>38.604017189688918</v>
      </c>
      <c r="C49" s="25">
        <v>2.7602432369598917</v>
      </c>
      <c r="D49" s="25">
        <v>14.449599115706334</v>
      </c>
      <c r="E49" s="46">
        <f t="shared" si="13"/>
        <v>0</v>
      </c>
      <c r="F49" s="46">
        <f t="shared" si="4"/>
        <v>1</v>
      </c>
      <c r="G49" s="24">
        <f t="shared" si="1"/>
        <v>0</v>
      </c>
      <c r="H49" s="24">
        <f t="shared" si="2"/>
        <v>0</v>
      </c>
      <c r="I49" s="25" t="str">
        <f t="shared" si="5"/>
        <v>n.a.</v>
      </c>
      <c r="J49" s="25">
        <f t="shared" si="6"/>
        <v>2.7602432369598917</v>
      </c>
      <c r="K49" s="25" t="str">
        <f t="shared" si="7"/>
        <v>n.a.</v>
      </c>
      <c r="L49" s="32" t="str">
        <f t="shared" si="8"/>
        <v>n.a.</v>
      </c>
      <c r="M49" s="32" t="str">
        <f t="shared" si="9"/>
        <v>n.a.</v>
      </c>
      <c r="N49" s="32">
        <f t="shared" si="10"/>
        <v>14.449599115706334</v>
      </c>
      <c r="O49" s="32" t="str">
        <f t="shared" si="11"/>
        <v>n.a.</v>
      </c>
      <c r="P49" s="32" t="str">
        <f t="shared" si="12"/>
        <v>n.a.</v>
      </c>
      <c r="Q49" s="33"/>
      <c r="R49" s="33"/>
      <c r="S49" s="33"/>
      <c r="T49" s="33"/>
      <c r="U49" s="33"/>
      <c r="V49" s="33"/>
      <c r="W49" s="33"/>
      <c r="X49" s="33"/>
      <c r="Y49" s="33"/>
      <c r="Z49" s="33"/>
      <c r="AA49" s="33"/>
      <c r="AB49" s="33"/>
      <c r="AC49" s="33"/>
      <c r="AD49" s="33"/>
      <c r="AE49" s="33"/>
      <c r="AF49" s="33"/>
      <c r="AG49" s="33"/>
      <c r="AH49" s="33"/>
      <c r="AI49" s="33"/>
      <c r="AJ49" s="33"/>
      <c r="AK49" s="33"/>
      <c r="AL49" s="33"/>
      <c r="AM49" s="33"/>
    </row>
    <row r="50" spans="1:39" x14ac:dyDescent="0.25">
      <c r="A50" s="27">
        <f t="shared" si="3"/>
        <v>1927</v>
      </c>
      <c r="B50" s="25">
        <v>34.125258342174554</v>
      </c>
      <c r="C50" s="25">
        <v>-2.9762154205495106</v>
      </c>
      <c r="D50" s="25">
        <v>12.77548635258794</v>
      </c>
      <c r="E50" s="46">
        <f t="shared" si="13"/>
        <v>0</v>
      </c>
      <c r="F50" s="46">
        <f t="shared" si="4"/>
        <v>1</v>
      </c>
      <c r="G50" s="24">
        <f t="shared" si="1"/>
        <v>0</v>
      </c>
      <c r="H50" s="24">
        <f t="shared" si="2"/>
        <v>0</v>
      </c>
      <c r="I50" s="25" t="str">
        <f t="shared" si="5"/>
        <v>n.a.</v>
      </c>
      <c r="J50" s="25">
        <f t="shared" si="6"/>
        <v>-2.9762154205495106</v>
      </c>
      <c r="K50" s="25" t="str">
        <f t="shared" si="7"/>
        <v>n.a.</v>
      </c>
      <c r="L50" s="32" t="str">
        <f t="shared" si="8"/>
        <v>n.a.</v>
      </c>
      <c r="M50" s="32" t="str">
        <f t="shared" si="9"/>
        <v>n.a.</v>
      </c>
      <c r="N50" s="32">
        <f t="shared" si="10"/>
        <v>12.77548635258794</v>
      </c>
      <c r="O50" s="32" t="str">
        <f t="shared" si="11"/>
        <v>n.a.</v>
      </c>
      <c r="P50" s="32" t="str">
        <f t="shared" si="12"/>
        <v>n.a.</v>
      </c>
      <c r="Q50" s="33"/>
      <c r="R50" s="33"/>
      <c r="S50" s="33"/>
      <c r="T50" s="33"/>
      <c r="U50" s="33"/>
      <c r="V50" s="33"/>
      <c r="W50" s="33"/>
      <c r="X50" s="33"/>
      <c r="Y50" s="33"/>
      <c r="Z50" s="33"/>
      <c r="AA50" s="33"/>
      <c r="AB50" s="33"/>
      <c r="AC50" s="33"/>
      <c r="AD50" s="33"/>
      <c r="AE50" s="33"/>
      <c r="AF50" s="33"/>
      <c r="AG50" s="33"/>
      <c r="AH50" s="33"/>
      <c r="AI50" s="33"/>
      <c r="AJ50" s="33"/>
      <c r="AK50" s="33"/>
      <c r="AL50" s="33"/>
      <c r="AM50" s="33"/>
    </row>
    <row r="51" spans="1:39" x14ac:dyDescent="0.25">
      <c r="A51" s="27">
        <f t="shared" si="3"/>
        <v>1928</v>
      </c>
      <c r="B51" s="25">
        <v>109.97739953115459</v>
      </c>
      <c r="C51" s="25">
        <v>9.062087731694346</v>
      </c>
      <c r="D51" s="25">
        <v>-0.15943610125204177</v>
      </c>
      <c r="E51" s="46">
        <f t="shared" si="13"/>
        <v>0</v>
      </c>
      <c r="F51" s="46">
        <f t="shared" si="4"/>
        <v>0</v>
      </c>
      <c r="G51" s="24">
        <f t="shared" si="1"/>
        <v>0</v>
      </c>
      <c r="H51" s="24">
        <f t="shared" si="2"/>
        <v>1</v>
      </c>
      <c r="I51" s="25" t="str">
        <f t="shared" si="5"/>
        <v>n.a.</v>
      </c>
      <c r="J51" s="25" t="str">
        <f t="shared" si="6"/>
        <v>n.a.</v>
      </c>
      <c r="K51" s="25" t="str">
        <f t="shared" si="7"/>
        <v>n.a.</v>
      </c>
      <c r="L51" s="32">
        <f t="shared" si="8"/>
        <v>9.062087731694346</v>
      </c>
      <c r="M51" s="32" t="str">
        <f t="shared" si="9"/>
        <v>n.a.</v>
      </c>
      <c r="N51" s="32" t="str">
        <f t="shared" si="10"/>
        <v>n.a.</v>
      </c>
      <c r="O51" s="32" t="str">
        <f t="shared" si="11"/>
        <v>n.a.</v>
      </c>
      <c r="P51" s="32">
        <f t="shared" si="12"/>
        <v>-0.15943610125204177</v>
      </c>
      <c r="Q51" s="33"/>
      <c r="R51" s="33"/>
      <c r="S51" s="33"/>
      <c r="T51" s="33"/>
      <c r="U51" s="33"/>
      <c r="V51" s="33"/>
      <c r="W51" s="33"/>
      <c r="X51" s="33"/>
      <c r="Y51" s="33"/>
      <c r="Z51" s="33"/>
      <c r="AA51" s="33"/>
      <c r="AB51" s="33"/>
      <c r="AC51" s="33"/>
      <c r="AD51" s="33"/>
      <c r="AE51" s="33"/>
      <c r="AF51" s="33"/>
      <c r="AG51" s="33"/>
      <c r="AH51" s="33"/>
      <c r="AI51" s="33"/>
      <c r="AJ51" s="33"/>
      <c r="AK51" s="33"/>
      <c r="AL51" s="33"/>
      <c r="AM51" s="33"/>
    </row>
    <row r="52" spans="1:39" x14ac:dyDescent="0.25">
      <c r="A52" s="27">
        <f t="shared" si="3"/>
        <v>1929</v>
      </c>
      <c r="B52" s="25">
        <v>117.44473712998581</v>
      </c>
      <c r="C52" s="25">
        <v>4.7201523812663071</v>
      </c>
      <c r="D52" s="25">
        <v>-8.0044549885915366</v>
      </c>
      <c r="E52" s="46">
        <f t="shared" si="13"/>
        <v>0</v>
      </c>
      <c r="F52" s="46">
        <f t="shared" si="4"/>
        <v>0</v>
      </c>
      <c r="G52" s="24">
        <f t="shared" si="1"/>
        <v>0</v>
      </c>
      <c r="H52" s="24">
        <f t="shared" si="2"/>
        <v>1</v>
      </c>
      <c r="I52" s="25" t="str">
        <f t="shared" si="5"/>
        <v>n.a.</v>
      </c>
      <c r="J52" s="25" t="str">
        <f t="shared" si="6"/>
        <v>n.a.</v>
      </c>
      <c r="K52" s="25" t="str">
        <f t="shared" si="7"/>
        <v>n.a.</v>
      </c>
      <c r="L52" s="32">
        <f t="shared" si="8"/>
        <v>4.7201523812663071</v>
      </c>
      <c r="M52" s="32" t="str">
        <f t="shared" si="9"/>
        <v>n.a.</v>
      </c>
      <c r="N52" s="32" t="str">
        <f t="shared" si="10"/>
        <v>n.a.</v>
      </c>
      <c r="O52" s="32" t="str">
        <f t="shared" si="11"/>
        <v>n.a.</v>
      </c>
      <c r="P52" s="32">
        <f t="shared" si="12"/>
        <v>-8.0044549885915366</v>
      </c>
      <c r="Q52" s="33"/>
      <c r="R52" s="33"/>
      <c r="S52" s="33"/>
      <c r="T52" s="33"/>
      <c r="U52" s="33"/>
      <c r="V52" s="33"/>
      <c r="W52" s="33"/>
      <c r="X52" s="33"/>
      <c r="Y52" s="33"/>
      <c r="Z52" s="33"/>
      <c r="AA52" s="33"/>
      <c r="AB52" s="33"/>
      <c r="AC52" s="33"/>
      <c r="AD52" s="33"/>
      <c r="AE52" s="33"/>
      <c r="AF52" s="33"/>
      <c r="AG52" s="33"/>
      <c r="AH52" s="33"/>
      <c r="AI52" s="33"/>
      <c r="AJ52" s="33"/>
      <c r="AK52" s="33"/>
      <c r="AL52" s="33"/>
      <c r="AM52" s="33"/>
    </row>
    <row r="53" spans="1:39" x14ac:dyDescent="0.25">
      <c r="A53" s="27">
        <f t="shared" si="3"/>
        <v>1930</v>
      </c>
      <c r="B53" s="25">
        <v>124.1633429213225</v>
      </c>
      <c r="C53" s="25">
        <v>7.6492511828497811</v>
      </c>
      <c r="D53" s="25">
        <v>-10.828321591159828</v>
      </c>
      <c r="E53" s="46">
        <f t="shared" si="13"/>
        <v>0</v>
      </c>
      <c r="F53" s="46">
        <f t="shared" si="4"/>
        <v>0</v>
      </c>
      <c r="G53" s="24">
        <f t="shared" si="1"/>
        <v>0</v>
      </c>
      <c r="H53" s="24">
        <f t="shared" si="2"/>
        <v>1</v>
      </c>
      <c r="I53" s="25" t="str">
        <f t="shared" si="5"/>
        <v>n.a.</v>
      </c>
      <c r="J53" s="25" t="str">
        <f t="shared" si="6"/>
        <v>n.a.</v>
      </c>
      <c r="K53" s="25" t="str">
        <f t="shared" si="7"/>
        <v>n.a.</v>
      </c>
      <c r="L53" s="32">
        <f t="shared" si="8"/>
        <v>7.6492511828497811</v>
      </c>
      <c r="M53" s="32" t="str">
        <f t="shared" si="9"/>
        <v>n.a.</v>
      </c>
      <c r="N53" s="32" t="str">
        <f t="shared" si="10"/>
        <v>n.a.</v>
      </c>
      <c r="O53" s="32" t="str">
        <f t="shared" si="11"/>
        <v>n.a.</v>
      </c>
      <c r="P53" s="32">
        <f t="shared" si="12"/>
        <v>-10.828321591159828</v>
      </c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</row>
    <row r="54" spans="1:39" x14ac:dyDescent="0.25">
      <c r="A54" s="27">
        <f t="shared" si="3"/>
        <v>1931</v>
      </c>
      <c r="B54" s="25">
        <v>138.84773024092442</v>
      </c>
      <c r="C54" s="25">
        <v>-0.87416520118407393</v>
      </c>
      <c r="D54" s="25">
        <v>-3.4596839042995264</v>
      </c>
      <c r="E54" s="46">
        <f t="shared" si="13"/>
        <v>0</v>
      </c>
      <c r="F54" s="46">
        <f t="shared" si="4"/>
        <v>0</v>
      </c>
      <c r="G54" s="24">
        <f t="shared" si="1"/>
        <v>0</v>
      </c>
      <c r="H54" s="24">
        <f t="shared" si="2"/>
        <v>1</v>
      </c>
      <c r="I54" s="25" t="str">
        <f t="shared" si="5"/>
        <v>n.a.</v>
      </c>
      <c r="J54" s="25" t="str">
        <f t="shared" si="6"/>
        <v>n.a.</v>
      </c>
      <c r="K54" s="25" t="str">
        <f t="shared" si="7"/>
        <v>n.a.</v>
      </c>
      <c r="L54" s="32">
        <f t="shared" si="8"/>
        <v>-0.87416520118407393</v>
      </c>
      <c r="M54" s="32" t="str">
        <f t="shared" si="9"/>
        <v>n.a.</v>
      </c>
      <c r="N54" s="32" t="str">
        <f t="shared" si="10"/>
        <v>n.a.</v>
      </c>
      <c r="O54" s="32" t="str">
        <f t="shared" si="11"/>
        <v>n.a.</v>
      </c>
      <c r="P54" s="32">
        <f t="shared" si="12"/>
        <v>-3.4596839042995264</v>
      </c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</row>
    <row r="55" spans="1:39" x14ac:dyDescent="0.25">
      <c r="A55" s="27">
        <f t="shared" si="3"/>
        <v>1932</v>
      </c>
      <c r="B55" s="25">
        <v>130.1361574174916</v>
      </c>
      <c r="C55" s="25">
        <v>-2.9563301967596156</v>
      </c>
      <c r="D55" s="25">
        <v>14.545116226302856</v>
      </c>
      <c r="E55" s="46">
        <f t="shared" si="13"/>
        <v>0</v>
      </c>
      <c r="F55" s="46">
        <f t="shared" si="4"/>
        <v>0</v>
      </c>
      <c r="G55" s="24">
        <f t="shared" si="1"/>
        <v>0</v>
      </c>
      <c r="H55" s="24">
        <f t="shared" si="2"/>
        <v>1</v>
      </c>
      <c r="I55" s="25" t="str">
        <f t="shared" si="5"/>
        <v>n.a.</v>
      </c>
      <c r="J55" s="25" t="str">
        <f t="shared" si="6"/>
        <v>n.a.</v>
      </c>
      <c r="K55" s="25" t="str">
        <f t="shared" si="7"/>
        <v>n.a.</v>
      </c>
      <c r="L55" s="32">
        <f t="shared" si="8"/>
        <v>-2.9563301967596156</v>
      </c>
      <c r="M55" s="32" t="str">
        <f t="shared" si="9"/>
        <v>n.a.</v>
      </c>
      <c r="N55" s="32" t="str">
        <f t="shared" si="10"/>
        <v>n.a.</v>
      </c>
      <c r="O55" s="32" t="str">
        <f t="shared" si="11"/>
        <v>n.a.</v>
      </c>
      <c r="P55" s="32">
        <f t="shared" si="12"/>
        <v>14.545116226302856</v>
      </c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</row>
    <row r="56" spans="1:39" x14ac:dyDescent="0.25">
      <c r="A56" s="27">
        <f t="shared" si="3"/>
        <v>1933</v>
      </c>
      <c r="B56" s="25">
        <v>112.54505062646621</v>
      </c>
      <c r="C56" s="25">
        <v>7.5957534715082264</v>
      </c>
      <c r="D56" s="25">
        <v>7.7732100502792889</v>
      </c>
      <c r="E56" s="46">
        <f t="shared" si="13"/>
        <v>0</v>
      </c>
      <c r="F56" s="46">
        <f t="shared" si="4"/>
        <v>0</v>
      </c>
      <c r="G56" s="24">
        <f t="shared" si="1"/>
        <v>0</v>
      </c>
      <c r="H56" s="24">
        <f t="shared" si="2"/>
        <v>1</v>
      </c>
      <c r="I56" s="25" t="str">
        <f t="shared" si="5"/>
        <v>n.a.</v>
      </c>
      <c r="J56" s="25" t="str">
        <f t="shared" si="6"/>
        <v>n.a.</v>
      </c>
      <c r="K56" s="25" t="str">
        <f t="shared" si="7"/>
        <v>n.a.</v>
      </c>
      <c r="L56" s="32">
        <f t="shared" si="8"/>
        <v>7.5957534715082264</v>
      </c>
      <c r="M56" s="32" t="str">
        <f t="shared" si="9"/>
        <v>n.a.</v>
      </c>
      <c r="N56" s="32" t="str">
        <f t="shared" si="10"/>
        <v>n.a.</v>
      </c>
      <c r="O56" s="32" t="str">
        <f t="shared" si="11"/>
        <v>n.a.</v>
      </c>
      <c r="P56" s="32">
        <f t="shared" si="12"/>
        <v>7.7732100502792889</v>
      </c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</row>
    <row r="57" spans="1:39" x14ac:dyDescent="0.25">
      <c r="A57" s="27">
        <f t="shared" si="3"/>
        <v>1934</v>
      </c>
      <c r="B57" s="25">
        <v>101.42774508826828</v>
      </c>
      <c r="C57" s="25">
        <v>8.8812280367450711</v>
      </c>
      <c r="D57" s="25">
        <v>0.78958770541150969</v>
      </c>
      <c r="E57" s="46">
        <f t="shared" si="13"/>
        <v>0</v>
      </c>
      <c r="F57" s="46">
        <f t="shared" si="4"/>
        <v>0</v>
      </c>
      <c r="G57" s="24">
        <f t="shared" si="1"/>
        <v>0</v>
      </c>
      <c r="H57" s="24">
        <f t="shared" si="2"/>
        <v>1</v>
      </c>
      <c r="I57" s="25" t="str">
        <f t="shared" si="5"/>
        <v>n.a.</v>
      </c>
      <c r="J57" s="25" t="str">
        <f t="shared" si="6"/>
        <v>n.a.</v>
      </c>
      <c r="K57" s="25" t="str">
        <f t="shared" si="7"/>
        <v>n.a.</v>
      </c>
      <c r="L57" s="32">
        <f t="shared" si="8"/>
        <v>8.8812280367450711</v>
      </c>
      <c r="M57" s="32" t="str">
        <f t="shared" si="9"/>
        <v>n.a.</v>
      </c>
      <c r="N57" s="32" t="str">
        <f t="shared" si="10"/>
        <v>n.a.</v>
      </c>
      <c r="O57" s="32" t="str">
        <f t="shared" si="11"/>
        <v>n.a.</v>
      </c>
      <c r="P57" s="32">
        <f t="shared" si="12"/>
        <v>0.78958770541150969</v>
      </c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</row>
    <row r="58" spans="1:39" x14ac:dyDescent="0.25">
      <c r="A58" s="27">
        <f t="shared" si="3"/>
        <v>1935</v>
      </c>
      <c r="B58" s="25">
        <v>101.10354165116732</v>
      </c>
      <c r="C58" s="25">
        <v>7.5075717324713853</v>
      </c>
      <c r="D58" s="25">
        <v>-1.6599426359958147</v>
      </c>
      <c r="E58" s="46">
        <f t="shared" si="13"/>
        <v>0</v>
      </c>
      <c r="F58" s="46">
        <f t="shared" si="4"/>
        <v>0</v>
      </c>
      <c r="G58" s="24">
        <f t="shared" si="1"/>
        <v>0</v>
      </c>
      <c r="H58" s="24">
        <f t="shared" si="2"/>
        <v>1</v>
      </c>
      <c r="I58" s="25" t="str">
        <f t="shared" si="5"/>
        <v>n.a.</v>
      </c>
      <c r="J58" s="25" t="str">
        <f t="shared" si="6"/>
        <v>n.a.</v>
      </c>
      <c r="K58" s="25" t="str">
        <f t="shared" si="7"/>
        <v>n.a.</v>
      </c>
      <c r="L58" s="32">
        <f t="shared" si="8"/>
        <v>7.5075717324713853</v>
      </c>
      <c r="M58" s="32" t="str">
        <f t="shared" si="9"/>
        <v>n.a.</v>
      </c>
      <c r="N58" s="32" t="str">
        <f t="shared" si="10"/>
        <v>n.a.</v>
      </c>
      <c r="O58" s="32" t="str">
        <f t="shared" si="11"/>
        <v>n.a.</v>
      </c>
      <c r="P58" s="32">
        <f t="shared" si="12"/>
        <v>-1.6599426359958147</v>
      </c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</row>
    <row r="59" spans="1:39" x14ac:dyDescent="0.25">
      <c r="A59" s="27">
        <f t="shared" si="3"/>
        <v>1936</v>
      </c>
      <c r="B59" s="25">
        <v>101.36524541924801</v>
      </c>
      <c r="C59" s="25">
        <v>-2.1766470625702805</v>
      </c>
      <c r="D59" s="25">
        <v>7.3512354403571623</v>
      </c>
      <c r="E59" s="46">
        <f t="shared" si="13"/>
        <v>0</v>
      </c>
      <c r="F59" s="46">
        <f t="shared" si="4"/>
        <v>0</v>
      </c>
      <c r="G59" s="24">
        <f t="shared" si="1"/>
        <v>0</v>
      </c>
      <c r="H59" s="24">
        <f t="shared" si="2"/>
        <v>1</v>
      </c>
      <c r="I59" s="25" t="str">
        <f t="shared" si="5"/>
        <v>n.a.</v>
      </c>
      <c r="J59" s="25" t="str">
        <f t="shared" si="6"/>
        <v>n.a.</v>
      </c>
      <c r="K59" s="25" t="str">
        <f t="shared" si="7"/>
        <v>n.a.</v>
      </c>
      <c r="L59" s="32">
        <f t="shared" si="8"/>
        <v>-2.1766470625702805</v>
      </c>
      <c r="M59" s="32" t="str">
        <f t="shared" si="9"/>
        <v>n.a.</v>
      </c>
      <c r="N59" s="32" t="str">
        <f t="shared" si="10"/>
        <v>n.a.</v>
      </c>
      <c r="O59" s="32" t="str">
        <f t="shared" si="11"/>
        <v>n.a.</v>
      </c>
      <c r="P59" s="32">
        <f t="shared" si="12"/>
        <v>7.3512354403571623</v>
      </c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</row>
    <row r="60" spans="1:39" x14ac:dyDescent="0.25">
      <c r="A60" s="27">
        <f t="shared" si="3"/>
        <v>1937</v>
      </c>
      <c r="B60" s="25">
        <v>87.73004984307849</v>
      </c>
      <c r="C60" s="25">
        <v>13.428894426504989</v>
      </c>
      <c r="D60" s="25">
        <v>6.7372039605630096</v>
      </c>
      <c r="E60" s="46">
        <f t="shared" si="13"/>
        <v>0</v>
      </c>
      <c r="F60" s="46">
        <f t="shared" si="4"/>
        <v>0</v>
      </c>
      <c r="G60" s="24">
        <f t="shared" si="1"/>
        <v>1</v>
      </c>
      <c r="H60" s="24">
        <f t="shared" si="2"/>
        <v>0</v>
      </c>
      <c r="I60" s="25" t="str">
        <f t="shared" si="5"/>
        <v>n.a.</v>
      </c>
      <c r="J60" s="25" t="str">
        <f t="shared" si="6"/>
        <v>n.a.</v>
      </c>
      <c r="K60" s="25">
        <f t="shared" si="7"/>
        <v>13.428894426504989</v>
      </c>
      <c r="L60" s="32" t="str">
        <f t="shared" si="8"/>
        <v>n.a.</v>
      </c>
      <c r="M60" s="32" t="str">
        <f t="shared" si="9"/>
        <v>n.a.</v>
      </c>
      <c r="N60" s="32" t="str">
        <f t="shared" si="10"/>
        <v>n.a.</v>
      </c>
      <c r="O60" s="32">
        <f t="shared" si="11"/>
        <v>6.7372039605630096</v>
      </c>
      <c r="P60" s="32" t="str">
        <f t="shared" si="12"/>
        <v>n.a.</v>
      </c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</row>
    <row r="61" spans="1:39" x14ac:dyDescent="0.25">
      <c r="A61" s="27">
        <f t="shared" si="3"/>
        <v>1938</v>
      </c>
      <c r="B61" s="25">
        <v>92.313032120072975</v>
      </c>
      <c r="C61" s="25">
        <v>-1.2659581746455761</v>
      </c>
      <c r="D61" s="25">
        <v>-0.29696526769686926</v>
      </c>
      <c r="E61" s="46">
        <f t="shared" si="13"/>
        <v>0</v>
      </c>
      <c r="F61" s="46">
        <f t="shared" si="4"/>
        <v>0</v>
      </c>
      <c r="G61" s="24">
        <f t="shared" si="1"/>
        <v>0</v>
      </c>
      <c r="H61" s="24">
        <f t="shared" si="2"/>
        <v>1</v>
      </c>
      <c r="I61" s="25" t="str">
        <f t="shared" si="5"/>
        <v>n.a.</v>
      </c>
      <c r="J61" s="25" t="str">
        <f t="shared" si="6"/>
        <v>n.a.</v>
      </c>
      <c r="K61" s="25" t="str">
        <f t="shared" si="7"/>
        <v>n.a.</v>
      </c>
      <c r="L61" s="32">
        <f t="shared" si="8"/>
        <v>-1.2659581746455761</v>
      </c>
      <c r="M61" s="32" t="str">
        <f t="shared" si="9"/>
        <v>n.a.</v>
      </c>
      <c r="N61" s="32" t="str">
        <f t="shared" si="10"/>
        <v>n.a.</v>
      </c>
      <c r="O61" s="32" t="str">
        <f t="shared" si="11"/>
        <v>n.a.</v>
      </c>
      <c r="P61" s="32">
        <f t="shared" si="12"/>
        <v>-0.29696526769686926</v>
      </c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</row>
    <row r="62" spans="1:39" x14ac:dyDescent="0.25">
      <c r="A62" s="27">
        <f t="shared" si="3"/>
        <v>1939</v>
      </c>
      <c r="B62" s="25">
        <v>95.078561714227192</v>
      </c>
      <c r="C62" s="111" t="s">
        <v>65</v>
      </c>
      <c r="D62" s="111" t="s">
        <v>65</v>
      </c>
      <c r="E62" s="111">
        <f t="shared" ref="E62:E66" si="14">IF(AND(B62&gt;0,B62&lt;30),1,0)</f>
        <v>0</v>
      </c>
      <c r="F62" s="111">
        <f t="shared" si="4"/>
        <v>0</v>
      </c>
      <c r="G62" s="111">
        <f t="shared" si="1"/>
        <v>0</v>
      </c>
      <c r="H62" s="111">
        <f t="shared" si="2"/>
        <v>1</v>
      </c>
      <c r="I62" s="25" t="str">
        <f t="shared" ref="I62:I66" si="15">IF(E62=1,$C62,"n.a.")</f>
        <v>n.a.</v>
      </c>
      <c r="J62" s="25" t="str">
        <f t="shared" ref="J62:J66" si="16">IF(F62=1,$C62,"n.a.")</f>
        <v>n.a.</v>
      </c>
      <c r="K62" s="25" t="str">
        <f t="shared" ref="K62:K66" si="17">IF(G62=1,$C62,"n.a.")</f>
        <v>n.a.</v>
      </c>
      <c r="L62" s="32" t="str">
        <f t="shared" ref="L62:L66" si="18">IF(H62=1,$C62,"n.a.")</f>
        <v>.</v>
      </c>
      <c r="M62" s="32" t="str">
        <f t="shared" ref="M62:M66" si="19">IF(E62=1,$D62,"n.a.")</f>
        <v>n.a.</v>
      </c>
      <c r="N62" s="32" t="str">
        <f t="shared" ref="N62:N66" si="20">IF(F62=1,$D62,"n.a.")</f>
        <v>n.a.</v>
      </c>
      <c r="O62" s="32" t="str">
        <f t="shared" ref="O62:O66" si="21">IF(G62=1,$D62,"n.a.")</f>
        <v>n.a.</v>
      </c>
      <c r="P62" s="32" t="str">
        <f t="shared" ref="P62:P66" si="22">IF(H62=1,$D62,"n.a.")</f>
        <v>.</v>
      </c>
      <c r="Q62" s="37"/>
      <c r="R62" s="37"/>
      <c r="S62" s="37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  <c r="AF62" s="37"/>
      <c r="AG62" s="37"/>
      <c r="AH62" s="37"/>
      <c r="AI62" s="37"/>
      <c r="AJ62" s="37"/>
      <c r="AK62" s="37"/>
      <c r="AL62" s="37"/>
      <c r="AM62" s="37"/>
    </row>
    <row r="63" spans="1:39" x14ac:dyDescent="0.25">
      <c r="A63" s="27">
        <f t="shared" si="3"/>
        <v>1940</v>
      </c>
      <c r="B63" s="24"/>
      <c r="C63" s="24"/>
      <c r="D63" s="24"/>
      <c r="E63" s="111">
        <f t="shared" si="14"/>
        <v>0</v>
      </c>
      <c r="F63" s="111">
        <f t="shared" si="4"/>
        <v>0</v>
      </c>
      <c r="G63" s="111">
        <f t="shared" si="1"/>
        <v>0</v>
      </c>
      <c r="H63" s="111">
        <f t="shared" si="2"/>
        <v>0</v>
      </c>
      <c r="I63" s="25" t="str">
        <f t="shared" si="15"/>
        <v>n.a.</v>
      </c>
      <c r="J63" s="25" t="str">
        <f t="shared" si="16"/>
        <v>n.a.</v>
      </c>
      <c r="K63" s="25" t="str">
        <f t="shared" si="17"/>
        <v>n.a.</v>
      </c>
      <c r="L63" s="32" t="str">
        <f t="shared" si="18"/>
        <v>n.a.</v>
      </c>
      <c r="M63" s="32" t="str">
        <f t="shared" si="19"/>
        <v>n.a.</v>
      </c>
      <c r="N63" s="32" t="str">
        <f t="shared" si="20"/>
        <v>n.a.</v>
      </c>
      <c r="O63" s="32" t="str">
        <f t="shared" si="21"/>
        <v>n.a.</v>
      </c>
      <c r="P63" s="32" t="str">
        <f t="shared" si="22"/>
        <v>n.a.</v>
      </c>
      <c r="Q63" s="37"/>
      <c r="R63" s="37"/>
      <c r="S63" s="37"/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F63" s="37"/>
      <c r="AG63" s="37"/>
      <c r="AH63" s="37"/>
      <c r="AI63" s="37"/>
      <c r="AJ63" s="37"/>
      <c r="AK63" s="37"/>
      <c r="AL63" s="37"/>
      <c r="AM63" s="37"/>
    </row>
    <row r="64" spans="1:39" x14ac:dyDescent="0.25">
      <c r="A64" s="27">
        <f t="shared" si="3"/>
        <v>1941</v>
      </c>
      <c r="B64" s="24"/>
      <c r="C64" s="25">
        <v>-14.750046344929867</v>
      </c>
      <c r="D64" s="24"/>
      <c r="E64" s="111">
        <f t="shared" si="14"/>
        <v>0</v>
      </c>
      <c r="F64" s="111">
        <f t="shared" si="4"/>
        <v>0</v>
      </c>
      <c r="G64" s="111">
        <f t="shared" si="1"/>
        <v>0</v>
      </c>
      <c r="H64" s="111">
        <f t="shared" si="2"/>
        <v>0</v>
      </c>
      <c r="I64" s="25" t="str">
        <f t="shared" si="15"/>
        <v>n.a.</v>
      </c>
      <c r="J64" s="25" t="str">
        <f t="shared" si="16"/>
        <v>n.a.</v>
      </c>
      <c r="K64" s="25" t="str">
        <f t="shared" si="17"/>
        <v>n.a.</v>
      </c>
      <c r="L64" s="32" t="str">
        <f t="shared" si="18"/>
        <v>n.a.</v>
      </c>
      <c r="M64" s="32" t="str">
        <f t="shared" si="19"/>
        <v>n.a.</v>
      </c>
      <c r="N64" s="32" t="str">
        <f t="shared" si="20"/>
        <v>n.a.</v>
      </c>
      <c r="O64" s="32" t="str">
        <f t="shared" si="21"/>
        <v>n.a.</v>
      </c>
      <c r="P64" s="32" t="str">
        <f t="shared" si="22"/>
        <v>n.a.</v>
      </c>
      <c r="Q64" s="37"/>
      <c r="R64" s="37"/>
      <c r="S64" s="37"/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37"/>
      <c r="AF64" s="37"/>
      <c r="AG64" s="37"/>
      <c r="AH64" s="37"/>
      <c r="AI64" s="37"/>
      <c r="AJ64" s="37"/>
      <c r="AK64" s="37"/>
      <c r="AL64" s="37"/>
      <c r="AM64" s="37"/>
    </row>
    <row r="65" spans="1:39" x14ac:dyDescent="0.25">
      <c r="A65" s="27">
        <f t="shared" si="3"/>
        <v>1942</v>
      </c>
      <c r="B65" s="24"/>
      <c r="C65" s="25">
        <v>-16.004639025804579</v>
      </c>
      <c r="D65" s="24"/>
      <c r="E65" s="111">
        <f t="shared" si="14"/>
        <v>0</v>
      </c>
      <c r="F65" s="111">
        <f t="shared" si="4"/>
        <v>0</v>
      </c>
      <c r="G65" s="111">
        <f t="shared" si="1"/>
        <v>0</v>
      </c>
      <c r="H65" s="111">
        <f t="shared" si="2"/>
        <v>0</v>
      </c>
      <c r="I65" s="25" t="str">
        <f t="shared" si="15"/>
        <v>n.a.</v>
      </c>
      <c r="J65" s="25" t="str">
        <f t="shared" si="16"/>
        <v>n.a.</v>
      </c>
      <c r="K65" s="25" t="str">
        <f t="shared" si="17"/>
        <v>n.a.</v>
      </c>
      <c r="L65" s="32" t="str">
        <f t="shared" si="18"/>
        <v>n.a.</v>
      </c>
      <c r="M65" s="32" t="str">
        <f t="shared" si="19"/>
        <v>n.a.</v>
      </c>
      <c r="N65" s="32" t="str">
        <f t="shared" si="20"/>
        <v>n.a.</v>
      </c>
      <c r="O65" s="32" t="str">
        <f t="shared" si="21"/>
        <v>n.a.</v>
      </c>
      <c r="P65" s="32" t="str">
        <f t="shared" si="22"/>
        <v>n.a.</v>
      </c>
      <c r="Q65" s="37"/>
      <c r="R65" s="37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  <c r="AF65" s="37"/>
      <c r="AG65" s="37"/>
      <c r="AH65" s="37"/>
      <c r="AI65" s="37"/>
      <c r="AJ65" s="37"/>
      <c r="AK65" s="37"/>
      <c r="AL65" s="37"/>
      <c r="AM65" s="37"/>
    </row>
    <row r="66" spans="1:39" x14ac:dyDescent="0.25">
      <c r="A66" s="27">
        <f t="shared" si="3"/>
        <v>1943</v>
      </c>
      <c r="B66" s="24"/>
      <c r="C66" s="25">
        <v>-16.439420089748012</v>
      </c>
      <c r="D66" s="24"/>
      <c r="E66" s="111">
        <f t="shared" si="14"/>
        <v>0</v>
      </c>
      <c r="F66" s="111">
        <f t="shared" si="4"/>
        <v>0</v>
      </c>
      <c r="G66" s="111">
        <f t="shared" si="1"/>
        <v>0</v>
      </c>
      <c r="H66" s="111">
        <f t="shared" si="2"/>
        <v>0</v>
      </c>
      <c r="I66" s="25" t="str">
        <f t="shared" si="15"/>
        <v>n.a.</v>
      </c>
      <c r="J66" s="25" t="str">
        <f t="shared" si="16"/>
        <v>n.a.</v>
      </c>
      <c r="K66" s="25" t="str">
        <f t="shared" si="17"/>
        <v>n.a.</v>
      </c>
      <c r="L66" s="32" t="str">
        <f t="shared" si="18"/>
        <v>n.a.</v>
      </c>
      <c r="M66" s="32" t="str">
        <f t="shared" si="19"/>
        <v>n.a.</v>
      </c>
      <c r="N66" s="32" t="str">
        <f t="shared" si="20"/>
        <v>n.a.</v>
      </c>
      <c r="O66" s="32" t="str">
        <f t="shared" si="21"/>
        <v>n.a.</v>
      </c>
      <c r="P66" s="32" t="str">
        <f t="shared" si="22"/>
        <v>n.a.</v>
      </c>
      <c r="Q66" s="37"/>
      <c r="R66" s="37"/>
      <c r="S66" s="37"/>
      <c r="T66" s="37"/>
      <c r="U66" s="37"/>
      <c r="V66" s="37"/>
      <c r="W66" s="37"/>
      <c r="X66" s="37"/>
      <c r="Y66" s="37"/>
      <c r="Z66" s="37"/>
      <c r="AA66" s="37"/>
      <c r="AB66" s="37"/>
      <c r="AC66" s="37"/>
      <c r="AD66" s="37"/>
      <c r="AE66" s="37"/>
      <c r="AF66" s="37"/>
      <c r="AG66" s="37"/>
      <c r="AH66" s="37"/>
      <c r="AI66" s="37"/>
      <c r="AJ66" s="37"/>
      <c r="AK66" s="37"/>
      <c r="AL66" s="37"/>
      <c r="AM66" s="37"/>
    </row>
    <row r="67" spans="1:39" x14ac:dyDescent="0.25">
      <c r="A67" s="27">
        <f t="shared" si="3"/>
        <v>1944</v>
      </c>
      <c r="B67" s="24"/>
      <c r="C67" s="25">
        <v>-16.048745223587733</v>
      </c>
      <c r="D67" s="24"/>
      <c r="E67" s="111">
        <f t="shared" ref="E67:E76" si="23">IF(AND(B67&gt;0,B67&lt;30),1,0)</f>
        <v>0</v>
      </c>
      <c r="F67" s="111">
        <f t="shared" si="4"/>
        <v>0</v>
      </c>
      <c r="G67" s="111">
        <f t="shared" si="1"/>
        <v>0</v>
      </c>
      <c r="H67" s="111">
        <f t="shared" si="2"/>
        <v>0</v>
      </c>
      <c r="I67" s="25" t="str">
        <f t="shared" ref="I67:I76" si="24">IF(E67=1,$C67,"n.a.")</f>
        <v>n.a.</v>
      </c>
      <c r="J67" s="25" t="str">
        <f t="shared" ref="J67:J76" si="25">IF(F67=1,$C67,"n.a.")</f>
        <v>n.a.</v>
      </c>
      <c r="K67" s="25" t="str">
        <f t="shared" ref="K67:K76" si="26">IF(G67=1,$C67,"n.a.")</f>
        <v>n.a.</v>
      </c>
      <c r="L67" s="32" t="str">
        <f t="shared" ref="L67:L76" si="27">IF(H67=1,$C67,"n.a.")</f>
        <v>n.a.</v>
      </c>
      <c r="M67" s="32" t="str">
        <f t="shared" ref="M67:M76" si="28">IF(E67=1,$D67,"n.a.")</f>
        <v>n.a.</v>
      </c>
      <c r="N67" s="32" t="str">
        <f t="shared" ref="N67:N76" si="29">IF(F67=1,$D67,"n.a.")</f>
        <v>n.a.</v>
      </c>
      <c r="O67" s="32" t="str">
        <f t="shared" ref="O67:O76" si="30">IF(G67=1,$D67,"n.a.")</f>
        <v>n.a.</v>
      </c>
      <c r="P67" s="32" t="str">
        <f t="shared" ref="P67:P76" si="31">IF(H67=1,$D67,"n.a.")</f>
        <v>n.a.</v>
      </c>
      <c r="Q67" s="37"/>
      <c r="R67" s="37"/>
      <c r="S67" s="37"/>
      <c r="T67" s="37"/>
      <c r="U67" s="37"/>
      <c r="V67" s="37"/>
      <c r="W67" s="37"/>
      <c r="X67" s="37"/>
      <c r="Y67" s="37"/>
      <c r="Z67" s="37"/>
      <c r="AA67" s="37"/>
      <c r="AB67" s="37"/>
      <c r="AC67" s="37"/>
      <c r="AD67" s="37"/>
      <c r="AE67" s="37"/>
      <c r="AF67" s="37"/>
      <c r="AG67" s="37"/>
      <c r="AH67" s="37"/>
      <c r="AI67" s="37"/>
      <c r="AJ67" s="37"/>
      <c r="AK67" s="37"/>
      <c r="AL67" s="37"/>
      <c r="AM67" s="37"/>
    </row>
    <row r="68" spans="1:39" x14ac:dyDescent="0.25">
      <c r="A68" s="27">
        <f t="shared" si="3"/>
        <v>1945</v>
      </c>
      <c r="B68" s="24"/>
      <c r="C68" s="25">
        <v>-15.549268052651</v>
      </c>
      <c r="D68" s="24"/>
      <c r="E68" s="111">
        <f t="shared" si="23"/>
        <v>0</v>
      </c>
      <c r="F68" s="111">
        <f t="shared" si="4"/>
        <v>0</v>
      </c>
      <c r="G68" s="111">
        <f t="shared" si="1"/>
        <v>0</v>
      </c>
      <c r="H68" s="111">
        <f t="shared" si="2"/>
        <v>0</v>
      </c>
      <c r="I68" s="25" t="str">
        <f t="shared" si="24"/>
        <v>n.a.</v>
      </c>
      <c r="J68" s="25" t="str">
        <f t="shared" si="25"/>
        <v>n.a.</v>
      </c>
      <c r="K68" s="25" t="str">
        <f t="shared" si="26"/>
        <v>n.a.</v>
      </c>
      <c r="L68" s="32" t="str">
        <f t="shared" si="27"/>
        <v>n.a.</v>
      </c>
      <c r="M68" s="32" t="str">
        <f t="shared" si="28"/>
        <v>n.a.</v>
      </c>
      <c r="N68" s="32" t="str">
        <f t="shared" si="29"/>
        <v>n.a.</v>
      </c>
      <c r="O68" s="32" t="str">
        <f t="shared" si="30"/>
        <v>n.a.</v>
      </c>
      <c r="P68" s="32" t="str">
        <f t="shared" si="31"/>
        <v>n.a.</v>
      </c>
      <c r="Q68" s="37"/>
      <c r="R68" s="37"/>
      <c r="S68" s="37"/>
      <c r="T68" s="37"/>
      <c r="U68" s="37"/>
      <c r="V68" s="37"/>
      <c r="W68" s="37"/>
      <c r="X68" s="37"/>
      <c r="Y68" s="37"/>
      <c r="Z68" s="37"/>
      <c r="AA68" s="37"/>
      <c r="AB68" s="37"/>
      <c r="AC68" s="37"/>
      <c r="AD68" s="37"/>
      <c r="AE68" s="37"/>
      <c r="AF68" s="37"/>
      <c r="AG68" s="37"/>
      <c r="AH68" s="37"/>
      <c r="AI68" s="37"/>
      <c r="AJ68" s="37"/>
      <c r="AK68" s="37"/>
      <c r="AL68" s="37"/>
      <c r="AM68" s="37"/>
    </row>
    <row r="69" spans="1:39" x14ac:dyDescent="0.25">
      <c r="A69" s="27">
        <f t="shared" si="3"/>
        <v>1946</v>
      </c>
      <c r="B69" s="24"/>
      <c r="C69" s="25">
        <v>49.803350327749449</v>
      </c>
      <c r="D69" s="24"/>
      <c r="E69" s="111">
        <f t="shared" si="23"/>
        <v>0</v>
      </c>
      <c r="F69" s="111">
        <f t="shared" si="4"/>
        <v>0</v>
      </c>
      <c r="G69" s="111">
        <f t="shared" si="1"/>
        <v>0</v>
      </c>
      <c r="H69" s="111">
        <f t="shared" si="2"/>
        <v>0</v>
      </c>
      <c r="I69" s="25" t="str">
        <f t="shared" si="24"/>
        <v>n.a.</v>
      </c>
      <c r="J69" s="25" t="str">
        <f t="shared" si="25"/>
        <v>n.a.</v>
      </c>
      <c r="K69" s="25" t="str">
        <f t="shared" si="26"/>
        <v>n.a.</v>
      </c>
      <c r="L69" s="32" t="str">
        <f t="shared" si="27"/>
        <v>n.a.</v>
      </c>
      <c r="M69" s="32" t="str">
        <f t="shared" si="28"/>
        <v>n.a.</v>
      </c>
      <c r="N69" s="32" t="str">
        <f t="shared" si="29"/>
        <v>n.a.</v>
      </c>
      <c r="O69" s="32" t="str">
        <f t="shared" si="30"/>
        <v>n.a.</v>
      </c>
      <c r="P69" s="32" t="str">
        <f t="shared" si="31"/>
        <v>n.a.</v>
      </c>
      <c r="Q69" s="37"/>
      <c r="R69" s="37"/>
      <c r="S69" s="37"/>
      <c r="T69" s="37"/>
      <c r="U69" s="37"/>
      <c r="V69" s="37"/>
      <c r="W69" s="37"/>
      <c r="X69" s="37"/>
      <c r="Y69" s="37"/>
      <c r="Z69" s="37"/>
      <c r="AA69" s="37"/>
      <c r="AB69" s="37"/>
      <c r="AC69" s="37"/>
      <c r="AD69" s="37"/>
      <c r="AE69" s="37"/>
      <c r="AF69" s="37"/>
      <c r="AG69" s="37"/>
      <c r="AH69" s="37"/>
      <c r="AI69" s="37"/>
      <c r="AJ69" s="37"/>
      <c r="AK69" s="37"/>
      <c r="AL69" s="37"/>
      <c r="AM69" s="37"/>
    </row>
    <row r="70" spans="1:39" x14ac:dyDescent="0.25">
      <c r="A70" s="27">
        <f t="shared" si="3"/>
        <v>1947</v>
      </c>
      <c r="B70" s="24"/>
      <c r="C70" s="25">
        <v>29.054842473745634</v>
      </c>
      <c r="D70" s="24"/>
      <c r="E70" s="111">
        <f t="shared" si="23"/>
        <v>0</v>
      </c>
      <c r="F70" s="111">
        <f t="shared" si="4"/>
        <v>0</v>
      </c>
      <c r="G70" s="111">
        <f t="shared" si="1"/>
        <v>0</v>
      </c>
      <c r="H70" s="111">
        <f t="shared" si="2"/>
        <v>0</v>
      </c>
      <c r="I70" s="25" t="str">
        <f t="shared" si="24"/>
        <v>n.a.</v>
      </c>
      <c r="J70" s="25" t="str">
        <f t="shared" si="25"/>
        <v>n.a.</v>
      </c>
      <c r="K70" s="25" t="str">
        <f t="shared" si="26"/>
        <v>n.a.</v>
      </c>
      <c r="L70" s="32" t="str">
        <f t="shared" si="27"/>
        <v>n.a.</v>
      </c>
      <c r="M70" s="32" t="str">
        <f t="shared" si="28"/>
        <v>n.a.</v>
      </c>
      <c r="N70" s="32" t="str">
        <f t="shared" si="29"/>
        <v>n.a.</v>
      </c>
      <c r="O70" s="32" t="str">
        <f t="shared" si="30"/>
        <v>n.a.</v>
      </c>
      <c r="P70" s="32" t="str">
        <f t="shared" si="31"/>
        <v>n.a.</v>
      </c>
      <c r="Q70" s="37"/>
      <c r="R70" s="37"/>
      <c r="S70" s="37"/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37"/>
      <c r="AF70" s="37"/>
      <c r="AG70" s="37"/>
      <c r="AH70" s="37"/>
      <c r="AI70" s="37"/>
      <c r="AJ70" s="37"/>
      <c r="AK70" s="37"/>
      <c r="AL70" s="37"/>
      <c r="AM70" s="37"/>
    </row>
    <row r="71" spans="1:39" x14ac:dyDescent="0.25">
      <c r="A71" s="27">
        <f t="shared" si="3"/>
        <v>1948</v>
      </c>
      <c r="B71" s="24"/>
      <c r="C71" s="25">
        <v>5.0030138637733534</v>
      </c>
      <c r="D71" s="24"/>
      <c r="E71" s="111">
        <f t="shared" si="23"/>
        <v>0</v>
      </c>
      <c r="F71" s="111">
        <f t="shared" si="4"/>
        <v>0</v>
      </c>
      <c r="G71" s="111">
        <f t="shared" ref="G71:G92" si="32">IF(AND($B71&gt;60,$B71&lt;90),1,0)</f>
        <v>0</v>
      </c>
      <c r="H71" s="111">
        <f t="shared" ref="H71:H92" si="33">IF($B71&gt;90,1,0)</f>
        <v>0</v>
      </c>
      <c r="I71" s="25" t="str">
        <f t="shared" si="24"/>
        <v>n.a.</v>
      </c>
      <c r="J71" s="25" t="str">
        <f t="shared" si="25"/>
        <v>n.a.</v>
      </c>
      <c r="K71" s="25" t="str">
        <f t="shared" si="26"/>
        <v>n.a.</v>
      </c>
      <c r="L71" s="32" t="str">
        <f t="shared" si="27"/>
        <v>n.a.</v>
      </c>
      <c r="M71" s="32" t="str">
        <f t="shared" si="28"/>
        <v>n.a.</v>
      </c>
      <c r="N71" s="32" t="str">
        <f t="shared" si="29"/>
        <v>n.a.</v>
      </c>
      <c r="O71" s="32" t="str">
        <f t="shared" si="30"/>
        <v>n.a.</v>
      </c>
      <c r="P71" s="32" t="str">
        <f t="shared" si="31"/>
        <v>n.a.</v>
      </c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</row>
    <row r="72" spans="1:39" x14ac:dyDescent="0.25">
      <c r="A72" s="27">
        <f t="shared" si="3"/>
        <v>1949</v>
      </c>
      <c r="B72" s="24"/>
      <c r="C72" s="25">
        <v>5.3315154994259428</v>
      </c>
      <c r="D72" s="24"/>
      <c r="E72" s="111">
        <f t="shared" si="23"/>
        <v>0</v>
      </c>
      <c r="F72" s="111">
        <f t="shared" ref="F72:F92" si="34">IF(AND($B72&gt;30,$B72&lt;60),1,0)</f>
        <v>0</v>
      </c>
      <c r="G72" s="111">
        <f t="shared" si="32"/>
        <v>0</v>
      </c>
      <c r="H72" s="111">
        <f t="shared" si="33"/>
        <v>0</v>
      </c>
      <c r="I72" s="25" t="str">
        <f t="shared" si="24"/>
        <v>n.a.</v>
      </c>
      <c r="J72" s="25" t="str">
        <f t="shared" si="25"/>
        <v>n.a.</v>
      </c>
      <c r="K72" s="25" t="str">
        <f t="shared" si="26"/>
        <v>n.a.</v>
      </c>
      <c r="L72" s="32" t="str">
        <f t="shared" si="27"/>
        <v>n.a.</v>
      </c>
      <c r="M72" s="32" t="str">
        <f t="shared" si="28"/>
        <v>n.a.</v>
      </c>
      <c r="N72" s="32" t="str">
        <f t="shared" si="29"/>
        <v>n.a.</v>
      </c>
      <c r="O72" s="32" t="str">
        <f t="shared" si="30"/>
        <v>n.a.</v>
      </c>
      <c r="P72" s="32" t="str">
        <f t="shared" si="31"/>
        <v>n.a.</v>
      </c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</row>
    <row r="73" spans="1:39" x14ac:dyDescent="0.25">
      <c r="A73" s="27">
        <f t="shared" si="3"/>
        <v>1950</v>
      </c>
      <c r="B73" s="24"/>
      <c r="C73" s="25">
        <v>-1.2943661012330576</v>
      </c>
      <c r="D73" s="24"/>
      <c r="E73" s="111">
        <f t="shared" si="23"/>
        <v>0</v>
      </c>
      <c r="F73" s="111">
        <f t="shared" si="34"/>
        <v>0</v>
      </c>
      <c r="G73" s="111">
        <f t="shared" si="32"/>
        <v>0</v>
      </c>
      <c r="H73" s="111">
        <f t="shared" si="33"/>
        <v>0</v>
      </c>
      <c r="I73" s="25" t="str">
        <f t="shared" si="24"/>
        <v>n.a.</v>
      </c>
      <c r="J73" s="25" t="str">
        <f t="shared" si="25"/>
        <v>n.a.</v>
      </c>
      <c r="K73" s="25" t="str">
        <f t="shared" si="26"/>
        <v>n.a.</v>
      </c>
      <c r="L73" s="32" t="str">
        <f t="shared" si="27"/>
        <v>n.a.</v>
      </c>
      <c r="M73" s="32" t="str">
        <f t="shared" si="28"/>
        <v>n.a.</v>
      </c>
      <c r="N73" s="32" t="str">
        <f t="shared" si="29"/>
        <v>n.a.</v>
      </c>
      <c r="O73" s="32" t="str">
        <f t="shared" si="30"/>
        <v>n.a.</v>
      </c>
      <c r="P73" s="32" t="str">
        <f t="shared" si="31"/>
        <v>n.a.</v>
      </c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</row>
    <row r="74" spans="1:39" x14ac:dyDescent="0.25">
      <c r="A74" s="27">
        <f t="shared" si="3"/>
        <v>1951</v>
      </c>
      <c r="B74" s="24"/>
      <c r="C74" s="25">
        <v>8.8066809303609652</v>
      </c>
      <c r="D74" s="24"/>
      <c r="E74" s="111">
        <f t="shared" si="23"/>
        <v>0</v>
      </c>
      <c r="F74" s="111">
        <f t="shared" si="34"/>
        <v>0</v>
      </c>
      <c r="G74" s="111">
        <f t="shared" si="32"/>
        <v>0</v>
      </c>
      <c r="H74" s="111">
        <f t="shared" si="33"/>
        <v>0</v>
      </c>
      <c r="I74" s="25" t="str">
        <f t="shared" si="24"/>
        <v>n.a.</v>
      </c>
      <c r="J74" s="25" t="str">
        <f t="shared" si="25"/>
        <v>n.a.</v>
      </c>
      <c r="K74" s="25" t="str">
        <f t="shared" si="26"/>
        <v>n.a.</v>
      </c>
      <c r="L74" s="32" t="str">
        <f t="shared" si="27"/>
        <v>n.a.</v>
      </c>
      <c r="M74" s="32" t="str">
        <f t="shared" si="28"/>
        <v>n.a.</v>
      </c>
      <c r="N74" s="32" t="str">
        <f t="shared" si="29"/>
        <v>n.a.</v>
      </c>
      <c r="O74" s="32" t="str">
        <f t="shared" si="30"/>
        <v>n.a.</v>
      </c>
      <c r="P74" s="32" t="str">
        <f t="shared" si="31"/>
        <v>n.a.</v>
      </c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</row>
    <row r="75" spans="1:39" x14ac:dyDescent="0.25">
      <c r="A75" s="27">
        <f t="shared" si="3"/>
        <v>1952</v>
      </c>
      <c r="B75" s="24"/>
      <c r="C75" s="25">
        <v>0.71677767205835519</v>
      </c>
      <c r="D75" s="24"/>
      <c r="E75" s="111">
        <f t="shared" si="23"/>
        <v>0</v>
      </c>
      <c r="F75" s="111">
        <f t="shared" si="34"/>
        <v>0</v>
      </c>
      <c r="G75" s="111">
        <f t="shared" si="32"/>
        <v>0</v>
      </c>
      <c r="H75" s="111">
        <f t="shared" si="33"/>
        <v>0</v>
      </c>
      <c r="I75" s="25" t="str">
        <f t="shared" si="24"/>
        <v>n.a.</v>
      </c>
      <c r="J75" s="25" t="str">
        <f t="shared" si="25"/>
        <v>n.a.</v>
      </c>
      <c r="K75" s="25" t="str">
        <f t="shared" si="26"/>
        <v>n.a.</v>
      </c>
      <c r="L75" s="32" t="str">
        <f t="shared" si="27"/>
        <v>n.a.</v>
      </c>
      <c r="M75" s="32" t="str">
        <f t="shared" si="28"/>
        <v>n.a.</v>
      </c>
      <c r="N75" s="32" t="str">
        <f t="shared" si="29"/>
        <v>n.a.</v>
      </c>
      <c r="O75" s="32" t="str">
        <f t="shared" si="30"/>
        <v>n.a.</v>
      </c>
      <c r="P75" s="32" t="str">
        <f t="shared" si="31"/>
        <v>n.a.</v>
      </c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</row>
    <row r="76" spans="1:39" x14ac:dyDescent="0.25">
      <c r="A76" s="27">
        <f t="shared" si="3"/>
        <v>1953</v>
      </c>
      <c r="B76" s="24"/>
      <c r="C76" s="25">
        <v>13.698198765587598</v>
      </c>
      <c r="D76" s="24"/>
      <c r="E76" s="111">
        <f t="shared" si="23"/>
        <v>0</v>
      </c>
      <c r="F76" s="111">
        <f t="shared" si="34"/>
        <v>0</v>
      </c>
      <c r="G76" s="111">
        <f t="shared" si="32"/>
        <v>0</v>
      </c>
      <c r="H76" s="111">
        <f t="shared" si="33"/>
        <v>0</v>
      </c>
      <c r="I76" s="25" t="str">
        <f t="shared" si="24"/>
        <v>n.a.</v>
      </c>
      <c r="J76" s="25" t="str">
        <f t="shared" si="25"/>
        <v>n.a.</v>
      </c>
      <c r="K76" s="25" t="str">
        <f t="shared" si="26"/>
        <v>n.a.</v>
      </c>
      <c r="L76" s="32" t="str">
        <f t="shared" si="27"/>
        <v>n.a.</v>
      </c>
      <c r="M76" s="32" t="str">
        <f t="shared" si="28"/>
        <v>n.a.</v>
      </c>
      <c r="N76" s="32" t="str">
        <f t="shared" si="29"/>
        <v>n.a.</v>
      </c>
      <c r="O76" s="32" t="str">
        <f t="shared" si="30"/>
        <v>n.a.</v>
      </c>
      <c r="P76" s="32" t="str">
        <f t="shared" si="31"/>
        <v>n.a.</v>
      </c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</row>
    <row r="77" spans="1:39" x14ac:dyDescent="0.25">
      <c r="A77" s="27">
        <f t="shared" si="3"/>
        <v>1954</v>
      </c>
      <c r="B77" s="24"/>
      <c r="C77" s="25">
        <v>3.1130560017725628</v>
      </c>
      <c r="D77" s="24"/>
      <c r="E77" s="111">
        <f t="shared" ref="E77:E92" si="35">IF(AND(B77&gt;0,B77&lt;30),1,0)</f>
        <v>0</v>
      </c>
      <c r="F77" s="111">
        <f t="shared" si="34"/>
        <v>0</v>
      </c>
      <c r="G77" s="111">
        <f t="shared" si="32"/>
        <v>0</v>
      </c>
      <c r="H77" s="111">
        <f t="shared" si="33"/>
        <v>0</v>
      </c>
      <c r="I77" s="25" t="str">
        <f t="shared" ref="I77:I92" si="36">IF(E77=1,$C77,"n.a.")</f>
        <v>n.a.</v>
      </c>
      <c r="J77" s="25" t="str">
        <f t="shared" ref="J77:J92" si="37">IF(F77=1,$C77,"n.a.")</f>
        <v>n.a.</v>
      </c>
      <c r="K77" s="25" t="str">
        <f t="shared" ref="K77:K92" si="38">IF(G77=1,$C77,"n.a.")</f>
        <v>n.a.</v>
      </c>
      <c r="L77" s="32" t="str">
        <f t="shared" ref="L77:L92" si="39">IF(H77=1,$C77,"n.a.")</f>
        <v>n.a.</v>
      </c>
      <c r="M77" s="32" t="str">
        <f t="shared" ref="M77:M92" si="40">IF(E77=1,$D77,"n.a.")</f>
        <v>n.a.</v>
      </c>
      <c r="N77" s="32" t="str">
        <f t="shared" ref="N77:N92" si="41">IF(F77=1,$D77,"n.a.")</f>
        <v>n.a.</v>
      </c>
      <c r="O77" s="32" t="str">
        <f t="shared" ref="O77:O92" si="42">IF(G77=1,$D77,"n.a.")</f>
        <v>n.a.</v>
      </c>
      <c r="P77" s="32" t="str">
        <f t="shared" ref="P77:P92" si="43">IF(H77=1,$D77,"n.a.")</f>
        <v>n.a.</v>
      </c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</row>
    <row r="78" spans="1:39" x14ac:dyDescent="0.25">
      <c r="A78" s="27">
        <f t="shared" si="3"/>
        <v>1955</v>
      </c>
      <c r="B78" s="24"/>
      <c r="C78" s="25">
        <v>7.5584206285253863</v>
      </c>
      <c r="D78" s="24"/>
      <c r="E78" s="111">
        <f t="shared" si="35"/>
        <v>0</v>
      </c>
      <c r="F78" s="111">
        <f t="shared" si="34"/>
        <v>0</v>
      </c>
      <c r="G78" s="111">
        <f t="shared" si="32"/>
        <v>0</v>
      </c>
      <c r="H78" s="111">
        <f t="shared" si="33"/>
        <v>0</v>
      </c>
      <c r="I78" s="25" t="str">
        <f t="shared" si="36"/>
        <v>n.a.</v>
      </c>
      <c r="J78" s="25" t="str">
        <f t="shared" si="37"/>
        <v>n.a.</v>
      </c>
      <c r="K78" s="25" t="str">
        <f t="shared" si="38"/>
        <v>n.a.</v>
      </c>
      <c r="L78" s="32" t="str">
        <f t="shared" si="39"/>
        <v>n.a.</v>
      </c>
      <c r="M78" s="32" t="str">
        <f t="shared" si="40"/>
        <v>n.a.</v>
      </c>
      <c r="N78" s="32" t="str">
        <f t="shared" si="41"/>
        <v>n.a.</v>
      </c>
      <c r="O78" s="32" t="str">
        <f t="shared" si="42"/>
        <v>n.a.</v>
      </c>
      <c r="P78" s="32" t="str">
        <f t="shared" si="43"/>
        <v>n.a.</v>
      </c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</row>
    <row r="79" spans="1:39" x14ac:dyDescent="0.25">
      <c r="A79" s="27">
        <f t="shared" si="3"/>
        <v>1956</v>
      </c>
      <c r="B79" s="24"/>
      <c r="C79" s="25">
        <v>8.5356108280891121</v>
      </c>
      <c r="D79" s="24"/>
      <c r="E79" s="111">
        <f t="shared" si="35"/>
        <v>0</v>
      </c>
      <c r="F79" s="111">
        <f t="shared" si="34"/>
        <v>0</v>
      </c>
      <c r="G79" s="111">
        <f t="shared" si="32"/>
        <v>0</v>
      </c>
      <c r="H79" s="111">
        <f t="shared" si="33"/>
        <v>0</v>
      </c>
      <c r="I79" s="25" t="str">
        <f t="shared" si="36"/>
        <v>n.a.</v>
      </c>
      <c r="J79" s="25" t="str">
        <f t="shared" si="37"/>
        <v>n.a.</v>
      </c>
      <c r="K79" s="25" t="str">
        <f t="shared" si="38"/>
        <v>n.a.</v>
      </c>
      <c r="L79" s="32" t="str">
        <f t="shared" si="39"/>
        <v>n.a.</v>
      </c>
      <c r="M79" s="32" t="str">
        <f t="shared" si="40"/>
        <v>n.a.</v>
      </c>
      <c r="N79" s="32" t="str">
        <f t="shared" si="41"/>
        <v>n.a.</v>
      </c>
      <c r="O79" s="32" t="str">
        <f t="shared" si="42"/>
        <v>n.a.</v>
      </c>
      <c r="P79" s="32" t="str">
        <f t="shared" si="43"/>
        <v>n.a.</v>
      </c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</row>
    <row r="80" spans="1:39" x14ac:dyDescent="0.25">
      <c r="A80" s="27">
        <f t="shared" si="3"/>
        <v>1957</v>
      </c>
      <c r="B80" s="24"/>
      <c r="C80" s="25">
        <v>6.5160369978371824</v>
      </c>
      <c r="D80" s="24"/>
      <c r="E80" s="111">
        <f t="shared" si="35"/>
        <v>0</v>
      </c>
      <c r="F80" s="111">
        <f t="shared" si="34"/>
        <v>0</v>
      </c>
      <c r="G80" s="111">
        <f t="shared" si="32"/>
        <v>0</v>
      </c>
      <c r="H80" s="111">
        <f t="shared" si="33"/>
        <v>0</v>
      </c>
      <c r="I80" s="25" t="str">
        <f t="shared" si="36"/>
        <v>n.a.</v>
      </c>
      <c r="J80" s="25" t="str">
        <f t="shared" si="37"/>
        <v>n.a.</v>
      </c>
      <c r="K80" s="25" t="str">
        <f t="shared" si="38"/>
        <v>n.a.</v>
      </c>
      <c r="L80" s="32" t="str">
        <f t="shared" si="39"/>
        <v>n.a.</v>
      </c>
      <c r="M80" s="32" t="str">
        <f t="shared" si="40"/>
        <v>n.a.</v>
      </c>
      <c r="N80" s="32" t="str">
        <f t="shared" si="41"/>
        <v>n.a.</v>
      </c>
      <c r="O80" s="32" t="str">
        <f t="shared" si="42"/>
        <v>n.a.</v>
      </c>
      <c r="P80" s="32" t="str">
        <f t="shared" si="43"/>
        <v>n.a.</v>
      </c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</row>
    <row r="81" spans="1:39" x14ac:dyDescent="0.25">
      <c r="A81" s="27">
        <f t="shared" si="3"/>
        <v>1958</v>
      </c>
      <c r="B81" s="24"/>
      <c r="C81" s="25">
        <v>4.6269494966950431</v>
      </c>
      <c r="D81" s="24"/>
      <c r="E81" s="111">
        <f t="shared" si="35"/>
        <v>0</v>
      </c>
      <c r="F81" s="111">
        <f t="shared" si="34"/>
        <v>0</v>
      </c>
      <c r="G81" s="111">
        <f t="shared" si="32"/>
        <v>0</v>
      </c>
      <c r="H81" s="111">
        <f t="shared" si="33"/>
        <v>0</v>
      </c>
      <c r="I81" s="25" t="str">
        <f t="shared" si="36"/>
        <v>n.a.</v>
      </c>
      <c r="J81" s="25" t="str">
        <f t="shared" si="37"/>
        <v>n.a.</v>
      </c>
      <c r="K81" s="25" t="str">
        <f t="shared" si="38"/>
        <v>n.a.</v>
      </c>
      <c r="L81" s="32" t="str">
        <f t="shared" si="39"/>
        <v>n.a.</v>
      </c>
      <c r="M81" s="32" t="str">
        <f t="shared" si="40"/>
        <v>n.a.</v>
      </c>
      <c r="N81" s="32" t="str">
        <f t="shared" si="41"/>
        <v>n.a.</v>
      </c>
      <c r="O81" s="32" t="str">
        <f t="shared" si="42"/>
        <v>n.a.</v>
      </c>
      <c r="P81" s="32" t="str">
        <f t="shared" si="43"/>
        <v>n.a.</v>
      </c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</row>
    <row r="82" spans="1:39" x14ac:dyDescent="0.25">
      <c r="A82" s="27">
        <f t="shared" si="3"/>
        <v>1959</v>
      </c>
      <c r="B82" s="24"/>
      <c r="C82" s="25">
        <v>3.6708233545296842</v>
      </c>
      <c r="D82" s="24"/>
      <c r="E82" s="111">
        <f t="shared" si="35"/>
        <v>0</v>
      </c>
      <c r="F82" s="111">
        <f t="shared" si="34"/>
        <v>0</v>
      </c>
      <c r="G82" s="111">
        <f t="shared" si="32"/>
        <v>0</v>
      </c>
      <c r="H82" s="111">
        <f t="shared" si="33"/>
        <v>0</v>
      </c>
      <c r="I82" s="25" t="str">
        <f t="shared" si="36"/>
        <v>n.a.</v>
      </c>
      <c r="J82" s="25" t="str">
        <f t="shared" si="37"/>
        <v>n.a.</v>
      </c>
      <c r="K82" s="25" t="str">
        <f t="shared" si="38"/>
        <v>n.a.</v>
      </c>
      <c r="L82" s="32" t="str">
        <f t="shared" si="39"/>
        <v>n.a.</v>
      </c>
      <c r="M82" s="32" t="str">
        <f t="shared" si="40"/>
        <v>n.a.</v>
      </c>
      <c r="N82" s="32" t="str">
        <f t="shared" si="41"/>
        <v>n.a.</v>
      </c>
      <c r="O82" s="32" t="str">
        <f t="shared" si="42"/>
        <v>n.a.</v>
      </c>
      <c r="P82" s="32" t="str">
        <f t="shared" si="43"/>
        <v>n.a.</v>
      </c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</row>
    <row r="83" spans="1:39" x14ac:dyDescent="0.25">
      <c r="A83" s="27">
        <f t="shared" si="3"/>
        <v>1960</v>
      </c>
      <c r="B83" s="24"/>
      <c r="C83" s="25">
        <v>4.333452821922168</v>
      </c>
      <c r="D83" s="24"/>
      <c r="E83" s="111">
        <f t="shared" si="35"/>
        <v>0</v>
      </c>
      <c r="F83" s="111">
        <f t="shared" si="34"/>
        <v>0</v>
      </c>
      <c r="G83" s="111">
        <f t="shared" si="32"/>
        <v>0</v>
      </c>
      <c r="H83" s="111">
        <f t="shared" si="33"/>
        <v>0</v>
      </c>
      <c r="I83" s="25" t="str">
        <f t="shared" si="36"/>
        <v>n.a.</v>
      </c>
      <c r="J83" s="25" t="str">
        <f t="shared" si="37"/>
        <v>n.a.</v>
      </c>
      <c r="K83" s="25" t="str">
        <f t="shared" si="38"/>
        <v>n.a.</v>
      </c>
      <c r="L83" s="32" t="str">
        <f t="shared" si="39"/>
        <v>n.a.</v>
      </c>
      <c r="M83" s="32" t="str">
        <f t="shared" si="40"/>
        <v>n.a.</v>
      </c>
      <c r="N83" s="32" t="str">
        <f t="shared" si="41"/>
        <v>n.a.</v>
      </c>
      <c r="O83" s="32" t="str">
        <f t="shared" si="42"/>
        <v>n.a.</v>
      </c>
      <c r="P83" s="32" t="str">
        <f t="shared" si="43"/>
        <v>n.a.</v>
      </c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</row>
    <row r="84" spans="1:39" x14ac:dyDescent="0.25">
      <c r="A84" s="27">
        <f t="shared" si="3"/>
        <v>1961</v>
      </c>
      <c r="B84" s="24"/>
      <c r="C84" s="25">
        <v>8.7688490169879785</v>
      </c>
      <c r="D84" s="24"/>
      <c r="E84" s="111">
        <f t="shared" si="35"/>
        <v>0</v>
      </c>
      <c r="F84" s="111">
        <f t="shared" si="34"/>
        <v>0</v>
      </c>
      <c r="G84" s="111">
        <f t="shared" si="32"/>
        <v>0</v>
      </c>
      <c r="H84" s="111">
        <f t="shared" si="33"/>
        <v>0</v>
      </c>
      <c r="I84" s="25" t="str">
        <f t="shared" si="36"/>
        <v>n.a.</v>
      </c>
      <c r="J84" s="25" t="str">
        <f t="shared" si="37"/>
        <v>n.a.</v>
      </c>
      <c r="K84" s="25" t="str">
        <f t="shared" si="38"/>
        <v>n.a.</v>
      </c>
      <c r="L84" s="32" t="str">
        <f t="shared" si="39"/>
        <v>n.a.</v>
      </c>
      <c r="M84" s="32" t="str">
        <f t="shared" si="40"/>
        <v>n.a.</v>
      </c>
      <c r="N84" s="32" t="str">
        <f t="shared" si="41"/>
        <v>n.a.</v>
      </c>
      <c r="O84" s="32" t="str">
        <f t="shared" si="42"/>
        <v>n.a.</v>
      </c>
      <c r="P84" s="32" t="str">
        <f t="shared" si="43"/>
        <v>n.a.</v>
      </c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</row>
    <row r="85" spans="1:39" x14ac:dyDescent="0.25">
      <c r="A85" s="27">
        <f t="shared" si="3"/>
        <v>1962</v>
      </c>
      <c r="B85" s="24"/>
      <c r="C85" s="25">
        <v>3.755440123543452</v>
      </c>
      <c r="D85" s="24"/>
      <c r="E85" s="111">
        <f t="shared" si="35"/>
        <v>0</v>
      </c>
      <c r="F85" s="111">
        <f t="shared" si="34"/>
        <v>0</v>
      </c>
      <c r="G85" s="111">
        <f t="shared" si="32"/>
        <v>0</v>
      </c>
      <c r="H85" s="111">
        <f t="shared" si="33"/>
        <v>0</v>
      </c>
      <c r="I85" s="25" t="str">
        <f t="shared" si="36"/>
        <v>n.a.</v>
      </c>
      <c r="J85" s="25" t="str">
        <f t="shared" si="37"/>
        <v>n.a.</v>
      </c>
      <c r="K85" s="25" t="str">
        <f t="shared" si="38"/>
        <v>n.a.</v>
      </c>
      <c r="L85" s="32" t="str">
        <f t="shared" si="39"/>
        <v>n.a.</v>
      </c>
      <c r="M85" s="32" t="str">
        <f t="shared" si="40"/>
        <v>n.a.</v>
      </c>
      <c r="N85" s="32" t="str">
        <f t="shared" si="41"/>
        <v>n.a.</v>
      </c>
      <c r="O85" s="32" t="str">
        <f t="shared" si="42"/>
        <v>n.a.</v>
      </c>
      <c r="P85" s="32" t="str">
        <f t="shared" si="43"/>
        <v>n.a.</v>
      </c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</row>
    <row r="86" spans="1:39" x14ac:dyDescent="0.25">
      <c r="A86" s="27">
        <f t="shared" si="3"/>
        <v>1963</v>
      </c>
      <c r="B86" s="24"/>
      <c r="C86" s="25">
        <v>10.165076787768079</v>
      </c>
      <c r="D86" s="24"/>
      <c r="E86" s="111">
        <f t="shared" si="35"/>
        <v>0</v>
      </c>
      <c r="F86" s="111">
        <f t="shared" si="34"/>
        <v>0</v>
      </c>
      <c r="G86" s="111">
        <f t="shared" si="32"/>
        <v>0</v>
      </c>
      <c r="H86" s="111">
        <f t="shared" si="33"/>
        <v>0</v>
      </c>
      <c r="I86" s="25" t="str">
        <f t="shared" si="36"/>
        <v>n.a.</v>
      </c>
      <c r="J86" s="25" t="str">
        <f t="shared" si="37"/>
        <v>n.a.</v>
      </c>
      <c r="K86" s="25" t="str">
        <f t="shared" si="38"/>
        <v>n.a.</v>
      </c>
      <c r="L86" s="32" t="str">
        <f t="shared" si="39"/>
        <v>n.a.</v>
      </c>
      <c r="M86" s="32" t="str">
        <f t="shared" si="40"/>
        <v>n.a.</v>
      </c>
      <c r="N86" s="32" t="str">
        <f t="shared" si="41"/>
        <v>n.a.</v>
      </c>
      <c r="O86" s="32" t="str">
        <f t="shared" si="42"/>
        <v>n.a.</v>
      </c>
      <c r="P86" s="32" t="str">
        <f t="shared" si="43"/>
        <v>n.a.</v>
      </c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</row>
    <row r="87" spans="1:39" x14ac:dyDescent="0.25">
      <c r="A87" s="27">
        <f t="shared" si="3"/>
        <v>1964</v>
      </c>
      <c r="B87" s="24"/>
      <c r="C87" s="25">
        <v>8.2169066846808025</v>
      </c>
      <c r="D87" s="24"/>
      <c r="E87" s="111">
        <f t="shared" si="35"/>
        <v>0</v>
      </c>
      <c r="F87" s="111">
        <f t="shared" si="34"/>
        <v>0</v>
      </c>
      <c r="G87" s="111">
        <f t="shared" si="32"/>
        <v>0</v>
      </c>
      <c r="H87" s="111">
        <f t="shared" si="33"/>
        <v>0</v>
      </c>
      <c r="I87" s="25" t="str">
        <f t="shared" si="36"/>
        <v>n.a.</v>
      </c>
      <c r="J87" s="25" t="str">
        <f t="shared" si="37"/>
        <v>n.a.</v>
      </c>
      <c r="K87" s="25" t="str">
        <f t="shared" si="38"/>
        <v>n.a.</v>
      </c>
      <c r="L87" s="32" t="str">
        <f t="shared" si="39"/>
        <v>n.a.</v>
      </c>
      <c r="M87" s="32" t="str">
        <f t="shared" si="40"/>
        <v>n.a.</v>
      </c>
      <c r="N87" s="32" t="str">
        <f t="shared" si="41"/>
        <v>n.a.</v>
      </c>
      <c r="O87" s="32" t="str">
        <f t="shared" si="42"/>
        <v>n.a.</v>
      </c>
      <c r="P87" s="32" t="str">
        <f t="shared" si="43"/>
        <v>n.a.</v>
      </c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</row>
    <row r="88" spans="1:39" x14ac:dyDescent="0.25">
      <c r="A88" s="27">
        <f t="shared" si="3"/>
        <v>1965</v>
      </c>
      <c r="B88" s="24"/>
      <c r="C88" s="25">
        <v>9.391935987288246</v>
      </c>
      <c r="D88" s="24"/>
      <c r="E88" s="111">
        <f t="shared" si="35"/>
        <v>0</v>
      </c>
      <c r="F88" s="111">
        <f t="shared" si="34"/>
        <v>0</v>
      </c>
      <c r="G88" s="111">
        <f t="shared" si="32"/>
        <v>0</v>
      </c>
      <c r="H88" s="111">
        <f t="shared" si="33"/>
        <v>0</v>
      </c>
      <c r="I88" s="25" t="str">
        <f t="shared" si="36"/>
        <v>n.a.</v>
      </c>
      <c r="J88" s="25" t="str">
        <f t="shared" si="37"/>
        <v>n.a.</v>
      </c>
      <c r="K88" s="25" t="str">
        <f t="shared" si="38"/>
        <v>n.a.</v>
      </c>
      <c r="L88" s="32" t="str">
        <f t="shared" si="39"/>
        <v>n.a.</v>
      </c>
      <c r="M88" s="32" t="str">
        <f t="shared" si="40"/>
        <v>n.a.</v>
      </c>
      <c r="N88" s="32" t="str">
        <f t="shared" si="41"/>
        <v>n.a.</v>
      </c>
      <c r="O88" s="32" t="str">
        <f t="shared" si="42"/>
        <v>n.a.</v>
      </c>
      <c r="P88" s="32" t="str">
        <f t="shared" si="43"/>
        <v>n.a.</v>
      </c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</row>
    <row r="89" spans="1:39" x14ac:dyDescent="0.25">
      <c r="A89" s="27">
        <f t="shared" si="3"/>
        <v>1966</v>
      </c>
      <c r="B89" s="24"/>
      <c r="C89" s="25">
        <v>6.1058802168443504</v>
      </c>
      <c r="D89" s="24"/>
      <c r="E89" s="111">
        <f t="shared" si="35"/>
        <v>0</v>
      </c>
      <c r="F89" s="111">
        <f t="shared" si="34"/>
        <v>0</v>
      </c>
      <c r="G89" s="111">
        <f t="shared" si="32"/>
        <v>0</v>
      </c>
      <c r="H89" s="111">
        <f t="shared" si="33"/>
        <v>0</v>
      </c>
      <c r="I89" s="25" t="str">
        <f t="shared" si="36"/>
        <v>n.a.</v>
      </c>
      <c r="J89" s="25" t="str">
        <f t="shared" si="37"/>
        <v>n.a.</v>
      </c>
      <c r="K89" s="25" t="str">
        <f t="shared" si="38"/>
        <v>n.a.</v>
      </c>
      <c r="L89" s="32" t="str">
        <f t="shared" si="39"/>
        <v>n.a.</v>
      </c>
      <c r="M89" s="32" t="str">
        <f t="shared" si="40"/>
        <v>n.a.</v>
      </c>
      <c r="N89" s="32" t="str">
        <f t="shared" si="41"/>
        <v>n.a.</v>
      </c>
      <c r="O89" s="32" t="str">
        <f t="shared" si="42"/>
        <v>n.a.</v>
      </c>
      <c r="P89" s="32" t="str">
        <f t="shared" si="43"/>
        <v>n.a.</v>
      </c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</row>
    <row r="90" spans="1:39" x14ac:dyDescent="0.25">
      <c r="A90" s="27">
        <f t="shared" si="3"/>
        <v>1967</v>
      </c>
      <c r="B90" s="24"/>
      <c r="C90" s="25">
        <v>5.4880582785342469</v>
      </c>
      <c r="D90" s="24"/>
      <c r="E90" s="111">
        <f t="shared" si="35"/>
        <v>0</v>
      </c>
      <c r="F90" s="111">
        <f t="shared" si="34"/>
        <v>0</v>
      </c>
      <c r="G90" s="111">
        <f t="shared" si="32"/>
        <v>0</v>
      </c>
      <c r="H90" s="111">
        <f t="shared" si="33"/>
        <v>0</v>
      </c>
      <c r="I90" s="25" t="str">
        <f t="shared" si="36"/>
        <v>n.a.</v>
      </c>
      <c r="J90" s="25" t="str">
        <f t="shared" si="37"/>
        <v>n.a.</v>
      </c>
      <c r="K90" s="25" t="str">
        <f t="shared" si="38"/>
        <v>n.a.</v>
      </c>
      <c r="L90" s="32" t="str">
        <f t="shared" si="39"/>
        <v>n.a.</v>
      </c>
      <c r="M90" s="32" t="str">
        <f t="shared" si="40"/>
        <v>n.a.</v>
      </c>
      <c r="N90" s="32" t="str">
        <f t="shared" si="41"/>
        <v>n.a.</v>
      </c>
      <c r="O90" s="32" t="str">
        <f t="shared" si="42"/>
        <v>n.a.</v>
      </c>
      <c r="P90" s="32" t="str">
        <f t="shared" si="43"/>
        <v>n.a.</v>
      </c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</row>
    <row r="91" spans="1:39" x14ac:dyDescent="0.25">
      <c r="A91" s="27">
        <f t="shared" si="3"/>
        <v>1968</v>
      </c>
      <c r="B91" s="24"/>
      <c r="C91" s="25">
        <v>6.6624953652206109</v>
      </c>
      <c r="D91" s="24"/>
      <c r="E91" s="111">
        <f t="shared" si="35"/>
        <v>0</v>
      </c>
      <c r="F91" s="111">
        <f t="shared" si="34"/>
        <v>0</v>
      </c>
      <c r="G91" s="111">
        <f t="shared" si="32"/>
        <v>0</v>
      </c>
      <c r="H91" s="111">
        <f t="shared" si="33"/>
        <v>0</v>
      </c>
      <c r="I91" s="25" t="str">
        <f t="shared" si="36"/>
        <v>n.a.</v>
      </c>
      <c r="J91" s="25" t="str">
        <f t="shared" si="37"/>
        <v>n.a.</v>
      </c>
      <c r="K91" s="25" t="str">
        <f t="shared" si="38"/>
        <v>n.a.</v>
      </c>
      <c r="L91" s="32" t="str">
        <f t="shared" si="39"/>
        <v>n.a.</v>
      </c>
      <c r="M91" s="32" t="str">
        <f t="shared" si="40"/>
        <v>n.a.</v>
      </c>
      <c r="N91" s="32" t="str">
        <f t="shared" si="41"/>
        <v>n.a.</v>
      </c>
      <c r="O91" s="32" t="str">
        <f t="shared" si="42"/>
        <v>n.a.</v>
      </c>
      <c r="P91" s="32" t="str">
        <f t="shared" si="43"/>
        <v>n.a.</v>
      </c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</row>
    <row r="92" spans="1:39" x14ac:dyDescent="0.25">
      <c r="A92" s="27">
        <f t="shared" si="3"/>
        <v>1969</v>
      </c>
      <c r="B92" s="24"/>
      <c r="C92" s="25">
        <v>9.9028830903600031</v>
      </c>
      <c r="D92" s="24"/>
      <c r="E92" s="111">
        <f t="shared" si="35"/>
        <v>0</v>
      </c>
      <c r="F92" s="111">
        <f t="shared" si="34"/>
        <v>0</v>
      </c>
      <c r="G92" s="111">
        <f t="shared" si="32"/>
        <v>0</v>
      </c>
      <c r="H92" s="111">
        <f t="shared" si="33"/>
        <v>0</v>
      </c>
      <c r="I92" s="25" t="str">
        <f t="shared" si="36"/>
        <v>n.a.</v>
      </c>
      <c r="J92" s="25" t="str">
        <f t="shared" si="37"/>
        <v>n.a.</v>
      </c>
      <c r="K92" s="25" t="str">
        <f t="shared" si="38"/>
        <v>n.a.</v>
      </c>
      <c r="L92" s="32" t="str">
        <f t="shared" si="39"/>
        <v>n.a.</v>
      </c>
      <c r="M92" s="32" t="str">
        <f t="shared" si="40"/>
        <v>n.a.</v>
      </c>
      <c r="N92" s="32" t="str">
        <f t="shared" si="41"/>
        <v>n.a.</v>
      </c>
      <c r="O92" s="32" t="str">
        <f t="shared" si="42"/>
        <v>n.a.</v>
      </c>
      <c r="P92" s="32" t="str">
        <f t="shared" si="43"/>
        <v>n.a.</v>
      </c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</row>
    <row r="93" spans="1:39" x14ac:dyDescent="0.25">
      <c r="A93" s="27">
        <v>1970</v>
      </c>
      <c r="B93" s="25">
        <v>18.822100968682516</v>
      </c>
      <c r="C93" s="25">
        <v>7.9549273500049367</v>
      </c>
      <c r="D93" s="25">
        <v>3.8375609408901692</v>
      </c>
      <c r="E93" s="46">
        <f t="shared" ref="E93:E132" si="44">IF(AND(B93&gt;0,B93&lt;30),1,0)</f>
        <v>1</v>
      </c>
      <c r="F93" s="46">
        <f t="shared" ref="F93:F100" si="45">IF(AND($B93&gt;30,$B93&lt;60),1,0)</f>
        <v>0</v>
      </c>
      <c r="G93" s="46">
        <f t="shared" ref="G93:G100" si="46">IF(AND($B93&gt;60,$B93&lt;90),1,0)</f>
        <v>0</v>
      </c>
      <c r="H93" s="46">
        <f t="shared" ref="H93:H100" si="47">IF($B93&gt;90,1,0)</f>
        <v>0</v>
      </c>
      <c r="I93" s="25">
        <f t="shared" ref="I93" si="48">IF(E93=1,$C93,"n.a.")</f>
        <v>7.9549273500049367</v>
      </c>
      <c r="J93" s="25" t="str">
        <f t="shared" ref="J93" si="49">IF(F93=1,$C93,"n.a.")</f>
        <v>n.a.</v>
      </c>
      <c r="K93" s="25" t="str">
        <f t="shared" ref="K93" si="50">IF(G93=1,$C93,"n.a.")</f>
        <v>n.a.</v>
      </c>
      <c r="L93" s="35" t="str">
        <f t="shared" ref="L93" si="51">IF(H93=1,$C93,"n.a.")</f>
        <v>n.a.</v>
      </c>
      <c r="M93" s="35">
        <f t="shared" ref="M93" si="52">IF(E93=1,$D93,"n.a.")</f>
        <v>3.8375609408901692</v>
      </c>
      <c r="N93" s="35" t="str">
        <f t="shared" ref="N93" si="53">IF(F93=1,$D93,"n.a.")</f>
        <v>n.a.</v>
      </c>
      <c r="O93" s="35" t="str">
        <f t="shared" ref="O93" si="54">IF(G93=1,$D93,"n.a.")</f>
        <v>n.a.</v>
      </c>
      <c r="P93" s="35" t="str">
        <f t="shared" ref="P93" si="55">IF(H93=1,$D93,"n.a.")</f>
        <v>n.a.</v>
      </c>
      <c r="Q93" s="37"/>
      <c r="R93" s="37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F93" s="37"/>
      <c r="AG93" s="37"/>
      <c r="AH93" s="37"/>
      <c r="AI93" s="37"/>
      <c r="AJ93" s="37"/>
      <c r="AK93" s="37"/>
      <c r="AL93" s="37"/>
      <c r="AM93" s="37"/>
    </row>
    <row r="94" spans="1:39" x14ac:dyDescent="0.25">
      <c r="A94" s="27">
        <f t="shared" ref="A94:A131" si="56">A93+1</f>
        <v>1971</v>
      </c>
      <c r="B94" s="25">
        <v>19.004789781798831</v>
      </c>
      <c r="C94" s="25">
        <v>7.1178743430569957</v>
      </c>
      <c r="D94" s="25">
        <v>3.6145870617745914</v>
      </c>
      <c r="E94" s="24">
        <f t="shared" si="44"/>
        <v>1</v>
      </c>
      <c r="F94" s="24">
        <f t="shared" si="45"/>
        <v>0</v>
      </c>
      <c r="G94" s="24">
        <f t="shared" si="46"/>
        <v>0</v>
      </c>
      <c r="H94" s="24">
        <f t="shared" si="47"/>
        <v>0</v>
      </c>
      <c r="I94" s="25">
        <f t="shared" ref="I94:I100" si="57">IF(E94=1,$C94,"n.a.")</f>
        <v>7.1178743430569957</v>
      </c>
      <c r="J94" s="25" t="str">
        <f t="shared" ref="J94:J100" si="58">IF(F94=1,$C94,"n.a.")</f>
        <v>n.a.</v>
      </c>
      <c r="K94" s="25" t="str">
        <f t="shared" ref="K94:K100" si="59">IF(G94=1,$C94,"n.a.")</f>
        <v>n.a.</v>
      </c>
      <c r="L94" s="35" t="str">
        <f t="shared" ref="L94:L100" si="60">IF(H94=1,$C94,"n.a.")</f>
        <v>n.a.</v>
      </c>
      <c r="M94" s="35">
        <f t="shared" ref="M94:M100" si="61">IF(E94=1,$D94,"n.a.")</f>
        <v>3.6145870617745914</v>
      </c>
      <c r="N94" s="35" t="str">
        <f t="shared" ref="N94:N100" si="62">IF(F94=1,$D94,"n.a.")</f>
        <v>n.a.</v>
      </c>
      <c r="O94" s="35" t="str">
        <f t="shared" ref="O94:O100" si="63">IF(G94=1,$D94,"n.a.")</f>
        <v>n.a.</v>
      </c>
      <c r="P94" s="35" t="str">
        <f t="shared" ref="P94:P100" si="64">IF(H94=1,$D94,"n.a.")</f>
        <v>n.a.</v>
      </c>
      <c r="Q94" s="37"/>
      <c r="R94" s="37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  <c r="AF94" s="37"/>
      <c r="AG94" s="37"/>
      <c r="AH94" s="37"/>
      <c r="AI94" s="37"/>
      <c r="AJ94" s="37"/>
      <c r="AK94" s="37"/>
      <c r="AL94" s="37"/>
      <c r="AM94" s="37"/>
    </row>
    <row r="95" spans="1:39" x14ac:dyDescent="0.25">
      <c r="A95" s="27">
        <f t="shared" si="56"/>
        <v>1972</v>
      </c>
      <c r="B95" s="25">
        <v>20.120413516290768</v>
      </c>
      <c r="C95" s="25">
        <v>12.443585886214436</v>
      </c>
      <c r="D95" s="25">
        <v>5.9877645569325191</v>
      </c>
      <c r="E95" s="24">
        <f t="shared" si="44"/>
        <v>1</v>
      </c>
      <c r="F95" s="24">
        <f t="shared" si="45"/>
        <v>0</v>
      </c>
      <c r="G95" s="24">
        <f t="shared" si="46"/>
        <v>0</v>
      </c>
      <c r="H95" s="24">
        <f t="shared" si="47"/>
        <v>0</v>
      </c>
      <c r="I95" s="25">
        <f t="shared" si="57"/>
        <v>12.443585886214436</v>
      </c>
      <c r="J95" s="25" t="str">
        <f t="shared" si="58"/>
        <v>n.a.</v>
      </c>
      <c r="K95" s="25" t="str">
        <f t="shared" si="59"/>
        <v>n.a.</v>
      </c>
      <c r="L95" s="35" t="str">
        <f t="shared" si="60"/>
        <v>n.a.</v>
      </c>
      <c r="M95" s="35">
        <f t="shared" si="61"/>
        <v>5.9877645569325191</v>
      </c>
      <c r="N95" s="35" t="str">
        <f t="shared" si="62"/>
        <v>n.a.</v>
      </c>
      <c r="O95" s="35" t="str">
        <f t="shared" si="63"/>
        <v>n.a.</v>
      </c>
      <c r="P95" s="35" t="str">
        <f t="shared" si="64"/>
        <v>n.a.</v>
      </c>
      <c r="Q95" s="37"/>
      <c r="R95" s="37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  <c r="AF95" s="37"/>
      <c r="AG95" s="37"/>
      <c r="AH95" s="37"/>
      <c r="AI95" s="37"/>
      <c r="AJ95" s="37"/>
      <c r="AK95" s="37"/>
      <c r="AL95" s="37"/>
      <c r="AM95" s="37"/>
    </row>
    <row r="96" spans="1:39" x14ac:dyDescent="0.25">
      <c r="A96" s="27">
        <f t="shared" si="56"/>
        <v>1973</v>
      </c>
      <c r="B96" s="25">
        <v>16.555721547987943</v>
      </c>
      <c r="C96" s="25">
        <v>3.9224629418472157</v>
      </c>
      <c r="D96" s="25">
        <v>18.786643617121999</v>
      </c>
      <c r="E96" s="24">
        <f t="shared" si="44"/>
        <v>1</v>
      </c>
      <c r="F96" s="24">
        <f t="shared" si="45"/>
        <v>0</v>
      </c>
      <c r="G96" s="24">
        <f t="shared" si="46"/>
        <v>0</v>
      </c>
      <c r="H96" s="24">
        <f t="shared" si="47"/>
        <v>0</v>
      </c>
      <c r="I96" s="25">
        <f t="shared" si="57"/>
        <v>3.9224629418472157</v>
      </c>
      <c r="J96" s="25" t="str">
        <f t="shared" si="58"/>
        <v>n.a.</v>
      </c>
      <c r="K96" s="25" t="str">
        <f t="shared" si="59"/>
        <v>n.a.</v>
      </c>
      <c r="L96" s="35" t="str">
        <f t="shared" si="60"/>
        <v>n.a.</v>
      </c>
      <c r="M96" s="35">
        <f t="shared" si="61"/>
        <v>18.786643617121999</v>
      </c>
      <c r="N96" s="35" t="str">
        <f t="shared" si="62"/>
        <v>n.a.</v>
      </c>
      <c r="O96" s="35" t="str">
        <f t="shared" si="63"/>
        <v>n.a.</v>
      </c>
      <c r="P96" s="35" t="str">
        <f t="shared" si="64"/>
        <v>n.a.</v>
      </c>
      <c r="Q96" s="37"/>
      <c r="R96" s="37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F96" s="37"/>
      <c r="AG96" s="37"/>
      <c r="AH96" s="37"/>
      <c r="AI96" s="37"/>
      <c r="AJ96" s="37"/>
      <c r="AK96" s="37"/>
      <c r="AL96" s="37"/>
      <c r="AM96" s="37"/>
    </row>
    <row r="97" spans="1:39" x14ac:dyDescent="0.25">
      <c r="A97" s="27">
        <f t="shared" si="56"/>
        <v>1974</v>
      </c>
      <c r="B97" s="25">
        <v>17.477994366680399</v>
      </c>
      <c r="C97" s="25">
        <v>-3.6383585692341458</v>
      </c>
      <c r="D97" s="25">
        <v>13.065390923643754</v>
      </c>
      <c r="E97" s="24">
        <f t="shared" si="44"/>
        <v>1</v>
      </c>
      <c r="F97" s="24">
        <f t="shared" si="45"/>
        <v>0</v>
      </c>
      <c r="G97" s="24">
        <f t="shared" si="46"/>
        <v>0</v>
      </c>
      <c r="H97" s="24">
        <f t="shared" si="47"/>
        <v>0</v>
      </c>
      <c r="I97" s="25">
        <f t="shared" si="57"/>
        <v>-3.6383585692341458</v>
      </c>
      <c r="J97" s="25" t="str">
        <f t="shared" si="58"/>
        <v>n.a.</v>
      </c>
      <c r="K97" s="25" t="str">
        <f t="shared" si="59"/>
        <v>n.a.</v>
      </c>
      <c r="L97" s="35" t="str">
        <f t="shared" si="60"/>
        <v>n.a.</v>
      </c>
      <c r="M97" s="35">
        <f t="shared" si="61"/>
        <v>13.065390923643754</v>
      </c>
      <c r="N97" s="35" t="str">
        <f t="shared" si="62"/>
        <v>n.a.</v>
      </c>
      <c r="O97" s="35" t="str">
        <f t="shared" si="63"/>
        <v>n.a.</v>
      </c>
      <c r="P97" s="35" t="str">
        <f t="shared" si="64"/>
        <v>n.a.</v>
      </c>
      <c r="Q97" s="37"/>
      <c r="R97" s="37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  <c r="AF97" s="37"/>
      <c r="AG97" s="37"/>
      <c r="AH97" s="37"/>
      <c r="AI97" s="37"/>
      <c r="AJ97" s="37"/>
      <c r="AK97" s="37"/>
      <c r="AL97" s="37"/>
      <c r="AM97" s="37"/>
    </row>
    <row r="98" spans="1:39" x14ac:dyDescent="0.25">
      <c r="A98" s="27">
        <f t="shared" si="56"/>
        <v>1975</v>
      </c>
      <c r="B98" s="25">
        <v>18.176321507537562</v>
      </c>
      <c r="C98" s="25">
        <v>6.049978745369522</v>
      </c>
      <c r="D98" s="25">
        <v>14.253661673445219</v>
      </c>
      <c r="E98" s="24">
        <f t="shared" si="44"/>
        <v>1</v>
      </c>
      <c r="F98" s="24">
        <f t="shared" si="45"/>
        <v>0</v>
      </c>
      <c r="G98" s="24">
        <f t="shared" si="46"/>
        <v>0</v>
      </c>
      <c r="H98" s="24">
        <f t="shared" si="47"/>
        <v>0</v>
      </c>
      <c r="I98" s="25">
        <f t="shared" si="57"/>
        <v>6.049978745369522</v>
      </c>
      <c r="J98" s="25" t="str">
        <f t="shared" si="58"/>
        <v>n.a.</v>
      </c>
      <c r="K98" s="25" t="str">
        <f t="shared" si="59"/>
        <v>n.a.</v>
      </c>
      <c r="L98" s="35" t="str">
        <f t="shared" si="60"/>
        <v>n.a.</v>
      </c>
      <c r="M98" s="35">
        <f t="shared" si="61"/>
        <v>14.253661673445219</v>
      </c>
      <c r="N98" s="35" t="str">
        <f t="shared" si="62"/>
        <v>n.a.</v>
      </c>
      <c r="O98" s="35" t="str">
        <f t="shared" si="63"/>
        <v>n.a.</v>
      </c>
      <c r="P98" s="35" t="str">
        <f t="shared" si="64"/>
        <v>n.a.</v>
      </c>
      <c r="Q98" s="37"/>
      <c r="R98" s="37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F98" s="37"/>
      <c r="AG98" s="37"/>
      <c r="AH98" s="37"/>
      <c r="AI98" s="37"/>
      <c r="AJ98" s="37"/>
      <c r="AK98" s="37"/>
      <c r="AL98" s="37"/>
      <c r="AM98" s="37"/>
    </row>
    <row r="99" spans="1:39" x14ac:dyDescent="0.25">
      <c r="A99" s="27">
        <f t="shared" si="56"/>
        <v>1976</v>
      </c>
      <c r="B99" s="25">
        <v>20.804360217315001</v>
      </c>
      <c r="C99" s="25">
        <v>6.3604999069474477</v>
      </c>
      <c r="D99" s="25">
        <v>10.465680698363936</v>
      </c>
      <c r="E99" s="24">
        <f t="shared" si="44"/>
        <v>1</v>
      </c>
      <c r="F99" s="24">
        <f t="shared" si="45"/>
        <v>0</v>
      </c>
      <c r="G99" s="24">
        <f t="shared" si="46"/>
        <v>0</v>
      </c>
      <c r="H99" s="24">
        <f t="shared" si="47"/>
        <v>0</v>
      </c>
      <c r="I99" s="25">
        <f t="shared" si="57"/>
        <v>6.3604999069474477</v>
      </c>
      <c r="J99" s="25" t="str">
        <f t="shared" si="58"/>
        <v>n.a.</v>
      </c>
      <c r="K99" s="25" t="str">
        <f t="shared" si="59"/>
        <v>n.a.</v>
      </c>
      <c r="L99" s="35" t="str">
        <f t="shared" si="60"/>
        <v>n.a.</v>
      </c>
      <c r="M99" s="35">
        <f t="shared" si="61"/>
        <v>10.465680698363936</v>
      </c>
      <c r="N99" s="35" t="str">
        <f t="shared" si="62"/>
        <v>n.a.</v>
      </c>
      <c r="O99" s="35" t="str">
        <f t="shared" si="63"/>
        <v>n.a.</v>
      </c>
      <c r="P99" s="35" t="str">
        <f t="shared" si="64"/>
        <v>n.a.</v>
      </c>
      <c r="Q99" s="37"/>
      <c r="R99" s="37"/>
      <c r="S99" s="37"/>
      <c r="T99" s="37"/>
      <c r="U99" s="37"/>
      <c r="V99" s="37"/>
      <c r="W99" s="37"/>
      <c r="X99" s="37"/>
      <c r="Y99" s="37"/>
      <c r="Z99" s="37"/>
      <c r="AA99" s="37"/>
      <c r="AB99" s="37"/>
      <c r="AC99" s="37"/>
      <c r="AD99" s="37"/>
      <c r="AE99" s="37"/>
      <c r="AF99" s="37"/>
      <c r="AG99" s="37"/>
      <c r="AH99" s="37"/>
      <c r="AI99" s="37"/>
      <c r="AJ99" s="37"/>
      <c r="AK99" s="37"/>
      <c r="AL99" s="37"/>
      <c r="AM99" s="37"/>
    </row>
    <row r="100" spans="1:39" x14ac:dyDescent="0.25">
      <c r="A100" s="27">
        <f t="shared" si="56"/>
        <v>1977</v>
      </c>
      <c r="B100" s="25">
        <v>23.232852774137179</v>
      </c>
      <c r="C100" s="25">
        <v>3.4281791751911372</v>
      </c>
      <c r="D100" s="25">
        <v>9.9234665478362167</v>
      </c>
      <c r="E100" s="24">
        <f t="shared" si="44"/>
        <v>1</v>
      </c>
      <c r="F100" s="24">
        <f t="shared" si="45"/>
        <v>0</v>
      </c>
      <c r="G100" s="24">
        <f t="shared" si="46"/>
        <v>0</v>
      </c>
      <c r="H100" s="24">
        <f t="shared" si="47"/>
        <v>0</v>
      </c>
      <c r="I100" s="25">
        <f t="shared" si="57"/>
        <v>3.4281791751911372</v>
      </c>
      <c r="J100" s="25" t="str">
        <f t="shared" si="58"/>
        <v>n.a.</v>
      </c>
      <c r="K100" s="25" t="str">
        <f t="shared" si="59"/>
        <v>n.a.</v>
      </c>
      <c r="L100" s="35" t="str">
        <f t="shared" si="60"/>
        <v>n.a.</v>
      </c>
      <c r="M100" s="35">
        <f t="shared" si="61"/>
        <v>9.9234665478362167</v>
      </c>
      <c r="N100" s="35" t="str">
        <f t="shared" si="62"/>
        <v>n.a.</v>
      </c>
      <c r="O100" s="35" t="str">
        <f t="shared" si="63"/>
        <v>n.a.</v>
      </c>
      <c r="P100" s="35" t="str">
        <f t="shared" si="64"/>
        <v>n.a.</v>
      </c>
      <c r="Q100" s="37"/>
      <c r="R100" s="37"/>
      <c r="S100" s="37"/>
      <c r="T100" s="37"/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  <c r="AF100" s="37"/>
      <c r="AG100" s="37"/>
      <c r="AH100" s="37"/>
      <c r="AI100" s="37"/>
      <c r="AJ100" s="37"/>
      <c r="AK100" s="37"/>
      <c r="AL100" s="37"/>
      <c r="AM100" s="37"/>
    </row>
    <row r="101" spans="1:39" x14ac:dyDescent="0.25">
      <c r="A101" s="27">
        <f t="shared" si="56"/>
        <v>1978</v>
      </c>
      <c r="B101" s="25">
        <v>23.651987110633726</v>
      </c>
      <c r="C101" s="25">
        <v>6.6967713389638694</v>
      </c>
      <c r="D101" s="25">
        <v>7.9978398212245825</v>
      </c>
      <c r="E101" s="24">
        <f t="shared" si="44"/>
        <v>1</v>
      </c>
      <c r="F101" s="24">
        <f t="shared" ref="F101:F132" si="65">IF(AND($B101&gt;30,$B101&lt;60),1,0)</f>
        <v>0</v>
      </c>
      <c r="G101" s="24">
        <f t="shared" ref="G101:G132" si="66">IF(AND($B101&gt;60,$B101&lt;90),1,0)</f>
        <v>0</v>
      </c>
      <c r="H101" s="24">
        <f t="shared" ref="H101:H132" si="67">IF($B101&gt;90,1,0)</f>
        <v>0</v>
      </c>
      <c r="I101" s="25">
        <f t="shared" ref="I101:L116" si="68">IF(E101=1,$C101,"n.a.")</f>
        <v>6.6967713389638694</v>
      </c>
      <c r="J101" s="25" t="str">
        <f t="shared" si="68"/>
        <v>n.a.</v>
      </c>
      <c r="K101" s="25" t="str">
        <f t="shared" si="68"/>
        <v>n.a.</v>
      </c>
      <c r="L101" s="35" t="str">
        <f t="shared" si="68"/>
        <v>n.a.</v>
      </c>
      <c r="M101" s="35">
        <f t="shared" ref="M101:P116" si="69">IF(E101=1,$D101,"n.a.")</f>
        <v>7.9978398212245825</v>
      </c>
      <c r="N101" s="35" t="str">
        <f t="shared" si="69"/>
        <v>n.a.</v>
      </c>
      <c r="O101" s="35" t="str">
        <f t="shared" si="69"/>
        <v>n.a.</v>
      </c>
      <c r="P101" s="35" t="str">
        <f t="shared" si="69"/>
        <v>n.a.</v>
      </c>
      <c r="Q101" s="37"/>
      <c r="R101" s="37"/>
      <c r="S101" s="37"/>
      <c r="T101" s="37"/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37"/>
      <c r="AF101" s="37"/>
      <c r="AG101" s="37"/>
      <c r="AH101" s="37"/>
      <c r="AI101" s="37"/>
      <c r="AJ101" s="37"/>
      <c r="AK101" s="37"/>
      <c r="AL101" s="37"/>
      <c r="AM101" s="37"/>
    </row>
    <row r="102" spans="1:39" x14ac:dyDescent="0.25">
      <c r="A102" s="27">
        <f t="shared" si="56"/>
        <v>1979</v>
      </c>
      <c r="B102" s="25">
        <v>23.133294864396998</v>
      </c>
      <c r="C102" s="25">
        <v>3.6907390015733732</v>
      </c>
      <c r="D102" s="25">
        <v>14.610464086352746</v>
      </c>
      <c r="E102" s="24">
        <f t="shared" si="44"/>
        <v>1</v>
      </c>
      <c r="F102" s="24">
        <f t="shared" si="65"/>
        <v>0</v>
      </c>
      <c r="G102" s="24">
        <f t="shared" si="66"/>
        <v>0</v>
      </c>
      <c r="H102" s="24">
        <f t="shared" si="67"/>
        <v>0</v>
      </c>
      <c r="I102" s="25">
        <f t="shared" si="68"/>
        <v>3.6907390015733732</v>
      </c>
      <c r="J102" s="25" t="str">
        <f t="shared" si="68"/>
        <v>n.a.</v>
      </c>
      <c r="K102" s="25" t="str">
        <f t="shared" si="68"/>
        <v>n.a.</v>
      </c>
      <c r="L102" s="35" t="str">
        <f t="shared" si="68"/>
        <v>n.a.</v>
      </c>
      <c r="M102" s="35">
        <f t="shared" si="69"/>
        <v>14.610464086352746</v>
      </c>
      <c r="N102" s="35" t="str">
        <f t="shared" si="69"/>
        <v>n.a.</v>
      </c>
      <c r="O102" s="35" t="str">
        <f t="shared" si="69"/>
        <v>n.a.</v>
      </c>
      <c r="P102" s="35" t="str">
        <f t="shared" si="69"/>
        <v>n.a.</v>
      </c>
      <c r="Q102" s="37"/>
      <c r="R102" s="37"/>
      <c r="S102" s="37"/>
      <c r="T102" s="37"/>
      <c r="U102" s="37"/>
      <c r="V102" s="37"/>
      <c r="W102" s="37"/>
      <c r="X102" s="37"/>
      <c r="Y102" s="37"/>
      <c r="Z102" s="37"/>
      <c r="AA102" s="37"/>
      <c r="AB102" s="37"/>
      <c r="AC102" s="37"/>
      <c r="AD102" s="37"/>
      <c r="AE102" s="37"/>
      <c r="AF102" s="37"/>
      <c r="AG102" s="37"/>
      <c r="AH102" s="37"/>
      <c r="AI102" s="37"/>
      <c r="AJ102" s="37"/>
      <c r="AK102" s="37"/>
      <c r="AL102" s="37"/>
      <c r="AM102" s="37"/>
    </row>
    <row r="103" spans="1:39" x14ac:dyDescent="0.25">
      <c r="A103" s="27">
        <f t="shared" si="56"/>
        <v>1980</v>
      </c>
      <c r="B103" s="25">
        <v>24.592685154034701</v>
      </c>
      <c r="C103" s="25">
        <v>0.67700000000000005</v>
      </c>
      <c r="D103" s="25">
        <v>24.745999999999999</v>
      </c>
      <c r="E103" s="24">
        <f t="shared" si="44"/>
        <v>1</v>
      </c>
      <c r="F103" s="24">
        <f t="shared" si="65"/>
        <v>0</v>
      </c>
      <c r="G103" s="24">
        <f t="shared" si="66"/>
        <v>0</v>
      </c>
      <c r="H103" s="24">
        <f t="shared" si="67"/>
        <v>0</v>
      </c>
      <c r="I103" s="25">
        <f t="shared" si="68"/>
        <v>0.67700000000000005</v>
      </c>
      <c r="J103" s="25" t="str">
        <f t="shared" si="68"/>
        <v>n.a.</v>
      </c>
      <c r="K103" s="25" t="str">
        <f t="shared" si="68"/>
        <v>n.a.</v>
      </c>
      <c r="L103" s="35" t="str">
        <f t="shared" si="68"/>
        <v>n.a.</v>
      </c>
      <c r="M103" s="35">
        <f t="shared" si="69"/>
        <v>24.745999999999999</v>
      </c>
      <c r="N103" s="35" t="str">
        <f t="shared" si="69"/>
        <v>n.a.</v>
      </c>
      <c r="O103" s="35" t="str">
        <f t="shared" si="69"/>
        <v>n.a.</v>
      </c>
      <c r="P103" s="35" t="str">
        <f t="shared" si="69"/>
        <v>n.a.</v>
      </c>
      <c r="Q103" s="37"/>
      <c r="R103" s="37"/>
      <c r="S103" s="37"/>
      <c r="T103" s="37"/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  <c r="AF103" s="37"/>
      <c r="AG103" s="37"/>
      <c r="AH103" s="37"/>
      <c r="AI103" s="37"/>
      <c r="AJ103" s="37"/>
      <c r="AK103" s="37"/>
      <c r="AL103" s="37"/>
      <c r="AM103" s="37"/>
    </row>
    <row r="104" spans="1:39" x14ac:dyDescent="0.25">
      <c r="A104" s="27">
        <f t="shared" si="56"/>
        <v>1981</v>
      </c>
      <c r="B104" s="25">
        <v>28.773887907499599</v>
      </c>
      <c r="C104" s="25">
        <v>-1.554</v>
      </c>
      <c r="D104" s="25">
        <v>24.321000000000002</v>
      </c>
      <c r="E104" s="24">
        <f t="shared" si="44"/>
        <v>1</v>
      </c>
      <c r="F104" s="24">
        <f t="shared" si="65"/>
        <v>0</v>
      </c>
      <c r="G104" s="24">
        <f t="shared" si="66"/>
        <v>0</v>
      </c>
      <c r="H104" s="24">
        <f t="shared" si="67"/>
        <v>0</v>
      </c>
      <c r="I104" s="25">
        <f t="shared" si="68"/>
        <v>-1.554</v>
      </c>
      <c r="J104" s="25" t="str">
        <f t="shared" si="68"/>
        <v>n.a.</v>
      </c>
      <c r="K104" s="25" t="str">
        <f t="shared" si="68"/>
        <v>n.a.</v>
      </c>
      <c r="L104" s="35" t="str">
        <f t="shared" si="68"/>
        <v>n.a.</v>
      </c>
      <c r="M104" s="35">
        <f t="shared" si="69"/>
        <v>24.321000000000002</v>
      </c>
      <c r="N104" s="35" t="str">
        <f t="shared" si="69"/>
        <v>n.a.</v>
      </c>
      <c r="O104" s="35" t="str">
        <f t="shared" si="69"/>
        <v>n.a.</v>
      </c>
      <c r="P104" s="35" t="str">
        <f t="shared" si="69"/>
        <v>n.a.</v>
      </c>
      <c r="Q104" s="37"/>
      <c r="R104" s="37"/>
      <c r="S104" s="37"/>
      <c r="T104" s="37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  <c r="AF104" s="37"/>
      <c r="AG104" s="37"/>
      <c r="AH104" s="37"/>
      <c r="AI104" s="37"/>
      <c r="AJ104" s="37"/>
      <c r="AK104" s="37"/>
      <c r="AL104" s="37"/>
      <c r="AM104" s="37"/>
    </row>
    <row r="105" spans="1:39" x14ac:dyDescent="0.25">
      <c r="A105" s="27">
        <f t="shared" si="56"/>
        <v>1982</v>
      </c>
      <c r="B105" s="25">
        <v>29.634241529634249</v>
      </c>
      <c r="C105" s="25">
        <v>-1.133</v>
      </c>
      <c r="D105" s="25">
        <v>21.420999999999999</v>
      </c>
      <c r="E105" s="24">
        <f t="shared" si="44"/>
        <v>1</v>
      </c>
      <c r="F105" s="24">
        <f t="shared" si="65"/>
        <v>0</v>
      </c>
      <c r="G105" s="24">
        <f t="shared" si="66"/>
        <v>0</v>
      </c>
      <c r="H105" s="24">
        <f t="shared" si="67"/>
        <v>0</v>
      </c>
      <c r="I105" s="25">
        <f t="shared" si="68"/>
        <v>-1.133</v>
      </c>
      <c r="J105" s="25" t="str">
        <f t="shared" si="68"/>
        <v>n.a.</v>
      </c>
      <c r="K105" s="25" t="str">
        <f t="shared" si="68"/>
        <v>n.a.</v>
      </c>
      <c r="L105" s="35" t="str">
        <f t="shared" si="68"/>
        <v>n.a.</v>
      </c>
      <c r="M105" s="35">
        <f t="shared" si="69"/>
        <v>21.420999999999999</v>
      </c>
      <c r="N105" s="35" t="str">
        <f t="shared" si="69"/>
        <v>n.a.</v>
      </c>
      <c r="O105" s="35" t="str">
        <f t="shared" si="69"/>
        <v>n.a.</v>
      </c>
      <c r="P105" s="35" t="str">
        <f t="shared" si="69"/>
        <v>n.a.</v>
      </c>
      <c r="Q105" s="37"/>
      <c r="R105" s="37"/>
      <c r="S105" s="37"/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  <c r="AF105" s="37"/>
      <c r="AG105" s="37"/>
      <c r="AH105" s="37"/>
      <c r="AI105" s="37"/>
      <c r="AJ105" s="37"/>
      <c r="AK105" s="37"/>
      <c r="AL105" s="37"/>
      <c r="AM105" s="37"/>
    </row>
    <row r="106" spans="1:39" x14ac:dyDescent="0.25">
      <c r="A106" s="27">
        <f t="shared" si="56"/>
        <v>1983</v>
      </c>
      <c r="B106" s="25">
        <v>33.959588133959592</v>
      </c>
      <c r="C106" s="25">
        <v>-1.079</v>
      </c>
      <c r="D106" s="25">
        <v>19.981999999999999</v>
      </c>
      <c r="E106" s="24">
        <f t="shared" si="44"/>
        <v>0</v>
      </c>
      <c r="F106" s="24">
        <f t="shared" si="65"/>
        <v>1</v>
      </c>
      <c r="G106" s="24">
        <f t="shared" si="66"/>
        <v>0</v>
      </c>
      <c r="H106" s="24">
        <f t="shared" si="67"/>
        <v>0</v>
      </c>
      <c r="I106" s="25" t="str">
        <f t="shared" si="68"/>
        <v>n.a.</v>
      </c>
      <c r="J106" s="25">
        <f t="shared" si="68"/>
        <v>-1.079</v>
      </c>
      <c r="K106" s="25" t="str">
        <f t="shared" si="68"/>
        <v>n.a.</v>
      </c>
      <c r="L106" s="35" t="str">
        <f t="shared" si="68"/>
        <v>n.a.</v>
      </c>
      <c r="M106" s="35" t="str">
        <f t="shared" si="69"/>
        <v>n.a.</v>
      </c>
      <c r="N106" s="35">
        <f t="shared" si="69"/>
        <v>19.981999999999999</v>
      </c>
      <c r="O106" s="35" t="str">
        <f t="shared" si="69"/>
        <v>n.a.</v>
      </c>
      <c r="P106" s="35" t="str">
        <f t="shared" si="69"/>
        <v>n.a.</v>
      </c>
      <c r="Q106" s="37"/>
      <c r="R106" s="37"/>
      <c r="S106" s="37"/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  <c r="AF106" s="37"/>
      <c r="AG106" s="37"/>
      <c r="AH106" s="37"/>
      <c r="AI106" s="37"/>
      <c r="AJ106" s="37"/>
      <c r="AK106" s="37"/>
      <c r="AL106" s="37"/>
      <c r="AM106" s="37"/>
    </row>
    <row r="107" spans="1:39" x14ac:dyDescent="0.25">
      <c r="A107" s="27">
        <f t="shared" si="56"/>
        <v>1984</v>
      </c>
      <c r="B107" s="25">
        <v>40.503248040503252</v>
      </c>
      <c r="C107" s="25">
        <v>2.0110000000000001</v>
      </c>
      <c r="D107" s="25">
        <v>18.305</v>
      </c>
      <c r="E107" s="24">
        <f t="shared" si="44"/>
        <v>0</v>
      </c>
      <c r="F107" s="24">
        <f t="shared" si="65"/>
        <v>1</v>
      </c>
      <c r="G107" s="24">
        <f t="shared" si="66"/>
        <v>0</v>
      </c>
      <c r="H107" s="24">
        <f t="shared" si="67"/>
        <v>0</v>
      </c>
      <c r="I107" s="25" t="str">
        <f t="shared" si="68"/>
        <v>n.a.</v>
      </c>
      <c r="J107" s="25">
        <f t="shared" si="68"/>
        <v>2.0110000000000001</v>
      </c>
      <c r="K107" s="25" t="str">
        <f t="shared" si="68"/>
        <v>n.a.</v>
      </c>
      <c r="L107" s="35" t="str">
        <f t="shared" si="68"/>
        <v>n.a.</v>
      </c>
      <c r="M107" s="35" t="str">
        <f t="shared" si="69"/>
        <v>n.a.</v>
      </c>
      <c r="N107" s="35">
        <f t="shared" si="69"/>
        <v>18.305</v>
      </c>
      <c r="O107" s="35" t="str">
        <f t="shared" si="69"/>
        <v>n.a.</v>
      </c>
      <c r="P107" s="35" t="str">
        <f t="shared" si="69"/>
        <v>n.a.</v>
      </c>
      <c r="Q107" s="37"/>
      <c r="R107" s="37"/>
      <c r="S107" s="37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  <c r="AF107" s="37"/>
      <c r="AG107" s="37"/>
      <c r="AH107" s="37"/>
      <c r="AI107" s="37"/>
      <c r="AJ107" s="37"/>
      <c r="AK107" s="37"/>
      <c r="AL107" s="37"/>
      <c r="AM107" s="37"/>
    </row>
    <row r="108" spans="1:39" x14ac:dyDescent="0.25">
      <c r="A108" s="27">
        <f t="shared" si="56"/>
        <v>1985</v>
      </c>
      <c r="B108" s="25">
        <v>47.132628047132627</v>
      </c>
      <c r="C108" s="25">
        <v>2.5099999999999998</v>
      </c>
      <c r="D108" s="25">
        <v>19.341000000000001</v>
      </c>
      <c r="E108" s="24">
        <f t="shared" si="44"/>
        <v>0</v>
      </c>
      <c r="F108" s="24">
        <f t="shared" si="65"/>
        <v>1</v>
      </c>
      <c r="G108" s="24">
        <f t="shared" si="66"/>
        <v>0</v>
      </c>
      <c r="H108" s="24">
        <f t="shared" si="67"/>
        <v>0</v>
      </c>
      <c r="I108" s="25" t="str">
        <f t="shared" si="68"/>
        <v>n.a.</v>
      </c>
      <c r="J108" s="25">
        <f t="shared" si="68"/>
        <v>2.5099999999999998</v>
      </c>
      <c r="K108" s="25" t="str">
        <f t="shared" si="68"/>
        <v>n.a.</v>
      </c>
      <c r="L108" s="35" t="str">
        <f t="shared" si="68"/>
        <v>n.a.</v>
      </c>
      <c r="M108" s="35" t="str">
        <f t="shared" si="69"/>
        <v>n.a.</v>
      </c>
      <c r="N108" s="35">
        <f t="shared" si="69"/>
        <v>19.341000000000001</v>
      </c>
      <c r="O108" s="35" t="str">
        <f t="shared" si="69"/>
        <v>n.a.</v>
      </c>
      <c r="P108" s="35" t="str">
        <f t="shared" si="69"/>
        <v>n.a.</v>
      </c>
      <c r="Q108" s="37"/>
      <c r="R108" s="37"/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  <c r="AF108" s="37"/>
      <c r="AG108" s="37"/>
      <c r="AH108" s="37"/>
      <c r="AI108" s="37"/>
      <c r="AJ108" s="37"/>
      <c r="AK108" s="37"/>
      <c r="AL108" s="37"/>
      <c r="AM108" s="37"/>
    </row>
    <row r="109" spans="1:39" x14ac:dyDescent="0.25">
      <c r="A109" s="27">
        <f t="shared" si="56"/>
        <v>1986</v>
      </c>
      <c r="B109" s="25">
        <v>47.660039947660046</v>
      </c>
      <c r="C109" s="25">
        <v>0.51800000000000002</v>
      </c>
      <c r="D109" s="25">
        <v>23.167000000000002</v>
      </c>
      <c r="E109" s="24">
        <f t="shared" si="44"/>
        <v>0</v>
      </c>
      <c r="F109" s="24">
        <f t="shared" si="65"/>
        <v>1</v>
      </c>
      <c r="G109" s="24">
        <f t="shared" si="66"/>
        <v>0</v>
      </c>
      <c r="H109" s="24">
        <f t="shared" si="67"/>
        <v>0</v>
      </c>
      <c r="I109" s="25" t="str">
        <f t="shared" si="68"/>
        <v>n.a.</v>
      </c>
      <c r="J109" s="25">
        <f t="shared" si="68"/>
        <v>0.51800000000000002</v>
      </c>
      <c r="K109" s="25" t="str">
        <f t="shared" si="68"/>
        <v>n.a.</v>
      </c>
      <c r="L109" s="35" t="str">
        <f t="shared" si="68"/>
        <v>n.a.</v>
      </c>
      <c r="M109" s="35" t="str">
        <f t="shared" si="69"/>
        <v>n.a.</v>
      </c>
      <c r="N109" s="35">
        <f t="shared" si="69"/>
        <v>23.167000000000002</v>
      </c>
      <c r="O109" s="35" t="str">
        <f t="shared" si="69"/>
        <v>n.a.</v>
      </c>
      <c r="P109" s="35" t="str">
        <f t="shared" si="69"/>
        <v>n.a.</v>
      </c>
      <c r="Q109" s="37"/>
      <c r="R109" s="37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  <c r="AF109" s="37"/>
      <c r="AG109" s="37"/>
      <c r="AH109" s="37"/>
      <c r="AI109" s="37"/>
      <c r="AJ109" s="37"/>
      <c r="AK109" s="37"/>
      <c r="AL109" s="37"/>
      <c r="AM109" s="37"/>
    </row>
    <row r="110" spans="1:39" x14ac:dyDescent="0.25">
      <c r="A110" s="27">
        <f t="shared" si="56"/>
        <v>1987</v>
      </c>
      <c r="B110" s="25">
        <v>52.987777652987774</v>
      </c>
      <c r="C110" s="25">
        <v>-2.2589999999999999</v>
      </c>
      <c r="D110" s="25">
        <v>16.393000000000001</v>
      </c>
      <c r="E110" s="24">
        <f t="shared" si="44"/>
        <v>0</v>
      </c>
      <c r="F110" s="24">
        <f t="shared" si="65"/>
        <v>1</v>
      </c>
      <c r="G110" s="24">
        <f t="shared" si="66"/>
        <v>0</v>
      </c>
      <c r="H110" s="24">
        <f t="shared" si="67"/>
        <v>0</v>
      </c>
      <c r="I110" s="25" t="str">
        <f t="shared" si="68"/>
        <v>n.a.</v>
      </c>
      <c r="J110" s="25">
        <f t="shared" si="68"/>
        <v>-2.2589999999999999</v>
      </c>
      <c r="K110" s="25" t="str">
        <f t="shared" si="68"/>
        <v>n.a.</v>
      </c>
      <c r="L110" s="35" t="str">
        <f t="shared" si="68"/>
        <v>n.a.</v>
      </c>
      <c r="M110" s="35" t="str">
        <f t="shared" si="69"/>
        <v>n.a.</v>
      </c>
      <c r="N110" s="35">
        <f t="shared" si="69"/>
        <v>16.393000000000001</v>
      </c>
      <c r="O110" s="35" t="str">
        <f t="shared" si="69"/>
        <v>n.a.</v>
      </c>
      <c r="P110" s="35" t="str">
        <f t="shared" si="69"/>
        <v>n.a.</v>
      </c>
      <c r="Q110" s="37"/>
      <c r="R110" s="37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  <c r="AF110" s="37"/>
      <c r="AG110" s="37"/>
      <c r="AH110" s="37"/>
      <c r="AI110" s="37"/>
      <c r="AJ110" s="37"/>
      <c r="AK110" s="37"/>
      <c r="AL110" s="37"/>
      <c r="AM110" s="37"/>
    </row>
    <row r="111" spans="1:39" x14ac:dyDescent="0.25">
      <c r="A111" s="27">
        <f t="shared" si="56"/>
        <v>1988</v>
      </c>
      <c r="B111" s="25">
        <v>62.663144762663137</v>
      </c>
      <c r="C111" s="25">
        <v>4.2880000000000003</v>
      </c>
      <c r="D111" s="25">
        <v>13.454000000000001</v>
      </c>
      <c r="E111" s="24">
        <f t="shared" si="44"/>
        <v>0</v>
      </c>
      <c r="F111" s="24">
        <f t="shared" si="65"/>
        <v>0</v>
      </c>
      <c r="G111" s="24">
        <f t="shared" si="66"/>
        <v>1</v>
      </c>
      <c r="H111" s="24">
        <f t="shared" si="67"/>
        <v>0</v>
      </c>
      <c r="I111" s="25" t="str">
        <f t="shared" si="68"/>
        <v>n.a.</v>
      </c>
      <c r="J111" s="25" t="str">
        <f t="shared" si="68"/>
        <v>n.a.</v>
      </c>
      <c r="K111" s="25">
        <f t="shared" si="68"/>
        <v>4.2880000000000003</v>
      </c>
      <c r="L111" s="35" t="str">
        <f t="shared" si="68"/>
        <v>n.a.</v>
      </c>
      <c r="M111" s="35" t="str">
        <f t="shared" si="69"/>
        <v>n.a.</v>
      </c>
      <c r="N111" s="35" t="str">
        <f t="shared" si="69"/>
        <v>n.a.</v>
      </c>
      <c r="O111" s="35">
        <f t="shared" si="69"/>
        <v>13.454000000000001</v>
      </c>
      <c r="P111" s="35" t="str">
        <f t="shared" si="69"/>
        <v>n.a.</v>
      </c>
      <c r="Q111" s="37"/>
      <c r="R111" s="37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  <c r="AF111" s="37"/>
      <c r="AG111" s="37"/>
      <c r="AH111" s="37"/>
      <c r="AI111" s="37"/>
      <c r="AJ111" s="37"/>
      <c r="AK111" s="37"/>
      <c r="AL111" s="37"/>
      <c r="AM111" s="37"/>
    </row>
    <row r="112" spans="1:39" x14ac:dyDescent="0.25">
      <c r="A112" s="27">
        <f t="shared" si="56"/>
        <v>1989</v>
      </c>
      <c r="B112" s="25">
        <v>65.840295465840299</v>
      </c>
      <c r="C112" s="25">
        <v>3.8</v>
      </c>
      <c r="D112" s="25">
        <v>13.754</v>
      </c>
      <c r="E112" s="24">
        <f t="shared" si="44"/>
        <v>0</v>
      </c>
      <c r="F112" s="24">
        <f t="shared" si="65"/>
        <v>0</v>
      </c>
      <c r="G112" s="24">
        <f t="shared" si="66"/>
        <v>1</v>
      </c>
      <c r="H112" s="24">
        <f t="shared" si="67"/>
        <v>0</v>
      </c>
      <c r="I112" s="25" t="str">
        <f t="shared" si="68"/>
        <v>n.a.</v>
      </c>
      <c r="J112" s="25" t="str">
        <f t="shared" si="68"/>
        <v>n.a.</v>
      </c>
      <c r="K112" s="25">
        <f t="shared" si="68"/>
        <v>3.8</v>
      </c>
      <c r="L112" s="35" t="str">
        <f t="shared" si="68"/>
        <v>n.a.</v>
      </c>
      <c r="M112" s="35" t="str">
        <f t="shared" si="69"/>
        <v>n.a.</v>
      </c>
      <c r="N112" s="35" t="str">
        <f t="shared" si="69"/>
        <v>n.a.</v>
      </c>
      <c r="O112" s="35">
        <f t="shared" si="69"/>
        <v>13.754</v>
      </c>
      <c r="P112" s="35" t="str">
        <f t="shared" si="69"/>
        <v>n.a.</v>
      </c>
      <c r="Q112" s="37"/>
      <c r="R112" s="37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  <c r="AF112" s="37"/>
      <c r="AG112" s="37"/>
      <c r="AH112" s="37"/>
      <c r="AI112" s="37"/>
      <c r="AJ112" s="37"/>
      <c r="AK112" s="37"/>
      <c r="AL112" s="37"/>
      <c r="AM112" s="37"/>
    </row>
    <row r="113" spans="1:39" x14ac:dyDescent="0.25">
      <c r="A113" s="27">
        <f t="shared" si="56"/>
        <v>1990</v>
      </c>
      <c r="B113" s="25">
        <v>89.066840389066854</v>
      </c>
      <c r="C113" s="25">
        <v>0</v>
      </c>
      <c r="D113" s="25">
        <v>20.475999999999999</v>
      </c>
      <c r="E113" s="24">
        <f t="shared" si="44"/>
        <v>0</v>
      </c>
      <c r="F113" s="24">
        <f t="shared" si="65"/>
        <v>0</v>
      </c>
      <c r="G113" s="24">
        <f t="shared" si="66"/>
        <v>1</v>
      </c>
      <c r="H113" s="24">
        <f t="shared" si="67"/>
        <v>0</v>
      </c>
      <c r="I113" s="25" t="str">
        <f t="shared" si="68"/>
        <v>n.a.</v>
      </c>
      <c r="J113" s="25" t="str">
        <f t="shared" si="68"/>
        <v>n.a.</v>
      </c>
      <c r="K113" s="25">
        <f t="shared" si="68"/>
        <v>0</v>
      </c>
      <c r="L113" s="35" t="str">
        <f t="shared" si="68"/>
        <v>n.a.</v>
      </c>
      <c r="M113" s="35" t="str">
        <f t="shared" si="69"/>
        <v>n.a.</v>
      </c>
      <c r="N113" s="35" t="str">
        <f t="shared" si="69"/>
        <v>n.a.</v>
      </c>
      <c r="O113" s="35">
        <f t="shared" si="69"/>
        <v>20.475999999999999</v>
      </c>
      <c r="P113" s="35" t="str">
        <f t="shared" si="69"/>
        <v>n.a.</v>
      </c>
      <c r="Q113" s="37"/>
      <c r="R113" s="37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  <c r="AF113" s="37"/>
      <c r="AG113" s="37"/>
      <c r="AH113" s="37"/>
      <c r="AI113" s="37"/>
      <c r="AJ113" s="37"/>
      <c r="AK113" s="37"/>
      <c r="AL113" s="37"/>
      <c r="AM113" s="37"/>
    </row>
    <row r="114" spans="1:39" x14ac:dyDescent="0.25">
      <c r="A114" s="27">
        <f t="shared" si="56"/>
        <v>1991</v>
      </c>
      <c r="B114" s="25">
        <v>91.124768591124777</v>
      </c>
      <c r="C114" s="25">
        <v>3.1</v>
      </c>
      <c r="D114" s="25">
        <v>19.507999999999999</v>
      </c>
      <c r="E114" s="24">
        <f t="shared" si="44"/>
        <v>0</v>
      </c>
      <c r="F114" s="24">
        <f t="shared" si="65"/>
        <v>0</v>
      </c>
      <c r="G114" s="24">
        <f t="shared" si="66"/>
        <v>0</v>
      </c>
      <c r="H114" s="24">
        <f t="shared" si="67"/>
        <v>1</v>
      </c>
      <c r="I114" s="25" t="str">
        <f t="shared" si="68"/>
        <v>n.a.</v>
      </c>
      <c r="J114" s="25" t="str">
        <f t="shared" si="68"/>
        <v>n.a.</v>
      </c>
      <c r="K114" s="25" t="str">
        <f t="shared" si="68"/>
        <v>n.a.</v>
      </c>
      <c r="L114" s="35">
        <f t="shared" si="68"/>
        <v>3.1</v>
      </c>
      <c r="M114" s="35" t="str">
        <f t="shared" si="69"/>
        <v>n.a.</v>
      </c>
      <c r="N114" s="35" t="str">
        <f t="shared" si="69"/>
        <v>n.a.</v>
      </c>
      <c r="O114" s="35" t="str">
        <f t="shared" si="69"/>
        <v>n.a.</v>
      </c>
      <c r="P114" s="35">
        <f t="shared" si="69"/>
        <v>19.507999999999999</v>
      </c>
      <c r="Q114" s="37"/>
      <c r="R114" s="37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  <c r="AF114" s="37"/>
      <c r="AG114" s="37"/>
      <c r="AH114" s="37"/>
      <c r="AI114" s="37"/>
      <c r="AJ114" s="37"/>
      <c r="AK114" s="37"/>
      <c r="AL114" s="37"/>
      <c r="AM114" s="37"/>
    </row>
    <row r="115" spans="1:39" x14ac:dyDescent="0.25">
      <c r="A115" s="27">
        <f t="shared" si="56"/>
        <v>1992</v>
      </c>
      <c r="B115" s="25">
        <v>97.609643697609656</v>
      </c>
      <c r="C115" s="25">
        <v>0.7</v>
      </c>
      <c r="D115" s="25">
        <v>15.888</v>
      </c>
      <c r="E115" s="24">
        <f t="shared" si="44"/>
        <v>0</v>
      </c>
      <c r="F115" s="24">
        <f t="shared" si="65"/>
        <v>0</v>
      </c>
      <c r="G115" s="24">
        <f t="shared" si="66"/>
        <v>0</v>
      </c>
      <c r="H115" s="24">
        <f t="shared" si="67"/>
        <v>1</v>
      </c>
      <c r="I115" s="25" t="str">
        <f t="shared" si="68"/>
        <v>n.a.</v>
      </c>
      <c r="J115" s="25" t="str">
        <f t="shared" si="68"/>
        <v>n.a.</v>
      </c>
      <c r="K115" s="25" t="str">
        <f t="shared" si="68"/>
        <v>n.a.</v>
      </c>
      <c r="L115" s="35">
        <f t="shared" si="68"/>
        <v>0.7</v>
      </c>
      <c r="M115" s="35" t="str">
        <f t="shared" si="69"/>
        <v>n.a.</v>
      </c>
      <c r="N115" s="35" t="str">
        <f t="shared" si="69"/>
        <v>n.a.</v>
      </c>
      <c r="O115" s="35" t="str">
        <f t="shared" si="69"/>
        <v>n.a.</v>
      </c>
      <c r="P115" s="35">
        <f t="shared" si="69"/>
        <v>15.888</v>
      </c>
      <c r="Q115" s="37"/>
      <c r="R115" s="37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  <c r="AF115" s="37"/>
      <c r="AG115" s="37"/>
      <c r="AH115" s="37"/>
      <c r="AI115" s="37"/>
      <c r="AJ115" s="37"/>
      <c r="AK115" s="37"/>
      <c r="AL115" s="37"/>
      <c r="AM115" s="37"/>
    </row>
    <row r="116" spans="1:39" x14ac:dyDescent="0.25">
      <c r="A116" s="27">
        <f t="shared" si="56"/>
        <v>1993</v>
      </c>
      <c r="B116" s="91">
        <v>97.608000000000004</v>
      </c>
      <c r="C116" s="25">
        <v>-1.6</v>
      </c>
      <c r="D116" s="25">
        <v>14.377000000000001</v>
      </c>
      <c r="E116" s="24">
        <f t="shared" si="44"/>
        <v>0</v>
      </c>
      <c r="F116" s="24">
        <f t="shared" si="65"/>
        <v>0</v>
      </c>
      <c r="G116" s="24">
        <f t="shared" si="66"/>
        <v>0</v>
      </c>
      <c r="H116" s="24">
        <f t="shared" si="67"/>
        <v>1</v>
      </c>
      <c r="I116" s="25" t="str">
        <f t="shared" si="68"/>
        <v>n.a.</v>
      </c>
      <c r="J116" s="25" t="str">
        <f t="shared" si="68"/>
        <v>n.a.</v>
      </c>
      <c r="K116" s="25" t="str">
        <f t="shared" si="68"/>
        <v>n.a.</v>
      </c>
      <c r="L116" s="32">
        <f t="shared" si="68"/>
        <v>-1.6</v>
      </c>
      <c r="M116" s="32" t="str">
        <f t="shared" si="69"/>
        <v>n.a.</v>
      </c>
      <c r="N116" s="32" t="str">
        <f t="shared" si="69"/>
        <v>n.a.</v>
      </c>
      <c r="O116" s="32" t="str">
        <f t="shared" si="69"/>
        <v>n.a.</v>
      </c>
      <c r="P116" s="32">
        <f t="shared" si="69"/>
        <v>14.377000000000001</v>
      </c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</row>
    <row r="117" spans="1:39" x14ac:dyDescent="0.25">
      <c r="A117" s="27">
        <f t="shared" si="56"/>
        <v>1994</v>
      </c>
      <c r="B117" s="91">
        <v>103.197</v>
      </c>
      <c r="C117" s="25">
        <v>2</v>
      </c>
      <c r="D117" s="25">
        <v>10.868</v>
      </c>
      <c r="E117" s="24">
        <f t="shared" si="44"/>
        <v>0</v>
      </c>
      <c r="F117" s="24">
        <f t="shared" si="65"/>
        <v>0</v>
      </c>
      <c r="G117" s="24">
        <f t="shared" si="66"/>
        <v>0</v>
      </c>
      <c r="H117" s="24">
        <f t="shared" si="67"/>
        <v>1</v>
      </c>
      <c r="I117" s="25" t="str">
        <f t="shared" ref="I117:L132" si="70">IF(E117=1,$C117,"n.a.")</f>
        <v>n.a.</v>
      </c>
      <c r="J117" s="25" t="str">
        <f t="shared" si="70"/>
        <v>n.a.</v>
      </c>
      <c r="K117" s="25" t="str">
        <f t="shared" si="70"/>
        <v>n.a.</v>
      </c>
      <c r="L117" s="32">
        <f t="shared" si="70"/>
        <v>2</v>
      </c>
      <c r="M117" s="32" t="str">
        <f t="shared" ref="M117:P132" si="71">IF(E117=1,$D117,"n.a.")</f>
        <v>n.a.</v>
      </c>
      <c r="N117" s="32" t="str">
        <f t="shared" si="71"/>
        <v>n.a.</v>
      </c>
      <c r="O117" s="32" t="str">
        <f t="shared" si="71"/>
        <v>n.a.</v>
      </c>
      <c r="P117" s="32">
        <f t="shared" si="71"/>
        <v>10.868</v>
      </c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</row>
    <row r="118" spans="1:39" x14ac:dyDescent="0.25">
      <c r="A118" s="27">
        <f t="shared" si="56"/>
        <v>1995</v>
      </c>
      <c r="B118" s="91">
        <v>104.806</v>
      </c>
      <c r="C118" s="25">
        <v>2.1</v>
      </c>
      <c r="D118" s="25">
        <v>8.8160000000000007</v>
      </c>
      <c r="E118" s="24">
        <f t="shared" si="44"/>
        <v>0</v>
      </c>
      <c r="F118" s="24">
        <f t="shared" si="65"/>
        <v>0</v>
      </c>
      <c r="G118" s="24">
        <f t="shared" si="66"/>
        <v>0</v>
      </c>
      <c r="H118" s="24">
        <f t="shared" si="67"/>
        <v>1</v>
      </c>
      <c r="I118" s="25" t="str">
        <f t="shared" si="70"/>
        <v>n.a.</v>
      </c>
      <c r="J118" s="25" t="str">
        <f t="shared" si="70"/>
        <v>n.a.</v>
      </c>
      <c r="K118" s="25" t="str">
        <f t="shared" si="70"/>
        <v>n.a.</v>
      </c>
      <c r="L118" s="32">
        <f t="shared" si="70"/>
        <v>2.1</v>
      </c>
      <c r="M118" s="32" t="str">
        <f t="shared" si="71"/>
        <v>n.a.</v>
      </c>
      <c r="N118" s="32" t="str">
        <f t="shared" si="71"/>
        <v>n.a.</v>
      </c>
      <c r="O118" s="32" t="str">
        <f t="shared" si="71"/>
        <v>n.a.</v>
      </c>
      <c r="P118" s="32">
        <f t="shared" si="71"/>
        <v>8.8160000000000007</v>
      </c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</row>
    <row r="119" spans="1:39" x14ac:dyDescent="0.25">
      <c r="A119" s="27">
        <f t="shared" si="56"/>
        <v>1996</v>
      </c>
      <c r="B119" s="91">
        <v>108.105</v>
      </c>
      <c r="C119" s="25">
        <v>2.3580000000000001</v>
      </c>
      <c r="D119" s="25">
        <v>7.867</v>
      </c>
      <c r="E119" s="24">
        <f t="shared" si="44"/>
        <v>0</v>
      </c>
      <c r="F119" s="24">
        <f t="shared" si="65"/>
        <v>0</v>
      </c>
      <c r="G119" s="24">
        <f t="shared" si="66"/>
        <v>0</v>
      </c>
      <c r="H119" s="24">
        <f t="shared" si="67"/>
        <v>1</v>
      </c>
      <c r="I119" s="25" t="str">
        <f t="shared" si="70"/>
        <v>n.a.</v>
      </c>
      <c r="J119" s="25" t="str">
        <f t="shared" si="70"/>
        <v>n.a.</v>
      </c>
      <c r="K119" s="25" t="str">
        <f t="shared" si="70"/>
        <v>n.a.</v>
      </c>
      <c r="L119" s="32">
        <f t="shared" si="70"/>
        <v>2.3580000000000001</v>
      </c>
      <c r="M119" s="32" t="str">
        <f t="shared" si="71"/>
        <v>n.a.</v>
      </c>
      <c r="N119" s="32" t="str">
        <f t="shared" si="71"/>
        <v>n.a.</v>
      </c>
      <c r="O119" s="32" t="str">
        <f t="shared" si="71"/>
        <v>n.a.</v>
      </c>
      <c r="P119" s="32">
        <f t="shared" si="71"/>
        <v>7.867</v>
      </c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</row>
    <row r="120" spans="1:39" x14ac:dyDescent="0.25">
      <c r="A120" s="27">
        <f t="shared" si="56"/>
        <v>1997</v>
      </c>
      <c r="B120" s="91">
        <v>105.22</v>
      </c>
      <c r="C120" s="25">
        <v>3.6379999999999999</v>
      </c>
      <c r="D120" s="25">
        <v>5.4420000000000002</v>
      </c>
      <c r="E120" s="24">
        <f t="shared" si="44"/>
        <v>0</v>
      </c>
      <c r="F120" s="24">
        <f t="shared" si="65"/>
        <v>0</v>
      </c>
      <c r="G120" s="24">
        <f t="shared" si="66"/>
        <v>0</v>
      </c>
      <c r="H120" s="24">
        <f t="shared" si="67"/>
        <v>1</v>
      </c>
      <c r="I120" s="25" t="str">
        <f t="shared" si="70"/>
        <v>n.a.</v>
      </c>
      <c r="J120" s="25" t="str">
        <f t="shared" si="70"/>
        <v>n.a.</v>
      </c>
      <c r="K120" s="25" t="str">
        <f t="shared" si="70"/>
        <v>n.a.</v>
      </c>
      <c r="L120" s="32">
        <f t="shared" si="70"/>
        <v>3.6379999999999999</v>
      </c>
      <c r="M120" s="32" t="str">
        <f t="shared" si="71"/>
        <v>n.a.</v>
      </c>
      <c r="N120" s="32" t="str">
        <f t="shared" si="71"/>
        <v>n.a.</v>
      </c>
      <c r="O120" s="32" t="str">
        <f t="shared" si="71"/>
        <v>n.a.</v>
      </c>
      <c r="P120" s="32">
        <f t="shared" si="71"/>
        <v>5.4420000000000002</v>
      </c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</row>
    <row r="121" spans="1:39" x14ac:dyDescent="0.25">
      <c r="A121" s="27">
        <f t="shared" si="56"/>
        <v>1998</v>
      </c>
      <c r="B121" s="91">
        <v>103.746</v>
      </c>
      <c r="C121" s="25">
        <v>3.3639999999999999</v>
      </c>
      <c r="D121" s="25">
        <v>4.5220000000000002</v>
      </c>
      <c r="E121" s="24">
        <f t="shared" si="44"/>
        <v>0</v>
      </c>
      <c r="F121" s="24">
        <f t="shared" si="65"/>
        <v>0</v>
      </c>
      <c r="G121" s="24">
        <f t="shared" si="66"/>
        <v>0</v>
      </c>
      <c r="H121" s="24">
        <f t="shared" si="67"/>
        <v>1</v>
      </c>
      <c r="I121" s="25" t="str">
        <f t="shared" si="70"/>
        <v>n.a.</v>
      </c>
      <c r="J121" s="25" t="str">
        <f t="shared" si="70"/>
        <v>n.a.</v>
      </c>
      <c r="K121" s="25" t="str">
        <f t="shared" si="70"/>
        <v>n.a.</v>
      </c>
      <c r="L121" s="32">
        <f t="shared" si="70"/>
        <v>3.3639999999999999</v>
      </c>
      <c r="M121" s="32" t="str">
        <f t="shared" si="71"/>
        <v>n.a.</v>
      </c>
      <c r="N121" s="32" t="str">
        <f t="shared" si="71"/>
        <v>n.a.</v>
      </c>
      <c r="O121" s="32" t="str">
        <f t="shared" si="71"/>
        <v>n.a.</v>
      </c>
      <c r="P121" s="32">
        <f t="shared" si="71"/>
        <v>4.5220000000000002</v>
      </c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</row>
    <row r="122" spans="1:39" x14ac:dyDescent="0.25">
      <c r="A122" s="27">
        <f t="shared" si="56"/>
        <v>1999</v>
      </c>
      <c r="B122" s="91">
        <v>103.56100000000001</v>
      </c>
      <c r="C122" s="25">
        <v>3.42</v>
      </c>
      <c r="D122" s="25">
        <v>2.145</v>
      </c>
      <c r="E122" s="24">
        <f t="shared" si="44"/>
        <v>0</v>
      </c>
      <c r="F122" s="24">
        <f t="shared" si="65"/>
        <v>0</v>
      </c>
      <c r="G122" s="24">
        <f t="shared" si="66"/>
        <v>0</v>
      </c>
      <c r="H122" s="24">
        <f t="shared" si="67"/>
        <v>1</v>
      </c>
      <c r="I122" s="25" t="str">
        <f t="shared" si="70"/>
        <v>n.a.</v>
      </c>
      <c r="J122" s="25" t="str">
        <f t="shared" si="70"/>
        <v>n.a.</v>
      </c>
      <c r="K122" s="25" t="str">
        <f t="shared" si="70"/>
        <v>n.a.</v>
      </c>
      <c r="L122" s="32">
        <f t="shared" si="70"/>
        <v>3.42</v>
      </c>
      <c r="M122" s="32" t="str">
        <f t="shared" si="71"/>
        <v>n.a.</v>
      </c>
      <c r="N122" s="32" t="str">
        <f t="shared" si="71"/>
        <v>n.a.</v>
      </c>
      <c r="O122" s="32" t="str">
        <f t="shared" si="71"/>
        <v>n.a.</v>
      </c>
      <c r="P122" s="32">
        <f t="shared" si="71"/>
        <v>2.145</v>
      </c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</row>
    <row r="123" spans="1:39" x14ac:dyDescent="0.25">
      <c r="A123" s="27">
        <f t="shared" si="56"/>
        <v>2000</v>
      </c>
      <c r="B123" s="91">
        <v>108.926</v>
      </c>
      <c r="C123" s="25">
        <v>4.4770000000000003</v>
      </c>
      <c r="D123" s="25">
        <v>2.8969999999999998</v>
      </c>
      <c r="E123" s="24">
        <f t="shared" si="44"/>
        <v>0</v>
      </c>
      <c r="F123" s="24">
        <f t="shared" si="65"/>
        <v>0</v>
      </c>
      <c r="G123" s="24">
        <f t="shared" si="66"/>
        <v>0</v>
      </c>
      <c r="H123" s="24">
        <f t="shared" si="67"/>
        <v>1</v>
      </c>
      <c r="I123" s="25" t="str">
        <f t="shared" si="70"/>
        <v>n.a.</v>
      </c>
      <c r="J123" s="25" t="str">
        <f t="shared" si="70"/>
        <v>n.a.</v>
      </c>
      <c r="K123" s="25" t="str">
        <f t="shared" si="70"/>
        <v>n.a.</v>
      </c>
      <c r="L123" s="32">
        <f t="shared" si="70"/>
        <v>4.4770000000000003</v>
      </c>
      <c r="M123" s="32" t="str">
        <f t="shared" si="71"/>
        <v>n.a.</v>
      </c>
      <c r="N123" s="32" t="str">
        <f t="shared" si="71"/>
        <v>n.a.</v>
      </c>
      <c r="O123" s="32" t="str">
        <f t="shared" si="71"/>
        <v>n.a.</v>
      </c>
      <c r="P123" s="32">
        <f t="shared" si="71"/>
        <v>2.8969999999999998</v>
      </c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</row>
    <row r="124" spans="1:39" x14ac:dyDescent="0.25">
      <c r="A124" s="27">
        <f t="shared" si="56"/>
        <v>2001</v>
      </c>
      <c r="B124" s="91">
        <v>109.684</v>
      </c>
      <c r="C124" s="25">
        <v>4.1970000000000001</v>
      </c>
      <c r="D124" s="25">
        <v>3.6539999999999999</v>
      </c>
      <c r="E124" s="24">
        <f t="shared" si="44"/>
        <v>0</v>
      </c>
      <c r="F124" s="24">
        <f t="shared" si="65"/>
        <v>0</v>
      </c>
      <c r="G124" s="24">
        <f t="shared" si="66"/>
        <v>0</v>
      </c>
      <c r="H124" s="24">
        <f t="shared" si="67"/>
        <v>1</v>
      </c>
      <c r="I124" s="25" t="str">
        <f t="shared" si="70"/>
        <v>n.a.</v>
      </c>
      <c r="J124" s="25" t="str">
        <f t="shared" si="70"/>
        <v>n.a.</v>
      </c>
      <c r="K124" s="25" t="str">
        <f t="shared" si="70"/>
        <v>n.a.</v>
      </c>
      <c r="L124" s="32">
        <f t="shared" si="70"/>
        <v>4.1970000000000001</v>
      </c>
      <c r="M124" s="32" t="str">
        <f t="shared" si="71"/>
        <v>n.a.</v>
      </c>
      <c r="N124" s="32" t="str">
        <f t="shared" si="71"/>
        <v>n.a.</v>
      </c>
      <c r="O124" s="32" t="str">
        <f t="shared" si="71"/>
        <v>n.a.</v>
      </c>
      <c r="P124" s="32">
        <f t="shared" si="71"/>
        <v>3.6539999999999999</v>
      </c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</row>
    <row r="125" spans="1:39" x14ac:dyDescent="0.25">
      <c r="A125" s="27">
        <f t="shared" si="56"/>
        <v>2002</v>
      </c>
      <c r="B125" s="91">
        <v>109.199</v>
      </c>
      <c r="C125" s="25">
        <v>3.4390000000000001</v>
      </c>
      <c r="D125" s="25">
        <v>3.915</v>
      </c>
      <c r="E125" s="24">
        <f t="shared" si="44"/>
        <v>0</v>
      </c>
      <c r="F125" s="24">
        <f t="shared" si="65"/>
        <v>0</v>
      </c>
      <c r="G125" s="24">
        <f t="shared" si="66"/>
        <v>0</v>
      </c>
      <c r="H125" s="24">
        <f t="shared" si="67"/>
        <v>1</v>
      </c>
      <c r="I125" s="25" t="str">
        <f t="shared" si="70"/>
        <v>n.a.</v>
      </c>
      <c r="J125" s="25" t="str">
        <f t="shared" si="70"/>
        <v>n.a.</v>
      </c>
      <c r="K125" s="25" t="str">
        <f t="shared" si="70"/>
        <v>n.a.</v>
      </c>
      <c r="L125" s="32">
        <f t="shared" si="70"/>
        <v>3.4390000000000001</v>
      </c>
      <c r="M125" s="32" t="str">
        <f t="shared" si="71"/>
        <v>n.a.</v>
      </c>
      <c r="N125" s="32" t="str">
        <f t="shared" si="71"/>
        <v>n.a.</v>
      </c>
      <c r="O125" s="32" t="str">
        <f t="shared" si="71"/>
        <v>n.a.</v>
      </c>
      <c r="P125" s="32">
        <f t="shared" si="71"/>
        <v>3.915</v>
      </c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</row>
    <row r="126" spans="1:39" x14ac:dyDescent="0.25">
      <c r="A126" s="27">
        <f t="shared" si="56"/>
        <v>2003</v>
      </c>
      <c r="B126" s="91">
        <v>106.407</v>
      </c>
      <c r="C126" s="25">
        <v>5.5819999999999999</v>
      </c>
      <c r="D126" s="25">
        <v>3.4350000000000001</v>
      </c>
      <c r="E126" s="24">
        <f t="shared" si="44"/>
        <v>0</v>
      </c>
      <c r="F126" s="24">
        <f t="shared" si="65"/>
        <v>0</v>
      </c>
      <c r="G126" s="24">
        <f t="shared" si="66"/>
        <v>0</v>
      </c>
      <c r="H126" s="24">
        <f t="shared" si="67"/>
        <v>1</v>
      </c>
      <c r="I126" s="25" t="str">
        <f t="shared" si="70"/>
        <v>n.a.</v>
      </c>
      <c r="J126" s="25" t="str">
        <f t="shared" si="70"/>
        <v>n.a.</v>
      </c>
      <c r="K126" s="25" t="str">
        <f t="shared" si="70"/>
        <v>n.a.</v>
      </c>
      <c r="L126" s="32">
        <f t="shared" si="70"/>
        <v>5.5819999999999999</v>
      </c>
      <c r="M126" s="32" t="str">
        <f t="shared" si="71"/>
        <v>n.a.</v>
      </c>
      <c r="N126" s="32" t="str">
        <f t="shared" si="71"/>
        <v>n.a.</v>
      </c>
      <c r="O126" s="32" t="str">
        <f t="shared" si="71"/>
        <v>n.a.</v>
      </c>
      <c r="P126" s="32">
        <f t="shared" si="71"/>
        <v>3.4350000000000001</v>
      </c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</row>
    <row r="127" spans="1:39" x14ac:dyDescent="0.25">
      <c r="A127" s="27">
        <f t="shared" si="56"/>
        <v>2004</v>
      </c>
      <c r="B127" s="91">
        <v>108.282</v>
      </c>
      <c r="C127" s="25">
        <v>4.9160000000000004</v>
      </c>
      <c r="D127" s="25">
        <v>3.0219999999999998</v>
      </c>
      <c r="E127" s="24">
        <f t="shared" si="44"/>
        <v>0</v>
      </c>
      <c r="F127" s="24">
        <f t="shared" si="65"/>
        <v>0</v>
      </c>
      <c r="G127" s="24">
        <f t="shared" si="66"/>
        <v>0</v>
      </c>
      <c r="H127" s="24">
        <f t="shared" si="67"/>
        <v>1</v>
      </c>
      <c r="I127" s="25" t="str">
        <f t="shared" si="70"/>
        <v>n.a.</v>
      </c>
      <c r="J127" s="25" t="str">
        <f t="shared" si="70"/>
        <v>n.a.</v>
      </c>
      <c r="K127" s="25" t="str">
        <f t="shared" si="70"/>
        <v>n.a.</v>
      </c>
      <c r="L127" s="32">
        <f t="shared" si="70"/>
        <v>4.9160000000000004</v>
      </c>
      <c r="M127" s="32" t="str">
        <f t="shared" si="71"/>
        <v>n.a.</v>
      </c>
      <c r="N127" s="32" t="str">
        <f t="shared" si="71"/>
        <v>n.a.</v>
      </c>
      <c r="O127" s="32" t="str">
        <f t="shared" si="71"/>
        <v>n.a.</v>
      </c>
      <c r="P127" s="32">
        <f t="shared" si="71"/>
        <v>3.0219999999999998</v>
      </c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</row>
    <row r="128" spans="1:39" x14ac:dyDescent="0.25">
      <c r="A128" s="27">
        <f t="shared" si="56"/>
        <v>2005</v>
      </c>
      <c r="B128" s="91">
        <v>108.991</v>
      </c>
      <c r="C128" s="25">
        <v>2.8980000000000001</v>
      </c>
      <c r="D128" s="25">
        <v>3.484</v>
      </c>
      <c r="E128" s="24">
        <f t="shared" si="44"/>
        <v>0</v>
      </c>
      <c r="F128" s="24">
        <f t="shared" si="65"/>
        <v>0</v>
      </c>
      <c r="G128" s="24">
        <f t="shared" si="66"/>
        <v>0</v>
      </c>
      <c r="H128" s="24">
        <f t="shared" si="67"/>
        <v>1</v>
      </c>
      <c r="I128" s="25" t="str">
        <f t="shared" si="70"/>
        <v>n.a.</v>
      </c>
      <c r="J128" s="25" t="str">
        <f t="shared" si="70"/>
        <v>n.a.</v>
      </c>
      <c r="K128" s="25" t="str">
        <f t="shared" si="70"/>
        <v>n.a.</v>
      </c>
      <c r="L128" s="32">
        <f t="shared" si="70"/>
        <v>2.8980000000000001</v>
      </c>
      <c r="M128" s="32" t="str">
        <f t="shared" si="71"/>
        <v>n.a.</v>
      </c>
      <c r="N128" s="32" t="str">
        <f t="shared" si="71"/>
        <v>n.a.</v>
      </c>
      <c r="O128" s="32" t="str">
        <f t="shared" si="71"/>
        <v>n.a.</v>
      </c>
      <c r="P128" s="32">
        <f t="shared" si="71"/>
        <v>3.484</v>
      </c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</row>
    <row r="129" spans="1:39" x14ac:dyDescent="0.25">
      <c r="A129" s="27">
        <f t="shared" si="56"/>
        <v>2006</v>
      </c>
      <c r="B129" s="91">
        <v>106.10299999999999</v>
      </c>
      <c r="C129" s="25">
        <v>4.4969999999999999</v>
      </c>
      <c r="D129" s="25">
        <v>3.3140000000000001</v>
      </c>
      <c r="E129" s="24">
        <f t="shared" si="44"/>
        <v>0</v>
      </c>
      <c r="F129" s="24">
        <f t="shared" si="65"/>
        <v>0</v>
      </c>
      <c r="G129" s="24">
        <f t="shared" si="66"/>
        <v>0</v>
      </c>
      <c r="H129" s="24">
        <f t="shared" si="67"/>
        <v>1</v>
      </c>
      <c r="I129" s="25" t="str">
        <f t="shared" si="70"/>
        <v>n.a.</v>
      </c>
      <c r="J129" s="25" t="str">
        <f t="shared" si="70"/>
        <v>n.a.</v>
      </c>
      <c r="K129" s="25" t="str">
        <f t="shared" si="70"/>
        <v>n.a.</v>
      </c>
      <c r="L129" s="32">
        <f t="shared" si="70"/>
        <v>4.4969999999999999</v>
      </c>
      <c r="M129" s="32" t="str">
        <f t="shared" si="71"/>
        <v>n.a.</v>
      </c>
      <c r="N129" s="32" t="str">
        <f t="shared" si="71"/>
        <v>n.a.</v>
      </c>
      <c r="O129" s="32" t="str">
        <f t="shared" si="71"/>
        <v>n.a.</v>
      </c>
      <c r="P129" s="32">
        <f t="shared" si="71"/>
        <v>3.3140000000000001</v>
      </c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</row>
    <row r="130" spans="1:39" x14ac:dyDescent="0.25">
      <c r="A130" s="27">
        <f t="shared" si="56"/>
        <v>2007</v>
      </c>
      <c r="B130" s="91">
        <v>105.03</v>
      </c>
      <c r="C130" s="25">
        <v>4.0359999999999996</v>
      </c>
      <c r="D130" s="25">
        <v>2.9910000000000001</v>
      </c>
      <c r="E130" s="24">
        <f t="shared" si="44"/>
        <v>0</v>
      </c>
      <c r="F130" s="24">
        <f t="shared" si="65"/>
        <v>0</v>
      </c>
      <c r="G130" s="24">
        <f t="shared" si="66"/>
        <v>0</v>
      </c>
      <c r="H130" s="24">
        <f t="shared" si="67"/>
        <v>1</v>
      </c>
      <c r="I130" s="25" t="str">
        <f t="shared" si="70"/>
        <v>n.a.</v>
      </c>
      <c r="J130" s="25" t="str">
        <f t="shared" si="70"/>
        <v>n.a.</v>
      </c>
      <c r="K130" s="25" t="str">
        <f t="shared" si="70"/>
        <v>n.a.</v>
      </c>
      <c r="L130" s="32">
        <f t="shared" si="70"/>
        <v>4.0359999999999996</v>
      </c>
      <c r="M130" s="32" t="str">
        <f t="shared" si="71"/>
        <v>n.a.</v>
      </c>
      <c r="N130" s="32" t="str">
        <f t="shared" si="71"/>
        <v>n.a.</v>
      </c>
      <c r="O130" s="32" t="str">
        <f t="shared" si="71"/>
        <v>n.a.</v>
      </c>
      <c r="P130" s="32">
        <f t="shared" si="71"/>
        <v>2.9910000000000001</v>
      </c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</row>
    <row r="131" spans="1:39" x14ac:dyDescent="0.25">
      <c r="A131" s="27">
        <f t="shared" si="56"/>
        <v>2008</v>
      </c>
      <c r="B131" s="112" t="s">
        <v>65</v>
      </c>
      <c r="C131" s="25">
        <v>2.9329999999999998</v>
      </c>
      <c r="D131" s="25">
        <v>4.2359999999999998</v>
      </c>
      <c r="E131" s="24">
        <f t="shared" si="44"/>
        <v>0</v>
      </c>
      <c r="F131" s="24">
        <f t="shared" si="65"/>
        <v>0</v>
      </c>
      <c r="G131" s="24">
        <f t="shared" si="66"/>
        <v>0</v>
      </c>
      <c r="H131" s="24">
        <f t="shared" si="67"/>
        <v>1</v>
      </c>
      <c r="I131" s="25" t="str">
        <f t="shared" si="70"/>
        <v>n.a.</v>
      </c>
      <c r="J131" s="25" t="str">
        <f t="shared" si="70"/>
        <v>n.a.</v>
      </c>
      <c r="K131" s="25" t="str">
        <f t="shared" si="70"/>
        <v>n.a.</v>
      </c>
      <c r="L131" s="32">
        <f t="shared" si="70"/>
        <v>2.9329999999999998</v>
      </c>
      <c r="M131" s="32" t="str">
        <f t="shared" si="71"/>
        <v>n.a.</v>
      </c>
      <c r="N131" s="32" t="str">
        <f t="shared" si="71"/>
        <v>n.a.</v>
      </c>
      <c r="O131" s="32" t="str">
        <f t="shared" si="71"/>
        <v>n.a.</v>
      </c>
      <c r="P131" s="32">
        <f t="shared" si="71"/>
        <v>4.2359999999999998</v>
      </c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</row>
    <row r="132" spans="1:39" x14ac:dyDescent="0.25">
      <c r="A132" s="27">
        <v>2009</v>
      </c>
      <c r="B132" s="28" t="s">
        <v>65</v>
      </c>
      <c r="C132" s="25">
        <v>-0.753</v>
      </c>
      <c r="D132" s="25">
        <v>1.133</v>
      </c>
      <c r="E132" s="24">
        <f t="shared" si="44"/>
        <v>0</v>
      </c>
      <c r="F132" s="24">
        <f t="shared" si="65"/>
        <v>0</v>
      </c>
      <c r="G132" s="24">
        <f t="shared" si="66"/>
        <v>0</v>
      </c>
      <c r="H132" s="24">
        <f t="shared" si="67"/>
        <v>1</v>
      </c>
      <c r="I132" s="25" t="str">
        <f t="shared" si="70"/>
        <v>n.a.</v>
      </c>
      <c r="J132" s="25" t="str">
        <f t="shared" si="70"/>
        <v>n.a.</v>
      </c>
      <c r="K132" s="25" t="str">
        <f t="shared" si="70"/>
        <v>n.a.</v>
      </c>
      <c r="L132" s="35">
        <f t="shared" si="70"/>
        <v>-0.753</v>
      </c>
      <c r="M132" s="35" t="str">
        <f t="shared" si="71"/>
        <v>n.a.</v>
      </c>
      <c r="N132" s="35" t="str">
        <f t="shared" si="71"/>
        <v>n.a.</v>
      </c>
      <c r="O132" s="35" t="str">
        <f t="shared" si="71"/>
        <v>n.a.</v>
      </c>
      <c r="P132" s="35">
        <f t="shared" si="71"/>
        <v>1.133</v>
      </c>
      <c r="Q132" s="37"/>
      <c r="R132" s="37"/>
      <c r="S132" s="37"/>
      <c r="T132" s="37"/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  <c r="AF132" s="37"/>
      <c r="AG132" s="37"/>
      <c r="AH132" s="37"/>
      <c r="AI132" s="37"/>
      <c r="AJ132" s="37"/>
      <c r="AK132" s="37"/>
      <c r="AL132" s="37"/>
      <c r="AM132" s="37"/>
    </row>
    <row r="133" spans="1:39" x14ac:dyDescent="0.25">
      <c r="E133" s="24"/>
      <c r="F133" s="24"/>
      <c r="G133" s="24"/>
      <c r="H133" s="24"/>
      <c r="I133" s="24"/>
      <c r="J133" s="24"/>
      <c r="K133" s="24"/>
      <c r="L133" s="37"/>
      <c r="M133" s="37"/>
      <c r="N133" s="37"/>
      <c r="O133" s="37"/>
      <c r="P133" s="37"/>
      <c r="Q133" s="37"/>
      <c r="R133" s="37"/>
      <c r="S133" s="37"/>
      <c r="T133" s="37"/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  <c r="AF133" s="37"/>
      <c r="AG133" s="37"/>
      <c r="AH133" s="37"/>
      <c r="AI133" s="37"/>
      <c r="AJ133" s="37"/>
      <c r="AK133" s="37"/>
      <c r="AL133" s="37"/>
      <c r="AM133" s="37"/>
    </row>
    <row r="134" spans="1:39" x14ac:dyDescent="0.25">
      <c r="A134" s="124" t="s">
        <v>116</v>
      </c>
      <c r="B134" s="125" t="s">
        <v>49</v>
      </c>
      <c r="C134" s="24"/>
      <c r="D134" s="44">
        <v>90</v>
      </c>
      <c r="E134" s="24">
        <f>SUM(E7:E132)</f>
        <v>13</v>
      </c>
      <c r="F134" s="24">
        <f>SUM(F7:F132)</f>
        <v>11</v>
      </c>
      <c r="G134" s="24">
        <f>SUM(G7:G132)</f>
        <v>11</v>
      </c>
      <c r="H134" s="24">
        <f>SUM(H7:H132)</f>
        <v>56</v>
      </c>
      <c r="I134" s="32">
        <f t="shared" ref="I134:P134" si="72">AVERAGE(I7:I132)</f>
        <v>4.0012815476872907</v>
      </c>
      <c r="J134" s="32">
        <f t="shared" si="72"/>
        <v>3.2580656859985426</v>
      </c>
      <c r="K134" s="32">
        <f t="shared" si="72"/>
        <v>4.820144874956048</v>
      </c>
      <c r="L134" s="32">
        <f t="shared" si="72"/>
        <v>2.4701277579587204</v>
      </c>
      <c r="M134" s="32">
        <f t="shared" si="72"/>
        <v>13.310081532891211</v>
      </c>
      <c r="N134" s="32">
        <f t="shared" si="72"/>
        <v>20.799293525418193</v>
      </c>
      <c r="O134" s="32">
        <f t="shared" si="72"/>
        <v>12.290498434113902</v>
      </c>
      <c r="P134" s="32">
        <f t="shared" si="72"/>
        <v>2.7573456073540945</v>
      </c>
      <c r="Q134" s="37"/>
      <c r="R134" s="37"/>
      <c r="S134" s="37"/>
      <c r="T134" s="37"/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  <c r="AF134" s="37"/>
      <c r="AG134" s="37"/>
      <c r="AH134" s="37"/>
      <c r="AI134" s="37"/>
      <c r="AJ134" s="37"/>
      <c r="AK134" s="37"/>
      <c r="AL134" s="37"/>
      <c r="AM134" s="37"/>
    </row>
    <row r="135" spans="1:39" x14ac:dyDescent="0.25">
      <c r="A135" s="124" t="s">
        <v>117</v>
      </c>
      <c r="B135" s="125" t="s">
        <v>49</v>
      </c>
      <c r="C135" s="24"/>
      <c r="D135" s="25"/>
      <c r="E135" s="24"/>
      <c r="F135" s="24"/>
      <c r="G135" s="24"/>
      <c r="H135" s="24"/>
      <c r="I135" s="32">
        <f t="shared" ref="I135:P135" si="73">MEDIAN(I7:I132)</f>
        <v>3.9224629418472157</v>
      </c>
      <c r="J135" s="32">
        <f t="shared" si="73"/>
        <v>2.0110000000000001</v>
      </c>
      <c r="K135" s="32">
        <f t="shared" si="73"/>
        <v>3.8</v>
      </c>
      <c r="L135" s="32">
        <f t="shared" si="73"/>
        <v>3.1</v>
      </c>
      <c r="M135" s="32">
        <f t="shared" si="73"/>
        <v>13.065390923643754</v>
      </c>
      <c r="N135" s="32">
        <f t="shared" si="73"/>
        <v>16.393000000000001</v>
      </c>
      <c r="O135" s="32">
        <f t="shared" si="73"/>
        <v>9.7759494295932789</v>
      </c>
      <c r="P135" s="32">
        <f t="shared" si="73"/>
        <v>2.9910000000000001</v>
      </c>
      <c r="Q135" s="37"/>
      <c r="R135" s="37"/>
      <c r="S135" s="37"/>
      <c r="T135" s="37"/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  <c r="AF135" s="37"/>
      <c r="AG135" s="37"/>
      <c r="AH135" s="37"/>
      <c r="AI135" s="37"/>
      <c r="AJ135" s="37"/>
      <c r="AK135" s="37"/>
      <c r="AL135" s="37"/>
      <c r="AM135" s="37"/>
    </row>
    <row r="136" spans="1:39" x14ac:dyDescent="0.25">
      <c r="A136" s="124" t="s">
        <v>114</v>
      </c>
      <c r="B136" s="125" t="s">
        <v>57</v>
      </c>
      <c r="C136" s="24"/>
      <c r="D136" s="44">
        <v>40</v>
      </c>
      <c r="E136" s="24">
        <f>SUM(E93:E132)</f>
        <v>13</v>
      </c>
      <c r="F136" s="24">
        <f>SUM(F93:F132)</f>
        <v>5</v>
      </c>
      <c r="G136" s="24">
        <f>SUM(G93:G132)</f>
        <v>3</v>
      </c>
      <c r="H136" s="24">
        <f>SUM(H93:H132)</f>
        <v>19</v>
      </c>
      <c r="I136" s="32">
        <f t="shared" ref="I136:P136" si="74">AVERAGE(I93:I132)</f>
        <v>4.0012815476872907</v>
      </c>
      <c r="J136" s="32">
        <f t="shared" si="74"/>
        <v>0.3402</v>
      </c>
      <c r="K136" s="32">
        <f t="shared" si="74"/>
        <v>2.6960000000000002</v>
      </c>
      <c r="L136" s="32">
        <f t="shared" si="74"/>
        <v>2.9106315789473687</v>
      </c>
      <c r="M136" s="32">
        <f t="shared" si="74"/>
        <v>13.310081532891211</v>
      </c>
      <c r="N136" s="32">
        <f t="shared" si="74"/>
        <v>19.4376</v>
      </c>
      <c r="O136" s="32">
        <f t="shared" si="74"/>
        <v>15.894666666666666</v>
      </c>
      <c r="P136" s="32">
        <f t="shared" si="74"/>
        <v>6.3954736842105273</v>
      </c>
      <c r="Q136" s="37"/>
      <c r="R136" s="37"/>
      <c r="S136" s="37"/>
      <c r="T136" s="37"/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  <c r="AF136" s="37"/>
      <c r="AG136" s="37"/>
      <c r="AH136" s="37"/>
      <c r="AI136" s="37"/>
      <c r="AJ136" s="37"/>
      <c r="AK136" s="37"/>
      <c r="AL136" s="37"/>
      <c r="AM136" s="37"/>
    </row>
    <row r="137" spans="1:39" x14ac:dyDescent="0.25">
      <c r="A137" s="124" t="s">
        <v>115</v>
      </c>
      <c r="B137" s="125" t="s">
        <v>57</v>
      </c>
      <c r="C137" s="24"/>
      <c r="D137" s="25"/>
      <c r="E137" s="24"/>
      <c r="F137" s="24"/>
      <c r="G137" s="24"/>
      <c r="H137" s="24"/>
      <c r="I137" s="32">
        <f t="shared" ref="I137:P137" si="75">MEDIAN(I93:I132)</f>
        <v>3.9224629418472157</v>
      </c>
      <c r="J137" s="32">
        <f t="shared" si="75"/>
        <v>0.51800000000000002</v>
      </c>
      <c r="K137" s="32">
        <f t="shared" si="75"/>
        <v>3.8</v>
      </c>
      <c r="L137" s="32">
        <f t="shared" si="75"/>
        <v>3.3639999999999999</v>
      </c>
      <c r="M137" s="32">
        <f t="shared" si="75"/>
        <v>13.065390923643754</v>
      </c>
      <c r="N137" s="32">
        <f t="shared" si="75"/>
        <v>19.341000000000001</v>
      </c>
      <c r="O137" s="32">
        <f t="shared" si="75"/>
        <v>13.754</v>
      </c>
      <c r="P137" s="32">
        <f t="shared" si="75"/>
        <v>3.915</v>
      </c>
      <c r="Q137" s="37"/>
      <c r="R137" s="37"/>
      <c r="S137" s="37"/>
      <c r="T137" s="37"/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  <c r="AF137" s="37"/>
      <c r="AG137" s="37"/>
      <c r="AH137" s="37"/>
      <c r="AI137" s="37"/>
      <c r="AJ137" s="37"/>
      <c r="AK137" s="37"/>
      <c r="AL137" s="37"/>
      <c r="AM137" s="37"/>
    </row>
    <row r="138" spans="1:39" x14ac:dyDescent="0.25">
      <c r="C138" s="24"/>
      <c r="D138" s="25"/>
      <c r="E138" s="24"/>
      <c r="F138" s="24"/>
      <c r="G138" s="24"/>
      <c r="H138" s="24"/>
      <c r="I138" s="24"/>
      <c r="J138" s="24"/>
      <c r="K138" s="24"/>
      <c r="L138" s="37"/>
      <c r="M138" s="37"/>
      <c r="N138" s="37"/>
      <c r="O138" s="37"/>
      <c r="P138" s="37"/>
      <c r="Q138" s="37"/>
      <c r="R138" s="37"/>
      <c r="S138" s="37"/>
      <c r="T138" s="37"/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  <c r="AF138" s="37"/>
      <c r="AG138" s="37"/>
      <c r="AH138" s="37"/>
      <c r="AI138" s="37"/>
      <c r="AJ138" s="37"/>
      <c r="AK138" s="37"/>
      <c r="AL138" s="37"/>
      <c r="AM138" s="37"/>
    </row>
    <row r="139" spans="1:39" x14ac:dyDescent="0.25">
      <c r="A139" s="37"/>
      <c r="B139" s="24"/>
      <c r="C139" s="24"/>
      <c r="D139" s="25"/>
      <c r="E139" s="24"/>
      <c r="F139" s="24"/>
      <c r="G139" s="24"/>
      <c r="H139" s="24"/>
      <c r="I139" s="24"/>
      <c r="J139" s="24"/>
      <c r="K139" s="24"/>
      <c r="L139" s="37"/>
      <c r="M139" s="37"/>
      <c r="N139" s="37"/>
      <c r="O139" s="37"/>
      <c r="P139" s="37"/>
      <c r="Q139" s="37"/>
      <c r="R139" s="37"/>
      <c r="S139" s="37"/>
      <c r="T139" s="37"/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  <c r="AF139" s="37"/>
      <c r="AG139" s="37"/>
      <c r="AH139" s="37"/>
      <c r="AI139" s="37"/>
      <c r="AJ139" s="37"/>
      <c r="AK139" s="37"/>
      <c r="AL139" s="37"/>
      <c r="AM139" s="37"/>
    </row>
    <row r="140" spans="1:39" x14ac:dyDescent="0.25">
      <c r="A140" s="37"/>
      <c r="B140" s="24"/>
      <c r="C140" s="24"/>
      <c r="D140" s="25"/>
      <c r="E140" s="24"/>
      <c r="F140" s="24"/>
      <c r="G140" s="24"/>
      <c r="H140" s="24"/>
      <c r="I140" s="24"/>
      <c r="J140" s="24"/>
      <c r="K140" s="24"/>
      <c r="L140" s="37"/>
      <c r="M140" s="37"/>
      <c r="N140" s="37"/>
      <c r="O140" s="37"/>
      <c r="P140" s="37"/>
      <c r="Q140" s="37"/>
      <c r="R140" s="37"/>
      <c r="S140" s="37"/>
      <c r="T140" s="37"/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  <c r="AF140" s="37"/>
      <c r="AG140" s="37"/>
      <c r="AH140" s="37"/>
      <c r="AI140" s="37"/>
      <c r="AJ140" s="37"/>
      <c r="AK140" s="37"/>
      <c r="AL140" s="37"/>
      <c r="AM140" s="37"/>
    </row>
    <row r="141" spans="1:39" x14ac:dyDescent="0.25">
      <c r="A141" s="37"/>
      <c r="B141" s="24"/>
      <c r="C141" s="24"/>
      <c r="D141" s="25"/>
      <c r="E141" s="24"/>
      <c r="F141" s="24"/>
      <c r="G141" s="24"/>
      <c r="H141" s="24"/>
      <c r="I141" s="24"/>
      <c r="J141" s="24"/>
      <c r="K141" s="24"/>
      <c r="L141" s="37"/>
      <c r="M141" s="37"/>
      <c r="N141" s="37"/>
      <c r="O141" s="37"/>
      <c r="P141" s="37"/>
      <c r="Q141" s="37"/>
      <c r="R141" s="37"/>
      <c r="S141" s="37"/>
      <c r="T141" s="37"/>
      <c r="U141" s="37"/>
      <c r="V141" s="37"/>
      <c r="W141" s="37"/>
      <c r="X141" s="37"/>
      <c r="Y141" s="37"/>
      <c r="Z141" s="37"/>
      <c r="AA141" s="37"/>
      <c r="AB141" s="37"/>
      <c r="AC141" s="37"/>
      <c r="AD141" s="37"/>
      <c r="AE141" s="37"/>
      <c r="AF141" s="37"/>
      <c r="AG141" s="37"/>
      <c r="AH141" s="37"/>
      <c r="AI141" s="37"/>
      <c r="AJ141" s="37"/>
      <c r="AK141" s="37"/>
      <c r="AL141" s="37"/>
      <c r="AM141" s="37"/>
    </row>
    <row r="142" spans="1:39" x14ac:dyDescent="0.25">
      <c r="A142" s="37"/>
      <c r="B142" s="24"/>
      <c r="C142" s="24"/>
      <c r="D142" s="25"/>
      <c r="E142" s="24"/>
      <c r="F142" s="24"/>
      <c r="G142" s="24"/>
      <c r="H142" s="24"/>
      <c r="I142" s="24"/>
      <c r="J142" s="24"/>
      <c r="K142" s="24"/>
      <c r="L142" s="37"/>
      <c r="M142" s="37"/>
      <c r="N142" s="37"/>
      <c r="O142" s="37"/>
      <c r="P142" s="37"/>
      <c r="Q142" s="37"/>
      <c r="R142" s="37"/>
      <c r="S142" s="37"/>
      <c r="T142" s="37"/>
      <c r="U142" s="37"/>
      <c r="V142" s="37"/>
      <c r="W142" s="37"/>
      <c r="X142" s="37"/>
      <c r="Y142" s="37"/>
      <c r="Z142" s="37"/>
      <c r="AA142" s="37"/>
      <c r="AB142" s="37"/>
      <c r="AC142" s="37"/>
      <c r="AD142" s="37"/>
      <c r="AE142" s="37"/>
      <c r="AF142" s="37"/>
      <c r="AG142" s="37"/>
      <c r="AH142" s="37"/>
      <c r="AI142" s="37"/>
      <c r="AJ142" s="37"/>
      <c r="AK142" s="37"/>
      <c r="AL142" s="37"/>
      <c r="AM142" s="37"/>
    </row>
    <row r="143" spans="1:39" x14ac:dyDescent="0.25">
      <c r="A143" s="37"/>
      <c r="B143" s="24"/>
      <c r="C143" s="24"/>
      <c r="D143" s="25"/>
      <c r="E143" s="24"/>
      <c r="F143" s="24"/>
      <c r="G143" s="24"/>
      <c r="H143" s="24"/>
      <c r="I143" s="24"/>
      <c r="J143" s="24"/>
      <c r="K143" s="24"/>
      <c r="L143" s="37"/>
      <c r="M143" s="37"/>
      <c r="N143" s="37"/>
      <c r="O143" s="37"/>
      <c r="P143" s="37"/>
      <c r="Q143" s="37"/>
      <c r="R143" s="37"/>
      <c r="S143" s="37"/>
      <c r="T143" s="37"/>
      <c r="U143" s="37"/>
      <c r="V143" s="37"/>
      <c r="W143" s="37"/>
      <c r="X143" s="37"/>
      <c r="Y143" s="37"/>
      <c r="Z143" s="37"/>
      <c r="AA143" s="37"/>
      <c r="AB143" s="37"/>
      <c r="AC143" s="37"/>
      <c r="AD143" s="37"/>
      <c r="AE143" s="37"/>
      <c r="AF143" s="37"/>
      <c r="AG143" s="37"/>
      <c r="AH143" s="37"/>
      <c r="AI143" s="37"/>
      <c r="AJ143" s="37"/>
      <c r="AK143" s="37"/>
      <c r="AL143" s="37"/>
      <c r="AM143" s="37"/>
    </row>
    <row r="144" spans="1:39" x14ac:dyDescent="0.25">
      <c r="A144" s="37"/>
      <c r="B144" s="24"/>
      <c r="C144" s="24"/>
      <c r="D144" s="25"/>
      <c r="E144" s="24"/>
      <c r="F144" s="24"/>
      <c r="G144" s="24"/>
      <c r="H144" s="24"/>
      <c r="I144" s="24"/>
      <c r="J144" s="24"/>
      <c r="K144" s="24"/>
      <c r="L144" s="37"/>
      <c r="M144" s="37"/>
      <c r="N144" s="37"/>
      <c r="O144" s="37"/>
      <c r="P144" s="37"/>
      <c r="Q144" s="37"/>
      <c r="R144" s="37"/>
      <c r="S144" s="37"/>
      <c r="T144" s="37"/>
      <c r="U144" s="37"/>
      <c r="V144" s="37"/>
      <c r="W144" s="37"/>
      <c r="X144" s="37"/>
      <c r="Y144" s="37"/>
      <c r="Z144" s="37"/>
      <c r="AA144" s="37"/>
      <c r="AB144" s="37"/>
      <c r="AC144" s="37"/>
      <c r="AD144" s="37"/>
      <c r="AE144" s="37"/>
      <c r="AF144" s="37"/>
      <c r="AG144" s="37"/>
      <c r="AH144" s="37"/>
      <c r="AI144" s="37"/>
      <c r="AJ144" s="37"/>
      <c r="AK144" s="37"/>
      <c r="AL144" s="37"/>
      <c r="AM144" s="37"/>
    </row>
    <row r="145" spans="1:39" x14ac:dyDescent="0.25">
      <c r="A145" s="37"/>
      <c r="B145" s="24"/>
      <c r="C145" s="24"/>
      <c r="D145" s="25"/>
      <c r="E145" s="24"/>
      <c r="F145" s="24"/>
      <c r="G145" s="24"/>
      <c r="H145" s="24"/>
      <c r="I145" s="24"/>
      <c r="J145" s="24"/>
      <c r="K145" s="24"/>
      <c r="L145" s="37"/>
      <c r="M145" s="37"/>
      <c r="N145" s="37"/>
      <c r="O145" s="37"/>
      <c r="P145" s="37"/>
      <c r="Q145" s="37"/>
      <c r="R145" s="37"/>
      <c r="S145" s="37"/>
      <c r="T145" s="37"/>
      <c r="U145" s="37"/>
      <c r="V145" s="37"/>
      <c r="W145" s="37"/>
      <c r="X145" s="37"/>
      <c r="Y145" s="37"/>
      <c r="Z145" s="37"/>
      <c r="AA145" s="37"/>
      <c r="AB145" s="37"/>
      <c r="AC145" s="37"/>
      <c r="AD145" s="37"/>
      <c r="AE145" s="37"/>
      <c r="AF145" s="37"/>
      <c r="AG145" s="37"/>
      <c r="AH145" s="37"/>
      <c r="AI145" s="37"/>
      <c r="AJ145" s="37"/>
      <c r="AK145" s="37"/>
      <c r="AL145" s="37"/>
      <c r="AM145" s="37"/>
    </row>
    <row r="146" spans="1:39" x14ac:dyDescent="0.25">
      <c r="A146" s="37"/>
      <c r="B146" s="24"/>
      <c r="C146" s="24"/>
      <c r="D146" s="25"/>
      <c r="E146" s="24"/>
      <c r="F146" s="24"/>
      <c r="G146" s="24"/>
      <c r="H146" s="24"/>
      <c r="I146" s="24"/>
      <c r="J146" s="24"/>
      <c r="K146" s="24"/>
      <c r="L146" s="37"/>
      <c r="M146" s="37"/>
      <c r="N146" s="37"/>
      <c r="O146" s="37"/>
      <c r="P146" s="37"/>
      <c r="Q146" s="37"/>
      <c r="R146" s="37"/>
      <c r="S146" s="37"/>
      <c r="T146" s="37"/>
      <c r="U146" s="37"/>
      <c r="V146" s="37"/>
      <c r="W146" s="37"/>
      <c r="X146" s="37"/>
      <c r="Y146" s="37"/>
      <c r="Z146" s="37"/>
      <c r="AA146" s="37"/>
      <c r="AB146" s="37"/>
      <c r="AC146" s="37"/>
      <c r="AD146" s="37"/>
      <c r="AE146" s="37"/>
      <c r="AF146" s="37"/>
      <c r="AG146" s="37"/>
      <c r="AH146" s="37"/>
      <c r="AI146" s="37"/>
      <c r="AJ146" s="37"/>
      <c r="AK146" s="37"/>
      <c r="AL146" s="37"/>
      <c r="AM146" s="37"/>
    </row>
    <row r="147" spans="1:39" x14ac:dyDescent="0.25">
      <c r="A147" s="37"/>
      <c r="B147" s="24"/>
      <c r="C147" s="24"/>
      <c r="D147" s="25"/>
      <c r="E147" s="24"/>
      <c r="F147" s="24"/>
      <c r="G147" s="24"/>
      <c r="H147" s="24"/>
      <c r="I147" s="24"/>
      <c r="J147" s="24"/>
      <c r="K147" s="24"/>
      <c r="L147" s="37"/>
      <c r="M147" s="37"/>
      <c r="N147" s="37"/>
      <c r="O147" s="37"/>
      <c r="P147" s="37"/>
      <c r="Q147" s="37"/>
      <c r="R147" s="37"/>
      <c r="S147" s="37"/>
      <c r="T147" s="37"/>
      <c r="U147" s="37"/>
      <c r="V147" s="37"/>
      <c r="W147" s="37"/>
      <c r="X147" s="37"/>
      <c r="Y147" s="37"/>
      <c r="Z147" s="37"/>
      <c r="AA147" s="37"/>
      <c r="AB147" s="37"/>
      <c r="AC147" s="37"/>
      <c r="AD147" s="37"/>
      <c r="AE147" s="37"/>
      <c r="AF147" s="37"/>
      <c r="AG147" s="37"/>
      <c r="AH147" s="37"/>
      <c r="AI147" s="37"/>
      <c r="AJ147" s="37"/>
      <c r="AK147" s="37"/>
      <c r="AL147" s="37"/>
      <c r="AM147" s="37"/>
    </row>
    <row r="148" spans="1:39" x14ac:dyDescent="0.25">
      <c r="A148" s="37"/>
      <c r="B148" s="24"/>
      <c r="C148" s="24"/>
      <c r="D148" s="25"/>
      <c r="E148" s="24"/>
      <c r="F148" s="24"/>
      <c r="G148" s="24"/>
      <c r="H148" s="24"/>
      <c r="I148" s="24"/>
      <c r="J148" s="24"/>
      <c r="K148" s="24"/>
      <c r="L148" s="37"/>
      <c r="M148" s="37"/>
      <c r="N148" s="37"/>
      <c r="O148" s="37"/>
      <c r="P148" s="37"/>
      <c r="Q148" s="37"/>
      <c r="R148" s="37"/>
      <c r="S148" s="37"/>
      <c r="T148" s="37"/>
      <c r="U148" s="37"/>
      <c r="V148" s="37"/>
      <c r="W148" s="37"/>
      <c r="X148" s="37"/>
      <c r="Y148" s="37"/>
      <c r="Z148" s="37"/>
      <c r="AA148" s="37"/>
      <c r="AB148" s="37"/>
      <c r="AC148" s="37"/>
      <c r="AD148" s="37"/>
      <c r="AE148" s="37"/>
      <c r="AF148" s="37"/>
      <c r="AG148" s="37"/>
      <c r="AH148" s="37"/>
      <c r="AI148" s="37"/>
      <c r="AJ148" s="37"/>
      <c r="AK148" s="37"/>
      <c r="AL148" s="37"/>
      <c r="AM148" s="37"/>
    </row>
    <row r="149" spans="1:39" x14ac:dyDescent="0.25">
      <c r="A149" s="37"/>
      <c r="B149" s="24"/>
      <c r="C149" s="24"/>
      <c r="D149" s="25"/>
      <c r="E149" s="24"/>
      <c r="F149" s="24"/>
      <c r="G149" s="24"/>
      <c r="H149" s="24"/>
      <c r="I149" s="24"/>
      <c r="J149" s="24"/>
      <c r="K149" s="24"/>
      <c r="L149" s="37"/>
      <c r="M149" s="37"/>
      <c r="N149" s="37"/>
      <c r="O149" s="37"/>
      <c r="P149" s="37"/>
      <c r="Q149" s="37"/>
      <c r="R149" s="37"/>
      <c r="S149" s="37"/>
      <c r="T149" s="37"/>
      <c r="U149" s="37"/>
      <c r="V149" s="37"/>
      <c r="W149" s="37"/>
      <c r="X149" s="37"/>
      <c r="Y149" s="37"/>
      <c r="Z149" s="37"/>
      <c r="AA149" s="37"/>
      <c r="AB149" s="37"/>
      <c r="AC149" s="37"/>
      <c r="AD149" s="37"/>
      <c r="AE149" s="37"/>
      <c r="AF149" s="37"/>
      <c r="AG149" s="37"/>
      <c r="AH149" s="37"/>
      <c r="AI149" s="37"/>
      <c r="AJ149" s="37"/>
      <c r="AK149" s="37"/>
      <c r="AL149" s="37"/>
      <c r="AM149" s="37"/>
    </row>
    <row r="150" spans="1:39" x14ac:dyDescent="0.25">
      <c r="A150" s="37"/>
      <c r="B150" s="24"/>
      <c r="C150" s="24"/>
      <c r="D150" s="25"/>
      <c r="E150" s="24"/>
      <c r="F150" s="24"/>
      <c r="G150" s="24"/>
      <c r="H150" s="24"/>
      <c r="I150" s="24"/>
      <c r="J150" s="24"/>
      <c r="K150" s="24"/>
      <c r="L150" s="37"/>
      <c r="M150" s="37"/>
      <c r="N150" s="37"/>
      <c r="O150" s="37"/>
      <c r="P150" s="37"/>
      <c r="Q150" s="37"/>
      <c r="R150" s="37"/>
      <c r="S150" s="37"/>
      <c r="T150" s="37"/>
      <c r="U150" s="37"/>
      <c r="V150" s="37"/>
      <c r="W150" s="37"/>
      <c r="X150" s="37"/>
      <c r="Y150" s="37"/>
      <c r="Z150" s="37"/>
      <c r="AA150" s="37"/>
      <c r="AB150" s="37"/>
      <c r="AC150" s="37"/>
      <c r="AD150" s="37"/>
      <c r="AE150" s="37"/>
      <c r="AF150" s="37"/>
      <c r="AG150" s="37"/>
      <c r="AH150" s="37"/>
      <c r="AI150" s="37"/>
      <c r="AJ150" s="37"/>
      <c r="AK150" s="37"/>
      <c r="AL150" s="37"/>
      <c r="AM150" s="37"/>
    </row>
    <row r="151" spans="1:39" x14ac:dyDescent="0.25">
      <c r="A151" s="37"/>
      <c r="B151" s="24"/>
      <c r="C151" s="24"/>
      <c r="D151" s="25"/>
      <c r="E151" s="24"/>
      <c r="F151" s="24"/>
      <c r="G151" s="24"/>
      <c r="H151" s="24"/>
      <c r="I151" s="24"/>
      <c r="J151" s="24"/>
      <c r="K151" s="24"/>
      <c r="L151" s="37"/>
      <c r="M151" s="37"/>
      <c r="N151" s="37"/>
      <c r="O151" s="37"/>
      <c r="P151" s="37"/>
      <c r="Q151" s="37"/>
      <c r="R151" s="37"/>
      <c r="S151" s="37"/>
      <c r="T151" s="37"/>
      <c r="U151" s="37"/>
      <c r="V151" s="37"/>
      <c r="W151" s="37"/>
      <c r="X151" s="37"/>
      <c r="Y151" s="37"/>
      <c r="Z151" s="37"/>
      <c r="AA151" s="37"/>
      <c r="AB151" s="37"/>
      <c r="AC151" s="37"/>
      <c r="AD151" s="37"/>
      <c r="AE151" s="37"/>
      <c r="AF151" s="37"/>
      <c r="AG151" s="37"/>
      <c r="AH151" s="37"/>
      <c r="AI151" s="37"/>
      <c r="AJ151" s="37"/>
      <c r="AK151" s="37"/>
      <c r="AL151" s="37"/>
      <c r="AM151" s="37"/>
    </row>
    <row r="152" spans="1:39" x14ac:dyDescent="0.25">
      <c r="A152" s="37"/>
      <c r="B152" s="24"/>
      <c r="C152" s="24"/>
      <c r="D152" s="25"/>
      <c r="E152" s="24"/>
      <c r="F152" s="24"/>
      <c r="G152" s="24"/>
      <c r="H152" s="24"/>
      <c r="I152" s="24"/>
      <c r="J152" s="24"/>
      <c r="K152" s="24"/>
      <c r="L152" s="37"/>
      <c r="M152" s="37"/>
      <c r="N152" s="37"/>
      <c r="O152" s="37"/>
      <c r="P152" s="37"/>
      <c r="Q152" s="37"/>
      <c r="R152" s="37"/>
      <c r="S152" s="37"/>
      <c r="T152" s="37"/>
      <c r="U152" s="37"/>
      <c r="V152" s="37"/>
      <c r="W152" s="37"/>
      <c r="X152" s="37"/>
      <c r="Y152" s="37"/>
      <c r="Z152" s="37"/>
      <c r="AA152" s="37"/>
      <c r="AB152" s="37"/>
      <c r="AC152" s="37"/>
      <c r="AD152" s="37"/>
      <c r="AE152" s="37"/>
      <c r="AF152" s="37"/>
      <c r="AG152" s="37"/>
      <c r="AH152" s="37"/>
      <c r="AI152" s="37"/>
      <c r="AJ152" s="37"/>
      <c r="AK152" s="37"/>
      <c r="AL152" s="37"/>
      <c r="AM152" s="37"/>
    </row>
    <row r="153" spans="1:39" x14ac:dyDescent="0.25">
      <c r="A153" s="37"/>
      <c r="B153" s="24"/>
      <c r="C153" s="24"/>
      <c r="D153" s="25"/>
      <c r="E153" s="24"/>
      <c r="F153" s="24"/>
      <c r="G153" s="24"/>
      <c r="H153" s="24"/>
      <c r="I153" s="24"/>
      <c r="J153" s="24"/>
      <c r="K153" s="24"/>
      <c r="L153" s="37"/>
      <c r="M153" s="37"/>
      <c r="N153" s="37"/>
      <c r="O153" s="37"/>
      <c r="P153" s="37"/>
      <c r="Q153" s="37"/>
      <c r="R153" s="37"/>
      <c r="S153" s="37"/>
      <c r="T153" s="37"/>
      <c r="U153" s="37"/>
      <c r="V153" s="37"/>
      <c r="W153" s="37"/>
      <c r="X153" s="37"/>
      <c r="Y153" s="37"/>
      <c r="Z153" s="37"/>
      <c r="AA153" s="37"/>
      <c r="AB153" s="37"/>
      <c r="AC153" s="37"/>
      <c r="AD153" s="37"/>
      <c r="AE153" s="37"/>
      <c r="AF153" s="37"/>
      <c r="AG153" s="37"/>
      <c r="AH153" s="37"/>
      <c r="AI153" s="37"/>
      <c r="AJ153" s="37"/>
      <c r="AK153" s="37"/>
      <c r="AL153" s="37"/>
      <c r="AM153" s="37"/>
    </row>
    <row r="154" spans="1:39" x14ac:dyDescent="0.25">
      <c r="A154" s="37"/>
      <c r="B154" s="24"/>
      <c r="C154" s="24"/>
      <c r="D154" s="25"/>
      <c r="E154" s="24"/>
      <c r="F154" s="24"/>
      <c r="G154" s="24"/>
      <c r="H154" s="24"/>
      <c r="I154" s="24"/>
      <c r="J154" s="24"/>
      <c r="K154" s="24"/>
      <c r="L154" s="37"/>
      <c r="M154" s="37"/>
      <c r="N154" s="37"/>
      <c r="O154" s="37"/>
      <c r="P154" s="37"/>
      <c r="Q154" s="37"/>
      <c r="R154" s="37"/>
      <c r="S154" s="37"/>
      <c r="T154" s="37"/>
      <c r="U154" s="37"/>
      <c r="V154" s="37"/>
      <c r="W154" s="37"/>
      <c r="X154" s="37"/>
      <c r="Y154" s="37"/>
      <c r="Z154" s="37"/>
      <c r="AA154" s="37"/>
      <c r="AB154" s="37"/>
      <c r="AC154" s="37"/>
      <c r="AD154" s="37"/>
      <c r="AE154" s="37"/>
      <c r="AF154" s="37"/>
      <c r="AG154" s="37"/>
      <c r="AH154" s="37"/>
      <c r="AI154" s="37"/>
      <c r="AJ154" s="37"/>
      <c r="AK154" s="37"/>
      <c r="AL154" s="37"/>
      <c r="AM154" s="37"/>
    </row>
    <row r="155" spans="1:39" x14ac:dyDescent="0.25">
      <c r="A155" s="37"/>
      <c r="B155" s="24"/>
      <c r="C155" s="24"/>
      <c r="D155" s="25"/>
      <c r="E155" s="24"/>
      <c r="F155" s="24"/>
      <c r="G155" s="24"/>
      <c r="H155" s="24"/>
      <c r="I155" s="24"/>
      <c r="J155" s="24"/>
      <c r="K155" s="24"/>
      <c r="L155" s="37"/>
      <c r="M155" s="37"/>
      <c r="N155" s="37"/>
      <c r="O155" s="37"/>
      <c r="P155" s="37"/>
      <c r="Q155" s="37"/>
      <c r="R155" s="37"/>
      <c r="S155" s="37"/>
      <c r="T155" s="37"/>
      <c r="U155" s="37"/>
      <c r="V155" s="37"/>
      <c r="W155" s="37"/>
      <c r="X155" s="37"/>
      <c r="Y155" s="37"/>
      <c r="Z155" s="37"/>
      <c r="AA155" s="37"/>
      <c r="AB155" s="37"/>
      <c r="AC155" s="37"/>
      <c r="AD155" s="37"/>
      <c r="AE155" s="37"/>
      <c r="AF155" s="37"/>
      <c r="AG155" s="37"/>
      <c r="AH155" s="37"/>
      <c r="AI155" s="37"/>
      <c r="AJ155" s="37"/>
      <c r="AK155" s="37"/>
      <c r="AL155" s="37"/>
      <c r="AM155" s="37"/>
    </row>
    <row r="156" spans="1:39" x14ac:dyDescent="0.25">
      <c r="A156" s="37"/>
      <c r="B156" s="24"/>
      <c r="C156" s="24"/>
      <c r="D156" s="25"/>
      <c r="E156" s="24"/>
      <c r="F156" s="24"/>
      <c r="G156" s="24"/>
      <c r="H156" s="24"/>
      <c r="I156" s="24"/>
      <c r="J156" s="24"/>
      <c r="K156" s="24"/>
      <c r="L156" s="37"/>
      <c r="M156" s="37"/>
      <c r="N156" s="37"/>
      <c r="O156" s="37"/>
      <c r="P156" s="37"/>
      <c r="Q156" s="37"/>
      <c r="R156" s="37"/>
      <c r="S156" s="37"/>
      <c r="T156" s="37"/>
      <c r="U156" s="37"/>
      <c r="V156" s="37"/>
      <c r="W156" s="37"/>
      <c r="X156" s="37"/>
      <c r="Y156" s="37"/>
      <c r="Z156" s="37"/>
      <c r="AA156" s="37"/>
      <c r="AB156" s="37"/>
      <c r="AC156" s="37"/>
      <c r="AD156" s="37"/>
      <c r="AE156" s="37"/>
      <c r="AF156" s="37"/>
      <c r="AG156" s="37"/>
      <c r="AH156" s="37"/>
      <c r="AI156" s="37"/>
      <c r="AJ156" s="37"/>
      <c r="AK156" s="37"/>
      <c r="AL156" s="37"/>
      <c r="AM156" s="37"/>
    </row>
    <row r="157" spans="1:39" x14ac:dyDescent="0.25">
      <c r="A157" s="37"/>
      <c r="B157" s="24"/>
      <c r="C157" s="24"/>
      <c r="D157" s="25"/>
      <c r="E157" s="24"/>
      <c r="F157" s="24"/>
      <c r="G157" s="24"/>
      <c r="H157" s="24"/>
      <c r="I157" s="24"/>
      <c r="J157" s="24"/>
      <c r="K157" s="24"/>
      <c r="L157" s="37"/>
      <c r="M157" s="37"/>
      <c r="N157" s="37"/>
      <c r="O157" s="37"/>
      <c r="P157" s="37"/>
      <c r="Q157" s="37"/>
      <c r="R157" s="37"/>
      <c r="S157" s="37"/>
      <c r="T157" s="37"/>
      <c r="U157" s="37"/>
      <c r="V157" s="37"/>
      <c r="W157" s="37"/>
      <c r="X157" s="37"/>
      <c r="Y157" s="37"/>
      <c r="Z157" s="37"/>
      <c r="AA157" s="37"/>
      <c r="AB157" s="37"/>
      <c r="AC157" s="37"/>
      <c r="AD157" s="37"/>
      <c r="AE157" s="37"/>
      <c r="AF157" s="37"/>
      <c r="AG157" s="37"/>
      <c r="AH157" s="37"/>
      <c r="AI157" s="37"/>
      <c r="AJ157" s="37"/>
      <c r="AK157" s="37"/>
      <c r="AL157" s="37"/>
      <c r="AM157" s="37"/>
    </row>
    <row r="158" spans="1:39" x14ac:dyDescent="0.25">
      <c r="A158" s="37"/>
      <c r="B158" s="24"/>
      <c r="C158" s="24"/>
      <c r="D158" s="25"/>
      <c r="E158" s="24"/>
      <c r="F158" s="24"/>
      <c r="G158" s="24"/>
      <c r="H158" s="24"/>
      <c r="I158" s="24"/>
      <c r="J158" s="24"/>
      <c r="K158" s="24"/>
      <c r="L158" s="37"/>
      <c r="M158" s="37"/>
      <c r="N158" s="37"/>
      <c r="O158" s="37"/>
      <c r="P158" s="37"/>
      <c r="Q158" s="37"/>
      <c r="R158" s="37"/>
      <c r="S158" s="37"/>
      <c r="T158" s="37"/>
      <c r="U158" s="37"/>
      <c r="V158" s="37"/>
      <c r="W158" s="37"/>
      <c r="X158" s="37"/>
      <c r="Y158" s="37"/>
      <c r="Z158" s="37"/>
      <c r="AA158" s="37"/>
      <c r="AB158" s="37"/>
      <c r="AC158" s="37"/>
      <c r="AD158" s="37"/>
      <c r="AE158" s="37"/>
      <c r="AF158" s="37"/>
      <c r="AG158" s="37"/>
      <c r="AH158" s="37"/>
      <c r="AI158" s="37"/>
      <c r="AJ158" s="37"/>
      <c r="AK158" s="37"/>
      <c r="AL158" s="37"/>
      <c r="AM158" s="37"/>
    </row>
    <row r="159" spans="1:39" x14ac:dyDescent="0.25">
      <c r="A159" s="37"/>
      <c r="B159" s="24"/>
      <c r="C159" s="24"/>
      <c r="D159" s="25"/>
      <c r="E159" s="24"/>
      <c r="F159" s="24"/>
      <c r="G159" s="24"/>
      <c r="H159" s="24"/>
      <c r="I159" s="24"/>
      <c r="J159" s="24"/>
      <c r="K159" s="24"/>
      <c r="L159" s="37"/>
      <c r="M159" s="37"/>
      <c r="N159" s="37"/>
      <c r="O159" s="37"/>
      <c r="P159" s="37"/>
      <c r="Q159" s="37"/>
      <c r="R159" s="37"/>
      <c r="S159" s="37"/>
      <c r="T159" s="37"/>
      <c r="U159" s="37"/>
      <c r="V159" s="37"/>
      <c r="W159" s="37"/>
      <c r="X159" s="37"/>
      <c r="Y159" s="37"/>
      <c r="Z159" s="37"/>
      <c r="AA159" s="37"/>
      <c r="AB159" s="37"/>
      <c r="AC159" s="37"/>
      <c r="AD159" s="37"/>
      <c r="AE159" s="37"/>
      <c r="AF159" s="37"/>
      <c r="AG159" s="37"/>
      <c r="AH159" s="37"/>
      <c r="AI159" s="37"/>
      <c r="AJ159" s="37"/>
      <c r="AK159" s="37"/>
      <c r="AL159" s="37"/>
      <c r="AM159" s="37"/>
    </row>
    <row r="160" spans="1:39" x14ac:dyDescent="0.25">
      <c r="A160" s="37"/>
      <c r="B160" s="24"/>
      <c r="C160" s="24"/>
      <c r="D160" s="25"/>
      <c r="E160" s="24"/>
      <c r="F160" s="24"/>
      <c r="G160" s="24"/>
      <c r="H160" s="24"/>
      <c r="I160" s="24"/>
      <c r="J160" s="24"/>
      <c r="K160" s="24"/>
      <c r="L160" s="37"/>
      <c r="M160" s="37"/>
      <c r="N160" s="37"/>
      <c r="O160" s="37"/>
      <c r="P160" s="37"/>
      <c r="Q160" s="37"/>
      <c r="R160" s="37"/>
      <c r="S160" s="37"/>
      <c r="T160" s="37"/>
      <c r="U160" s="37"/>
      <c r="V160" s="37"/>
      <c r="W160" s="37"/>
      <c r="X160" s="37"/>
      <c r="Y160" s="37"/>
      <c r="Z160" s="37"/>
      <c r="AA160" s="37"/>
      <c r="AB160" s="37"/>
      <c r="AC160" s="37"/>
      <c r="AD160" s="37"/>
      <c r="AE160" s="37"/>
      <c r="AF160" s="37"/>
      <c r="AG160" s="37"/>
      <c r="AH160" s="37"/>
      <c r="AI160" s="37"/>
      <c r="AJ160" s="37"/>
      <c r="AK160" s="37"/>
      <c r="AL160" s="37"/>
      <c r="AM160" s="37"/>
    </row>
    <row r="161" spans="1:39" x14ac:dyDescent="0.25">
      <c r="A161" s="37"/>
      <c r="B161" s="24"/>
      <c r="C161" s="24"/>
      <c r="D161" s="25"/>
      <c r="E161" s="24"/>
      <c r="F161" s="24"/>
      <c r="G161" s="24"/>
      <c r="H161" s="24"/>
      <c r="I161" s="24"/>
      <c r="J161" s="24"/>
      <c r="K161" s="24"/>
      <c r="L161" s="37"/>
      <c r="M161" s="37"/>
      <c r="N161" s="37"/>
      <c r="O161" s="37"/>
      <c r="P161" s="37"/>
      <c r="Q161" s="37"/>
      <c r="R161" s="37"/>
      <c r="S161" s="37"/>
      <c r="T161" s="37"/>
      <c r="U161" s="37"/>
      <c r="V161" s="37"/>
      <c r="W161" s="37"/>
      <c r="X161" s="37"/>
      <c r="Y161" s="37"/>
      <c r="Z161" s="37"/>
      <c r="AA161" s="37"/>
      <c r="AB161" s="37"/>
      <c r="AC161" s="37"/>
      <c r="AD161" s="37"/>
      <c r="AE161" s="37"/>
      <c r="AF161" s="37"/>
      <c r="AG161" s="37"/>
      <c r="AH161" s="37"/>
      <c r="AI161" s="37"/>
      <c r="AJ161" s="37"/>
      <c r="AK161" s="37"/>
      <c r="AL161" s="37"/>
      <c r="AM161" s="37"/>
    </row>
    <row r="162" spans="1:39" x14ac:dyDescent="0.25">
      <c r="A162" s="37"/>
      <c r="B162" s="24"/>
      <c r="C162" s="24"/>
      <c r="D162" s="25"/>
      <c r="E162" s="24"/>
      <c r="F162" s="24"/>
      <c r="G162" s="24"/>
      <c r="H162" s="24"/>
      <c r="I162" s="24"/>
      <c r="J162" s="24"/>
      <c r="K162" s="24"/>
      <c r="L162" s="37"/>
      <c r="M162" s="37"/>
      <c r="N162" s="37"/>
      <c r="O162" s="37"/>
      <c r="P162" s="37"/>
      <c r="Q162" s="37"/>
      <c r="R162" s="37"/>
      <c r="S162" s="37"/>
      <c r="T162" s="37"/>
      <c r="U162" s="37"/>
      <c r="V162" s="37"/>
      <c r="W162" s="37"/>
      <c r="X162" s="37"/>
      <c r="Y162" s="37"/>
      <c r="Z162" s="37"/>
      <c r="AA162" s="37"/>
      <c r="AB162" s="37"/>
      <c r="AC162" s="37"/>
      <c r="AD162" s="37"/>
      <c r="AE162" s="37"/>
      <c r="AF162" s="37"/>
      <c r="AG162" s="37"/>
      <c r="AH162" s="37"/>
      <c r="AI162" s="37"/>
      <c r="AJ162" s="37"/>
      <c r="AK162" s="37"/>
      <c r="AL162" s="37"/>
      <c r="AM162" s="37"/>
    </row>
    <row r="163" spans="1:39" x14ac:dyDescent="0.25">
      <c r="A163" s="37"/>
      <c r="B163" s="24"/>
      <c r="C163" s="24"/>
      <c r="D163" s="25"/>
      <c r="E163" s="24"/>
      <c r="F163" s="24"/>
      <c r="G163" s="24"/>
      <c r="H163" s="24"/>
      <c r="I163" s="24"/>
      <c r="J163" s="24"/>
      <c r="K163" s="24"/>
      <c r="L163" s="37"/>
      <c r="M163" s="37"/>
      <c r="N163" s="37"/>
      <c r="O163" s="37"/>
      <c r="P163" s="37"/>
      <c r="Q163" s="37"/>
      <c r="R163" s="37"/>
      <c r="S163" s="37"/>
      <c r="T163" s="37"/>
      <c r="U163" s="37"/>
      <c r="V163" s="37"/>
      <c r="W163" s="37"/>
      <c r="X163" s="37"/>
      <c r="Y163" s="37"/>
      <c r="Z163" s="37"/>
      <c r="AA163" s="37"/>
      <c r="AB163" s="37"/>
      <c r="AC163" s="37"/>
      <c r="AD163" s="37"/>
      <c r="AE163" s="37"/>
      <c r="AF163" s="37"/>
      <c r="AG163" s="37"/>
      <c r="AH163" s="37"/>
      <c r="AI163" s="37"/>
      <c r="AJ163" s="37"/>
      <c r="AK163" s="37"/>
      <c r="AL163" s="37"/>
      <c r="AM163" s="37"/>
    </row>
    <row r="164" spans="1:39" x14ac:dyDescent="0.25">
      <c r="A164" s="37"/>
      <c r="B164" s="24"/>
      <c r="C164" s="24"/>
      <c r="D164" s="25"/>
      <c r="E164" s="24"/>
      <c r="F164" s="24"/>
      <c r="G164" s="24"/>
      <c r="H164" s="24"/>
      <c r="I164" s="24"/>
      <c r="J164" s="24"/>
      <c r="K164" s="24"/>
      <c r="L164" s="37"/>
      <c r="M164" s="37"/>
      <c r="N164" s="37"/>
      <c r="O164" s="37"/>
      <c r="P164" s="37"/>
      <c r="Q164" s="37"/>
      <c r="R164" s="37"/>
      <c r="S164" s="37"/>
      <c r="T164" s="37"/>
      <c r="U164" s="37"/>
      <c r="V164" s="37"/>
      <c r="W164" s="37"/>
      <c r="X164" s="37"/>
      <c r="Y164" s="37"/>
      <c r="Z164" s="37"/>
      <c r="AA164" s="37"/>
      <c r="AB164" s="37"/>
      <c r="AC164" s="37"/>
      <c r="AD164" s="37"/>
      <c r="AE164" s="37"/>
      <c r="AF164" s="37"/>
      <c r="AG164" s="37"/>
      <c r="AH164" s="37"/>
      <c r="AI164" s="37"/>
      <c r="AJ164" s="37"/>
      <c r="AK164" s="37"/>
      <c r="AL164" s="37"/>
      <c r="AM164" s="37"/>
    </row>
    <row r="165" spans="1:39" x14ac:dyDescent="0.25">
      <c r="A165" s="37"/>
      <c r="B165" s="24"/>
      <c r="C165" s="24"/>
      <c r="D165" s="25"/>
      <c r="E165" s="24"/>
      <c r="F165" s="24"/>
      <c r="G165" s="24"/>
      <c r="H165" s="24"/>
      <c r="I165" s="24"/>
      <c r="J165" s="24"/>
      <c r="K165" s="24"/>
      <c r="L165" s="37"/>
      <c r="M165" s="37"/>
      <c r="N165" s="37"/>
      <c r="O165" s="37"/>
      <c r="P165" s="37"/>
      <c r="Q165" s="37"/>
      <c r="R165" s="37"/>
      <c r="S165" s="37"/>
      <c r="T165" s="37"/>
      <c r="U165" s="37"/>
      <c r="V165" s="37"/>
      <c r="W165" s="37"/>
      <c r="X165" s="37"/>
      <c r="Y165" s="37"/>
      <c r="Z165" s="37"/>
      <c r="AA165" s="37"/>
      <c r="AB165" s="37"/>
      <c r="AC165" s="37"/>
      <c r="AD165" s="37"/>
      <c r="AE165" s="37"/>
      <c r="AF165" s="37"/>
      <c r="AG165" s="37"/>
      <c r="AH165" s="37"/>
      <c r="AI165" s="37"/>
      <c r="AJ165" s="37"/>
      <c r="AK165" s="37"/>
      <c r="AL165" s="37"/>
      <c r="AM165" s="37"/>
    </row>
    <row r="166" spans="1:39" x14ac:dyDescent="0.25">
      <c r="A166" s="37"/>
      <c r="B166" s="24"/>
      <c r="C166" s="24"/>
      <c r="D166" s="25"/>
      <c r="E166" s="24"/>
      <c r="F166" s="24"/>
      <c r="G166" s="24"/>
      <c r="H166" s="24"/>
      <c r="I166" s="24"/>
      <c r="J166" s="24"/>
      <c r="K166" s="24"/>
      <c r="L166" s="37"/>
      <c r="M166" s="37"/>
      <c r="N166" s="37"/>
      <c r="O166" s="37"/>
      <c r="P166" s="37"/>
      <c r="Q166" s="37"/>
      <c r="R166" s="37"/>
      <c r="S166" s="37"/>
      <c r="T166" s="37"/>
      <c r="U166" s="37"/>
      <c r="V166" s="37"/>
      <c r="W166" s="37"/>
      <c r="X166" s="37"/>
      <c r="Y166" s="37"/>
      <c r="Z166" s="37"/>
      <c r="AA166" s="37"/>
      <c r="AB166" s="37"/>
      <c r="AC166" s="37"/>
      <c r="AD166" s="37"/>
      <c r="AE166" s="37"/>
      <c r="AF166" s="37"/>
      <c r="AG166" s="37"/>
      <c r="AH166" s="37"/>
      <c r="AI166" s="37"/>
      <c r="AJ166" s="37"/>
      <c r="AK166" s="37"/>
      <c r="AL166" s="37"/>
      <c r="AM166" s="37"/>
    </row>
    <row r="167" spans="1:39" x14ac:dyDescent="0.25">
      <c r="A167" s="37"/>
      <c r="B167" s="24"/>
      <c r="C167" s="24"/>
      <c r="D167" s="25"/>
      <c r="E167" s="24"/>
      <c r="F167" s="24"/>
      <c r="G167" s="24"/>
      <c r="H167" s="24"/>
      <c r="I167" s="24"/>
      <c r="J167" s="24"/>
      <c r="K167" s="24"/>
      <c r="L167" s="37"/>
      <c r="M167" s="37"/>
      <c r="N167" s="37"/>
      <c r="O167" s="37"/>
      <c r="P167" s="37"/>
      <c r="Q167" s="37"/>
      <c r="R167" s="37"/>
      <c r="S167" s="37"/>
      <c r="T167" s="37"/>
      <c r="U167" s="37"/>
      <c r="V167" s="37"/>
      <c r="W167" s="37"/>
      <c r="X167" s="37"/>
      <c r="Y167" s="37"/>
      <c r="Z167" s="37"/>
      <c r="AA167" s="37"/>
      <c r="AB167" s="37"/>
      <c r="AC167" s="37"/>
      <c r="AD167" s="37"/>
      <c r="AE167" s="37"/>
      <c r="AF167" s="37"/>
      <c r="AG167" s="37"/>
      <c r="AH167" s="37"/>
      <c r="AI167" s="37"/>
      <c r="AJ167" s="37"/>
      <c r="AK167" s="37"/>
      <c r="AL167" s="37"/>
      <c r="AM167" s="37"/>
    </row>
    <row r="168" spans="1:39" x14ac:dyDescent="0.25">
      <c r="A168" s="37"/>
      <c r="B168" s="24"/>
      <c r="C168" s="24"/>
      <c r="D168" s="25"/>
      <c r="E168" s="24"/>
      <c r="F168" s="24"/>
      <c r="G168" s="24"/>
      <c r="H168" s="24"/>
      <c r="I168" s="24"/>
      <c r="J168" s="24"/>
      <c r="K168" s="24"/>
      <c r="L168" s="37"/>
      <c r="M168" s="37"/>
      <c r="N168" s="37"/>
      <c r="O168" s="37"/>
      <c r="P168" s="37"/>
      <c r="Q168" s="37"/>
      <c r="R168" s="37"/>
      <c r="S168" s="37"/>
      <c r="T168" s="37"/>
      <c r="U168" s="37"/>
      <c r="V168" s="37"/>
      <c r="W168" s="37"/>
      <c r="X168" s="37"/>
      <c r="Y168" s="37"/>
      <c r="Z168" s="37"/>
      <c r="AA168" s="37"/>
      <c r="AB168" s="37"/>
      <c r="AC168" s="37"/>
      <c r="AD168" s="37"/>
      <c r="AE168" s="37"/>
      <c r="AF168" s="37"/>
      <c r="AG168" s="37"/>
      <c r="AH168" s="37"/>
      <c r="AI168" s="37"/>
      <c r="AJ168" s="37"/>
      <c r="AK168" s="37"/>
      <c r="AL168" s="37"/>
      <c r="AM168" s="37"/>
    </row>
    <row r="169" spans="1:39" x14ac:dyDescent="0.25">
      <c r="A169" s="37"/>
      <c r="B169" s="24"/>
      <c r="C169" s="24"/>
      <c r="D169" s="25"/>
      <c r="E169" s="24"/>
      <c r="F169" s="24"/>
      <c r="G169" s="24"/>
      <c r="H169" s="24"/>
      <c r="I169" s="24"/>
      <c r="J169" s="24"/>
      <c r="K169" s="24"/>
      <c r="L169" s="37"/>
      <c r="M169" s="37"/>
      <c r="N169" s="37"/>
      <c r="O169" s="37"/>
      <c r="P169" s="37"/>
      <c r="Q169" s="37"/>
      <c r="R169" s="37"/>
      <c r="S169" s="37"/>
      <c r="T169" s="37"/>
      <c r="U169" s="37"/>
      <c r="V169" s="37"/>
      <c r="W169" s="37"/>
      <c r="X169" s="37"/>
      <c r="Y169" s="37"/>
      <c r="Z169" s="37"/>
      <c r="AA169" s="37"/>
      <c r="AB169" s="37"/>
      <c r="AC169" s="37"/>
      <c r="AD169" s="37"/>
      <c r="AE169" s="37"/>
      <c r="AF169" s="37"/>
      <c r="AG169" s="37"/>
      <c r="AH169" s="37"/>
      <c r="AI169" s="37"/>
      <c r="AJ169" s="37"/>
      <c r="AK169" s="37"/>
      <c r="AL169" s="37"/>
      <c r="AM169" s="37"/>
    </row>
    <row r="170" spans="1:39" x14ac:dyDescent="0.25">
      <c r="A170" s="37"/>
      <c r="B170" s="24"/>
      <c r="C170" s="24"/>
      <c r="D170" s="25"/>
      <c r="E170" s="24"/>
      <c r="F170" s="24"/>
      <c r="G170" s="24"/>
      <c r="H170" s="24"/>
      <c r="I170" s="24"/>
      <c r="J170" s="24"/>
      <c r="K170" s="24"/>
      <c r="L170" s="37"/>
      <c r="M170" s="37"/>
      <c r="N170" s="37"/>
      <c r="O170" s="37"/>
      <c r="P170" s="37"/>
      <c r="Q170" s="37"/>
      <c r="R170" s="37"/>
      <c r="S170" s="37"/>
      <c r="T170" s="37"/>
      <c r="U170" s="37"/>
      <c r="V170" s="37"/>
      <c r="W170" s="37"/>
      <c r="X170" s="37"/>
      <c r="Y170" s="37"/>
      <c r="Z170" s="37"/>
      <c r="AA170" s="37"/>
      <c r="AB170" s="37"/>
      <c r="AC170" s="37"/>
      <c r="AD170" s="37"/>
      <c r="AE170" s="37"/>
      <c r="AF170" s="37"/>
      <c r="AG170" s="37"/>
      <c r="AH170" s="37"/>
      <c r="AI170" s="37"/>
      <c r="AJ170" s="37"/>
      <c r="AK170" s="37"/>
      <c r="AL170" s="37"/>
      <c r="AM170" s="37"/>
    </row>
    <row r="171" spans="1:39" x14ac:dyDescent="0.25">
      <c r="A171" s="37"/>
      <c r="B171" s="24"/>
      <c r="C171" s="24"/>
      <c r="D171" s="25"/>
      <c r="E171" s="24"/>
      <c r="F171" s="24"/>
      <c r="G171" s="24"/>
      <c r="H171" s="24"/>
      <c r="I171" s="24"/>
      <c r="J171" s="24"/>
      <c r="K171" s="24"/>
      <c r="L171" s="37"/>
      <c r="M171" s="37"/>
      <c r="N171" s="37"/>
      <c r="O171" s="37"/>
      <c r="P171" s="37"/>
      <c r="Q171" s="37"/>
      <c r="R171" s="37"/>
      <c r="S171" s="37"/>
      <c r="T171" s="37"/>
      <c r="U171" s="37"/>
      <c r="V171" s="37"/>
      <c r="W171" s="37"/>
      <c r="X171" s="37"/>
      <c r="Y171" s="37"/>
      <c r="Z171" s="37"/>
      <c r="AA171" s="37"/>
      <c r="AB171" s="37"/>
      <c r="AC171" s="37"/>
      <c r="AD171" s="37"/>
      <c r="AE171" s="37"/>
      <c r="AF171" s="37"/>
      <c r="AG171" s="37"/>
      <c r="AH171" s="37"/>
      <c r="AI171" s="37"/>
      <c r="AJ171" s="37"/>
      <c r="AK171" s="37"/>
      <c r="AL171" s="37"/>
      <c r="AM171" s="37"/>
    </row>
    <row r="172" spans="1:39" x14ac:dyDescent="0.25">
      <c r="A172" s="37"/>
      <c r="B172" s="24"/>
      <c r="C172" s="24"/>
      <c r="D172" s="25"/>
      <c r="E172" s="24"/>
      <c r="F172" s="24"/>
      <c r="G172" s="24"/>
      <c r="H172" s="24"/>
      <c r="I172" s="24"/>
      <c r="J172" s="24"/>
      <c r="K172" s="24"/>
      <c r="L172" s="37"/>
      <c r="M172" s="37"/>
      <c r="N172" s="37"/>
      <c r="O172" s="37"/>
      <c r="P172" s="37"/>
      <c r="Q172" s="37"/>
      <c r="R172" s="37"/>
      <c r="S172" s="37"/>
      <c r="T172" s="37"/>
      <c r="U172" s="37"/>
      <c r="V172" s="37"/>
      <c r="W172" s="37"/>
      <c r="X172" s="37"/>
      <c r="Y172" s="37"/>
      <c r="Z172" s="37"/>
      <c r="AA172" s="37"/>
      <c r="AB172" s="37"/>
      <c r="AC172" s="37"/>
      <c r="AD172" s="37"/>
      <c r="AE172" s="37"/>
      <c r="AF172" s="37"/>
      <c r="AG172" s="37"/>
      <c r="AH172" s="37"/>
      <c r="AI172" s="37"/>
      <c r="AJ172" s="37"/>
      <c r="AK172" s="37"/>
      <c r="AL172" s="37"/>
      <c r="AM172" s="37"/>
    </row>
    <row r="173" spans="1:39" x14ac:dyDescent="0.25">
      <c r="A173" s="37"/>
      <c r="B173" s="24"/>
      <c r="C173" s="24"/>
      <c r="D173" s="25"/>
      <c r="E173" s="24"/>
      <c r="F173" s="24"/>
      <c r="G173" s="24"/>
      <c r="H173" s="24"/>
      <c r="I173" s="24"/>
      <c r="J173" s="24"/>
      <c r="K173" s="24"/>
      <c r="L173" s="37"/>
      <c r="M173" s="37"/>
      <c r="N173" s="37"/>
      <c r="O173" s="37"/>
      <c r="P173" s="37"/>
      <c r="Q173" s="37"/>
      <c r="R173" s="37"/>
      <c r="S173" s="37"/>
      <c r="T173" s="37"/>
      <c r="U173" s="37"/>
      <c r="V173" s="37"/>
      <c r="W173" s="37"/>
      <c r="X173" s="37"/>
      <c r="Y173" s="37"/>
      <c r="Z173" s="37"/>
      <c r="AA173" s="37"/>
      <c r="AB173" s="37"/>
      <c r="AC173" s="37"/>
      <c r="AD173" s="37"/>
      <c r="AE173" s="37"/>
      <c r="AF173" s="37"/>
      <c r="AG173" s="37"/>
      <c r="AH173" s="37"/>
      <c r="AI173" s="37"/>
      <c r="AJ173" s="37"/>
      <c r="AK173" s="37"/>
      <c r="AL173" s="37"/>
      <c r="AM173" s="37"/>
    </row>
    <row r="174" spans="1:39" x14ac:dyDescent="0.25">
      <c r="A174" s="37"/>
      <c r="B174" s="24"/>
      <c r="C174" s="24"/>
      <c r="D174" s="25"/>
      <c r="E174" s="24"/>
      <c r="F174" s="24"/>
      <c r="G174" s="24"/>
      <c r="H174" s="24"/>
      <c r="I174" s="24"/>
      <c r="J174" s="24"/>
      <c r="K174" s="24"/>
      <c r="L174" s="37"/>
      <c r="M174" s="37"/>
      <c r="N174" s="37"/>
      <c r="O174" s="37"/>
      <c r="P174" s="37"/>
      <c r="Q174" s="37"/>
      <c r="R174" s="37"/>
      <c r="S174" s="37"/>
      <c r="T174" s="37"/>
      <c r="U174" s="37"/>
      <c r="V174" s="37"/>
      <c r="W174" s="37"/>
      <c r="X174" s="37"/>
      <c r="Y174" s="37"/>
      <c r="Z174" s="37"/>
      <c r="AA174" s="37"/>
      <c r="AB174" s="37"/>
      <c r="AC174" s="37"/>
      <c r="AD174" s="37"/>
      <c r="AE174" s="37"/>
      <c r="AF174" s="37"/>
      <c r="AG174" s="37"/>
      <c r="AH174" s="37"/>
      <c r="AI174" s="37"/>
      <c r="AJ174" s="37"/>
      <c r="AK174" s="37"/>
      <c r="AL174" s="37"/>
      <c r="AM174" s="37"/>
    </row>
    <row r="175" spans="1:39" x14ac:dyDescent="0.25">
      <c r="A175" s="37"/>
      <c r="B175" s="24"/>
      <c r="C175" s="24"/>
      <c r="D175" s="25"/>
      <c r="E175" s="24"/>
      <c r="F175" s="24"/>
      <c r="G175" s="24"/>
      <c r="H175" s="24"/>
      <c r="I175" s="24"/>
      <c r="J175" s="24"/>
      <c r="K175" s="24"/>
      <c r="L175" s="37"/>
      <c r="M175" s="37"/>
      <c r="N175" s="37"/>
      <c r="O175" s="37"/>
      <c r="P175" s="37"/>
      <c r="Q175" s="37"/>
      <c r="R175" s="37"/>
      <c r="S175" s="37"/>
      <c r="T175" s="37"/>
      <c r="U175" s="37"/>
      <c r="V175" s="37"/>
      <c r="W175" s="37"/>
      <c r="X175" s="37"/>
      <c r="Y175" s="37"/>
      <c r="Z175" s="37"/>
      <c r="AA175" s="37"/>
      <c r="AB175" s="37"/>
      <c r="AC175" s="37"/>
      <c r="AD175" s="37"/>
      <c r="AE175" s="37"/>
      <c r="AF175" s="37"/>
      <c r="AG175" s="37"/>
      <c r="AH175" s="37"/>
      <c r="AI175" s="37"/>
      <c r="AJ175" s="37"/>
      <c r="AK175" s="37"/>
      <c r="AL175" s="37"/>
      <c r="AM175" s="37"/>
    </row>
    <row r="176" spans="1:39" x14ac:dyDescent="0.25">
      <c r="A176" s="37"/>
      <c r="B176" s="24"/>
      <c r="C176" s="24"/>
      <c r="D176" s="25"/>
      <c r="E176" s="24"/>
      <c r="F176" s="24"/>
      <c r="G176" s="24"/>
      <c r="H176" s="24"/>
      <c r="I176" s="24"/>
      <c r="J176" s="24"/>
      <c r="K176" s="24"/>
      <c r="L176" s="37"/>
      <c r="M176" s="37"/>
      <c r="N176" s="37"/>
      <c r="O176" s="37"/>
      <c r="P176" s="37"/>
      <c r="Q176" s="37"/>
      <c r="R176" s="37"/>
      <c r="S176" s="37"/>
      <c r="T176" s="37"/>
      <c r="U176" s="37"/>
      <c r="V176" s="37"/>
      <c r="W176" s="37"/>
      <c r="X176" s="37"/>
      <c r="Y176" s="37"/>
      <c r="Z176" s="37"/>
      <c r="AA176" s="37"/>
      <c r="AB176" s="37"/>
      <c r="AC176" s="37"/>
      <c r="AD176" s="37"/>
      <c r="AE176" s="37"/>
      <c r="AF176" s="37"/>
      <c r="AG176" s="37"/>
      <c r="AH176" s="37"/>
      <c r="AI176" s="37"/>
      <c r="AJ176" s="37"/>
      <c r="AK176" s="37"/>
      <c r="AL176" s="37"/>
      <c r="AM176" s="37"/>
    </row>
    <row r="177" spans="1:39" x14ac:dyDescent="0.25">
      <c r="A177" s="37"/>
      <c r="B177" s="24"/>
      <c r="C177" s="24"/>
      <c r="D177" s="25"/>
      <c r="E177" s="24"/>
      <c r="F177" s="24"/>
      <c r="G177" s="24"/>
      <c r="H177" s="24"/>
      <c r="I177" s="24"/>
      <c r="J177" s="24"/>
      <c r="K177" s="24"/>
      <c r="L177" s="37"/>
      <c r="M177" s="37"/>
      <c r="N177" s="37"/>
      <c r="O177" s="37"/>
      <c r="P177" s="37"/>
      <c r="Q177" s="37"/>
      <c r="R177" s="37"/>
      <c r="S177" s="37"/>
      <c r="T177" s="37"/>
      <c r="U177" s="37"/>
      <c r="V177" s="37"/>
      <c r="W177" s="37"/>
      <c r="X177" s="37"/>
      <c r="Y177" s="37"/>
      <c r="Z177" s="37"/>
      <c r="AA177" s="37"/>
      <c r="AB177" s="37"/>
      <c r="AC177" s="37"/>
      <c r="AD177" s="37"/>
      <c r="AE177" s="37"/>
      <c r="AF177" s="37"/>
      <c r="AG177" s="37"/>
      <c r="AH177" s="37"/>
      <c r="AI177" s="37"/>
      <c r="AJ177" s="37"/>
      <c r="AK177" s="37"/>
      <c r="AL177" s="37"/>
      <c r="AM177" s="37"/>
    </row>
    <row r="178" spans="1:39" x14ac:dyDescent="0.25">
      <c r="A178" s="37"/>
      <c r="B178" s="24"/>
      <c r="C178" s="24"/>
      <c r="D178" s="25"/>
      <c r="E178" s="24"/>
      <c r="F178" s="24"/>
      <c r="G178" s="24"/>
      <c r="H178" s="24"/>
      <c r="I178" s="24"/>
      <c r="J178" s="24"/>
      <c r="K178" s="24"/>
      <c r="L178" s="37"/>
      <c r="M178" s="37"/>
      <c r="N178" s="37"/>
      <c r="O178" s="37"/>
      <c r="P178" s="37"/>
      <c r="Q178" s="37"/>
      <c r="R178" s="37"/>
      <c r="S178" s="37"/>
      <c r="T178" s="37"/>
      <c r="U178" s="37"/>
      <c r="V178" s="37"/>
      <c r="W178" s="37"/>
      <c r="X178" s="37"/>
      <c r="Y178" s="37"/>
      <c r="Z178" s="37"/>
      <c r="AA178" s="37"/>
      <c r="AB178" s="37"/>
      <c r="AC178" s="37"/>
      <c r="AD178" s="37"/>
      <c r="AE178" s="37"/>
      <c r="AF178" s="37"/>
      <c r="AG178" s="37"/>
      <c r="AH178" s="37"/>
      <c r="AI178" s="37"/>
      <c r="AJ178" s="37"/>
      <c r="AK178" s="37"/>
      <c r="AL178" s="37"/>
      <c r="AM178" s="37"/>
    </row>
    <row r="179" spans="1:39" x14ac:dyDescent="0.25">
      <c r="A179" s="37"/>
      <c r="B179" s="24"/>
      <c r="C179" s="24"/>
      <c r="D179" s="25"/>
      <c r="E179" s="24"/>
      <c r="F179" s="24"/>
      <c r="G179" s="24"/>
      <c r="H179" s="24"/>
      <c r="I179" s="24"/>
      <c r="J179" s="24"/>
      <c r="K179" s="24"/>
      <c r="L179" s="37"/>
      <c r="M179" s="37"/>
      <c r="N179" s="37"/>
      <c r="O179" s="37"/>
      <c r="P179" s="37"/>
      <c r="Q179" s="37"/>
      <c r="R179" s="37"/>
      <c r="S179" s="37"/>
      <c r="T179" s="37"/>
      <c r="U179" s="37"/>
      <c r="V179" s="37"/>
      <c r="W179" s="37"/>
      <c r="X179" s="37"/>
      <c r="Y179" s="37"/>
      <c r="Z179" s="37"/>
      <c r="AA179" s="37"/>
      <c r="AB179" s="37"/>
      <c r="AC179" s="37"/>
      <c r="AD179" s="37"/>
      <c r="AE179" s="37"/>
      <c r="AF179" s="37"/>
      <c r="AG179" s="37"/>
      <c r="AH179" s="37"/>
      <c r="AI179" s="37"/>
      <c r="AJ179" s="37"/>
      <c r="AK179" s="37"/>
      <c r="AL179" s="37"/>
      <c r="AM179" s="37"/>
    </row>
    <row r="180" spans="1:39" x14ac:dyDescent="0.25">
      <c r="A180" s="37"/>
      <c r="B180" s="24"/>
      <c r="C180" s="24"/>
      <c r="D180" s="25"/>
      <c r="E180" s="24"/>
      <c r="F180" s="24"/>
      <c r="G180" s="24"/>
      <c r="H180" s="24"/>
      <c r="I180" s="24"/>
      <c r="J180" s="24"/>
      <c r="K180" s="24"/>
      <c r="L180" s="37"/>
      <c r="M180" s="37"/>
      <c r="N180" s="37"/>
      <c r="O180" s="37"/>
      <c r="P180" s="37"/>
      <c r="Q180" s="37"/>
      <c r="R180" s="37"/>
      <c r="S180" s="37"/>
      <c r="T180" s="37"/>
      <c r="U180" s="37"/>
      <c r="V180" s="37"/>
      <c r="W180" s="37"/>
      <c r="X180" s="37"/>
      <c r="Y180" s="37"/>
      <c r="Z180" s="37"/>
      <c r="AA180" s="37"/>
      <c r="AB180" s="37"/>
      <c r="AC180" s="37"/>
      <c r="AD180" s="37"/>
      <c r="AE180" s="37"/>
      <c r="AF180" s="37"/>
      <c r="AG180" s="37"/>
      <c r="AH180" s="37"/>
      <c r="AI180" s="37"/>
      <c r="AJ180" s="37"/>
      <c r="AK180" s="37"/>
      <c r="AL180" s="37"/>
      <c r="AM180" s="37"/>
    </row>
    <row r="181" spans="1:39" x14ac:dyDescent="0.25">
      <c r="A181" s="37"/>
      <c r="B181" s="24"/>
      <c r="C181" s="24"/>
      <c r="D181" s="25"/>
      <c r="E181" s="24"/>
      <c r="F181" s="24"/>
      <c r="G181" s="24"/>
      <c r="H181" s="24"/>
      <c r="I181" s="24"/>
      <c r="J181" s="24"/>
      <c r="K181" s="24"/>
      <c r="L181" s="37"/>
      <c r="M181" s="37"/>
      <c r="N181" s="37"/>
      <c r="O181" s="37"/>
      <c r="P181" s="37"/>
      <c r="Q181" s="37"/>
      <c r="R181" s="37"/>
      <c r="S181" s="37"/>
      <c r="T181" s="37"/>
      <c r="U181" s="37"/>
      <c r="V181" s="37"/>
      <c r="W181" s="37"/>
      <c r="X181" s="37"/>
      <c r="Y181" s="37"/>
      <c r="Z181" s="37"/>
      <c r="AA181" s="37"/>
      <c r="AB181" s="37"/>
      <c r="AC181" s="37"/>
      <c r="AD181" s="37"/>
      <c r="AE181" s="37"/>
      <c r="AF181" s="37"/>
      <c r="AG181" s="37"/>
      <c r="AH181" s="37"/>
      <c r="AI181" s="37"/>
      <c r="AJ181" s="37"/>
      <c r="AK181" s="37"/>
      <c r="AL181" s="37"/>
      <c r="AM181" s="37"/>
    </row>
    <row r="182" spans="1:39" x14ac:dyDescent="0.25">
      <c r="A182" s="37"/>
      <c r="B182" s="24"/>
      <c r="C182" s="24"/>
      <c r="D182" s="25"/>
      <c r="E182" s="24"/>
      <c r="F182" s="24"/>
      <c r="G182" s="24"/>
      <c r="H182" s="24"/>
      <c r="I182" s="24"/>
      <c r="J182" s="24"/>
      <c r="K182" s="24"/>
      <c r="L182" s="37"/>
      <c r="M182" s="37"/>
      <c r="N182" s="37"/>
      <c r="O182" s="37"/>
      <c r="P182" s="37"/>
      <c r="Q182" s="37"/>
      <c r="R182" s="37"/>
      <c r="S182" s="37"/>
      <c r="T182" s="37"/>
      <c r="U182" s="37"/>
      <c r="V182" s="37"/>
      <c r="W182" s="37"/>
      <c r="X182" s="37"/>
      <c r="Y182" s="37"/>
      <c r="Z182" s="37"/>
      <c r="AA182" s="37"/>
      <c r="AB182" s="37"/>
      <c r="AC182" s="37"/>
      <c r="AD182" s="37"/>
      <c r="AE182" s="37"/>
      <c r="AF182" s="37"/>
      <c r="AG182" s="37"/>
      <c r="AH182" s="37"/>
      <c r="AI182" s="37"/>
      <c r="AJ182" s="37"/>
      <c r="AK182" s="37"/>
      <c r="AL182" s="37"/>
      <c r="AM182" s="37"/>
    </row>
    <row r="183" spans="1:39" x14ac:dyDescent="0.25">
      <c r="A183" s="37"/>
      <c r="B183" s="24"/>
      <c r="C183" s="24"/>
      <c r="D183" s="25"/>
      <c r="E183" s="24"/>
      <c r="F183" s="24"/>
      <c r="G183" s="24"/>
      <c r="H183" s="24"/>
      <c r="I183" s="24"/>
      <c r="J183" s="24"/>
      <c r="K183" s="24"/>
      <c r="L183" s="37"/>
      <c r="M183" s="37"/>
      <c r="N183" s="37"/>
      <c r="O183" s="37"/>
      <c r="P183" s="37"/>
      <c r="Q183" s="37"/>
      <c r="R183" s="37"/>
      <c r="S183" s="37"/>
      <c r="T183" s="37"/>
      <c r="U183" s="37"/>
      <c r="V183" s="37"/>
      <c r="W183" s="37"/>
      <c r="X183" s="37"/>
      <c r="Y183" s="37"/>
      <c r="Z183" s="37"/>
      <c r="AA183" s="37"/>
      <c r="AB183" s="37"/>
      <c r="AC183" s="37"/>
      <c r="AD183" s="37"/>
      <c r="AE183" s="37"/>
      <c r="AF183" s="37"/>
      <c r="AG183" s="37"/>
      <c r="AH183" s="37"/>
      <c r="AI183" s="37"/>
      <c r="AJ183" s="37"/>
      <c r="AK183" s="37"/>
      <c r="AL183" s="37"/>
      <c r="AM183" s="37"/>
    </row>
    <row r="184" spans="1:39" x14ac:dyDescent="0.25">
      <c r="A184" s="37"/>
      <c r="B184" s="24"/>
      <c r="C184" s="24"/>
      <c r="D184" s="25"/>
      <c r="E184" s="24"/>
      <c r="F184" s="24"/>
      <c r="G184" s="24"/>
      <c r="H184" s="24"/>
      <c r="I184" s="24"/>
      <c r="J184" s="24"/>
      <c r="K184" s="24"/>
      <c r="L184" s="37"/>
      <c r="M184" s="37"/>
      <c r="N184" s="37"/>
      <c r="O184" s="37"/>
      <c r="P184" s="37"/>
      <c r="Q184" s="37"/>
      <c r="R184" s="37"/>
      <c r="S184" s="37"/>
      <c r="T184" s="37"/>
      <c r="U184" s="37"/>
      <c r="V184" s="37"/>
      <c r="W184" s="37"/>
      <c r="X184" s="37"/>
      <c r="Y184" s="37"/>
      <c r="Z184" s="37"/>
      <c r="AA184" s="37"/>
      <c r="AB184" s="37"/>
      <c r="AC184" s="37"/>
      <c r="AD184" s="37"/>
      <c r="AE184" s="37"/>
      <c r="AF184" s="37"/>
      <c r="AG184" s="37"/>
      <c r="AH184" s="37"/>
      <c r="AI184" s="37"/>
      <c r="AJ184" s="37"/>
      <c r="AK184" s="37"/>
      <c r="AL184" s="37"/>
      <c r="AM184" s="37"/>
    </row>
    <row r="185" spans="1:39" x14ac:dyDescent="0.25">
      <c r="A185" s="37"/>
      <c r="B185" s="24"/>
      <c r="C185" s="24"/>
      <c r="D185" s="25"/>
      <c r="E185" s="24"/>
      <c r="F185" s="24"/>
      <c r="G185" s="24"/>
      <c r="H185" s="24"/>
      <c r="I185" s="24"/>
      <c r="J185" s="24"/>
      <c r="K185" s="24"/>
      <c r="L185" s="37"/>
      <c r="M185" s="37"/>
      <c r="N185" s="37"/>
      <c r="O185" s="37"/>
      <c r="P185" s="37"/>
      <c r="Q185" s="37"/>
      <c r="R185" s="37"/>
      <c r="S185" s="37"/>
      <c r="T185" s="37"/>
      <c r="U185" s="37"/>
      <c r="V185" s="37"/>
      <c r="W185" s="37"/>
      <c r="X185" s="37"/>
      <c r="Y185" s="37"/>
      <c r="Z185" s="37"/>
      <c r="AA185" s="37"/>
      <c r="AB185" s="37"/>
      <c r="AC185" s="37"/>
      <c r="AD185" s="37"/>
      <c r="AE185" s="37"/>
      <c r="AF185" s="37"/>
      <c r="AG185" s="37"/>
      <c r="AH185" s="37"/>
      <c r="AI185" s="37"/>
      <c r="AJ185" s="37"/>
      <c r="AK185" s="37"/>
      <c r="AL185" s="37"/>
      <c r="AM185" s="37"/>
    </row>
    <row r="186" spans="1:39" x14ac:dyDescent="0.25">
      <c r="A186" s="37"/>
      <c r="B186" s="24"/>
      <c r="C186" s="24"/>
      <c r="D186" s="25"/>
      <c r="E186" s="24"/>
      <c r="F186" s="24"/>
      <c r="G186" s="24"/>
      <c r="H186" s="24"/>
      <c r="I186" s="24"/>
      <c r="J186" s="24"/>
      <c r="K186" s="24"/>
      <c r="L186" s="37"/>
      <c r="M186" s="37"/>
      <c r="N186" s="37"/>
      <c r="O186" s="37"/>
      <c r="P186" s="37"/>
      <c r="Q186" s="37"/>
      <c r="R186" s="37"/>
      <c r="S186" s="37"/>
      <c r="T186" s="37"/>
      <c r="U186" s="37"/>
      <c r="V186" s="37"/>
      <c r="W186" s="37"/>
      <c r="X186" s="37"/>
      <c r="Y186" s="37"/>
      <c r="Z186" s="37"/>
      <c r="AA186" s="37"/>
      <c r="AB186" s="37"/>
      <c r="AC186" s="37"/>
      <c r="AD186" s="37"/>
      <c r="AE186" s="37"/>
      <c r="AF186" s="37"/>
      <c r="AG186" s="37"/>
      <c r="AH186" s="37"/>
      <c r="AI186" s="37"/>
      <c r="AJ186" s="37"/>
      <c r="AK186" s="37"/>
      <c r="AL186" s="37"/>
      <c r="AM186" s="37"/>
    </row>
    <row r="187" spans="1:39" x14ac:dyDescent="0.25">
      <c r="A187" s="37"/>
      <c r="B187" s="24"/>
      <c r="C187" s="24"/>
      <c r="D187" s="25"/>
      <c r="E187" s="24"/>
      <c r="F187" s="24"/>
      <c r="G187" s="24"/>
      <c r="H187" s="24"/>
      <c r="I187" s="24"/>
      <c r="J187" s="24"/>
      <c r="K187" s="24"/>
      <c r="L187" s="37"/>
      <c r="M187" s="37"/>
      <c r="N187" s="37"/>
      <c r="O187" s="37"/>
      <c r="P187" s="37"/>
      <c r="Q187" s="37"/>
      <c r="R187" s="37"/>
      <c r="S187" s="37"/>
      <c r="T187" s="37"/>
      <c r="U187" s="37"/>
      <c r="V187" s="37"/>
      <c r="W187" s="37"/>
      <c r="X187" s="37"/>
      <c r="Y187" s="37"/>
      <c r="Z187" s="37"/>
      <c r="AA187" s="37"/>
      <c r="AB187" s="37"/>
      <c r="AC187" s="37"/>
      <c r="AD187" s="37"/>
      <c r="AE187" s="37"/>
      <c r="AF187" s="37"/>
      <c r="AG187" s="37"/>
      <c r="AH187" s="37"/>
      <c r="AI187" s="37"/>
      <c r="AJ187" s="37"/>
      <c r="AK187" s="37"/>
      <c r="AL187" s="37"/>
      <c r="AM187" s="37"/>
    </row>
    <row r="188" spans="1:39" x14ac:dyDescent="0.25">
      <c r="A188" s="37"/>
      <c r="B188" s="24"/>
      <c r="C188" s="24"/>
      <c r="D188" s="25"/>
      <c r="E188" s="24"/>
      <c r="F188" s="24"/>
      <c r="G188" s="24"/>
      <c r="H188" s="24"/>
      <c r="I188" s="24"/>
      <c r="J188" s="24"/>
      <c r="K188" s="24"/>
      <c r="L188" s="37"/>
      <c r="M188" s="37"/>
      <c r="N188" s="37"/>
      <c r="O188" s="37"/>
      <c r="P188" s="37"/>
      <c r="Q188" s="37"/>
      <c r="R188" s="37"/>
      <c r="S188" s="37"/>
      <c r="T188" s="37"/>
      <c r="U188" s="37"/>
      <c r="V188" s="37"/>
      <c r="W188" s="37"/>
      <c r="X188" s="37"/>
      <c r="Y188" s="37"/>
      <c r="Z188" s="37"/>
      <c r="AA188" s="37"/>
      <c r="AB188" s="37"/>
      <c r="AC188" s="37"/>
      <c r="AD188" s="37"/>
      <c r="AE188" s="37"/>
      <c r="AF188" s="37"/>
      <c r="AG188" s="37"/>
      <c r="AH188" s="37"/>
      <c r="AI188" s="37"/>
      <c r="AJ188" s="37"/>
      <c r="AK188" s="37"/>
      <c r="AL188" s="37"/>
      <c r="AM188" s="37"/>
    </row>
    <row r="189" spans="1:39" x14ac:dyDescent="0.25">
      <c r="A189" s="37"/>
      <c r="B189" s="24"/>
      <c r="C189" s="24"/>
      <c r="D189" s="25"/>
      <c r="E189" s="24"/>
      <c r="F189" s="24"/>
      <c r="G189" s="24"/>
      <c r="H189" s="24"/>
      <c r="I189" s="24"/>
      <c r="J189" s="24"/>
      <c r="K189" s="24"/>
      <c r="L189" s="37"/>
      <c r="M189" s="37"/>
      <c r="N189" s="37"/>
      <c r="O189" s="37"/>
      <c r="P189" s="37"/>
      <c r="Q189" s="37"/>
      <c r="R189" s="37"/>
      <c r="S189" s="37"/>
      <c r="T189" s="37"/>
      <c r="U189" s="37"/>
      <c r="V189" s="37"/>
      <c r="W189" s="37"/>
      <c r="X189" s="37"/>
      <c r="Y189" s="37"/>
      <c r="Z189" s="37"/>
      <c r="AA189" s="37"/>
      <c r="AB189" s="37"/>
      <c r="AC189" s="37"/>
      <c r="AD189" s="37"/>
      <c r="AE189" s="37"/>
      <c r="AF189" s="37"/>
      <c r="AG189" s="37"/>
      <c r="AH189" s="37"/>
      <c r="AI189" s="37"/>
      <c r="AJ189" s="37"/>
      <c r="AK189" s="37"/>
      <c r="AL189" s="37"/>
      <c r="AM189" s="37"/>
    </row>
    <row r="190" spans="1:39" x14ac:dyDescent="0.25">
      <c r="A190" s="37"/>
      <c r="B190" s="24"/>
      <c r="C190" s="24"/>
      <c r="D190" s="25"/>
      <c r="E190" s="24"/>
      <c r="F190" s="24"/>
      <c r="G190" s="24"/>
      <c r="H190" s="24"/>
      <c r="I190" s="24"/>
      <c r="J190" s="24"/>
      <c r="K190" s="24"/>
      <c r="L190" s="37"/>
      <c r="M190" s="37"/>
      <c r="N190" s="37"/>
      <c r="O190" s="37"/>
      <c r="P190" s="37"/>
      <c r="Q190" s="37"/>
      <c r="R190" s="37"/>
      <c r="S190" s="37"/>
      <c r="T190" s="37"/>
      <c r="U190" s="37"/>
      <c r="V190" s="37"/>
      <c r="W190" s="37"/>
      <c r="X190" s="37"/>
      <c r="Y190" s="37"/>
      <c r="Z190" s="37"/>
      <c r="AA190" s="37"/>
      <c r="AB190" s="37"/>
      <c r="AC190" s="37"/>
      <c r="AD190" s="37"/>
      <c r="AE190" s="37"/>
      <c r="AF190" s="37"/>
      <c r="AG190" s="37"/>
      <c r="AH190" s="37"/>
      <c r="AI190" s="37"/>
      <c r="AJ190" s="37"/>
      <c r="AK190" s="37"/>
      <c r="AL190" s="37"/>
      <c r="AM190" s="37"/>
    </row>
    <row r="191" spans="1:39" x14ac:dyDescent="0.25">
      <c r="A191" s="37"/>
      <c r="B191" s="24"/>
      <c r="C191" s="24"/>
      <c r="D191" s="24"/>
      <c r="E191" s="24"/>
      <c r="F191" s="24"/>
      <c r="G191" s="24"/>
      <c r="H191" s="24"/>
      <c r="I191" s="24"/>
      <c r="J191" s="24"/>
      <c r="K191" s="24"/>
      <c r="L191" s="37"/>
      <c r="M191" s="37"/>
      <c r="N191" s="37"/>
      <c r="O191" s="37"/>
      <c r="P191" s="37"/>
      <c r="Q191" s="37"/>
      <c r="R191" s="37"/>
      <c r="S191" s="37"/>
      <c r="T191" s="37"/>
      <c r="U191" s="37"/>
      <c r="V191" s="37"/>
      <c r="W191" s="37"/>
      <c r="X191" s="37"/>
      <c r="Y191" s="37"/>
      <c r="Z191" s="37"/>
      <c r="AA191" s="37"/>
      <c r="AB191" s="37"/>
      <c r="AC191" s="37"/>
      <c r="AD191" s="37"/>
      <c r="AE191" s="37"/>
      <c r="AF191" s="37"/>
      <c r="AG191" s="37"/>
      <c r="AH191" s="37"/>
      <c r="AI191" s="37"/>
      <c r="AJ191" s="37"/>
      <c r="AK191" s="37"/>
      <c r="AL191" s="37"/>
      <c r="AM191" s="37"/>
    </row>
    <row r="192" spans="1:39" x14ac:dyDescent="0.25">
      <c r="A192" s="37"/>
      <c r="B192" s="24"/>
      <c r="C192" s="24"/>
      <c r="D192" s="24"/>
      <c r="E192" s="24"/>
      <c r="F192" s="24"/>
      <c r="G192" s="24"/>
      <c r="H192" s="24"/>
      <c r="I192" s="24"/>
      <c r="J192" s="24"/>
      <c r="K192" s="24"/>
      <c r="L192" s="37"/>
      <c r="M192" s="37"/>
      <c r="N192" s="37"/>
      <c r="O192" s="37"/>
      <c r="P192" s="37"/>
      <c r="Q192" s="37"/>
      <c r="R192" s="37"/>
      <c r="S192" s="37"/>
      <c r="T192" s="37"/>
      <c r="U192" s="37"/>
      <c r="V192" s="37"/>
      <c r="W192" s="37"/>
      <c r="X192" s="37"/>
      <c r="Y192" s="37"/>
      <c r="Z192" s="37"/>
      <c r="AA192" s="37"/>
      <c r="AB192" s="37"/>
      <c r="AC192" s="37"/>
      <c r="AD192" s="37"/>
      <c r="AE192" s="37"/>
      <c r="AF192" s="37"/>
      <c r="AG192" s="37"/>
      <c r="AH192" s="37"/>
      <c r="AI192" s="37"/>
      <c r="AJ192" s="37"/>
      <c r="AK192" s="37"/>
      <c r="AL192" s="37"/>
      <c r="AM192" s="37"/>
    </row>
    <row r="193" spans="1:39" x14ac:dyDescent="0.25">
      <c r="A193" s="37"/>
      <c r="B193" s="24"/>
      <c r="C193" s="24"/>
      <c r="D193" s="24"/>
      <c r="E193" s="24"/>
      <c r="F193" s="24"/>
      <c r="G193" s="24"/>
      <c r="H193" s="24"/>
      <c r="I193" s="24"/>
      <c r="J193" s="24"/>
      <c r="K193" s="24"/>
      <c r="L193" s="37"/>
      <c r="M193" s="37"/>
      <c r="N193" s="37"/>
      <c r="O193" s="37"/>
      <c r="P193" s="37"/>
      <c r="Q193" s="37"/>
      <c r="R193" s="37"/>
      <c r="S193" s="37"/>
      <c r="T193" s="37"/>
      <c r="U193" s="37"/>
      <c r="V193" s="37"/>
      <c r="W193" s="37"/>
      <c r="X193" s="37"/>
      <c r="Y193" s="37"/>
      <c r="Z193" s="37"/>
      <c r="AA193" s="37"/>
      <c r="AB193" s="37"/>
      <c r="AC193" s="37"/>
      <c r="AD193" s="37"/>
      <c r="AE193" s="37"/>
      <c r="AF193" s="37"/>
      <c r="AG193" s="37"/>
      <c r="AH193" s="37"/>
      <c r="AI193" s="37"/>
      <c r="AJ193" s="37"/>
      <c r="AK193" s="37"/>
      <c r="AL193" s="37"/>
      <c r="AM193" s="37"/>
    </row>
    <row r="194" spans="1:39" x14ac:dyDescent="0.25">
      <c r="A194" s="37"/>
      <c r="B194" s="24"/>
      <c r="C194" s="24"/>
      <c r="D194" s="24"/>
      <c r="E194" s="24"/>
      <c r="F194" s="24"/>
      <c r="G194" s="24"/>
      <c r="H194" s="24"/>
      <c r="I194" s="24"/>
      <c r="J194" s="24"/>
      <c r="K194" s="24"/>
      <c r="L194" s="37"/>
      <c r="M194" s="37"/>
      <c r="N194" s="37"/>
      <c r="O194" s="37"/>
      <c r="P194" s="37"/>
      <c r="Q194" s="37"/>
      <c r="R194" s="37"/>
      <c r="S194" s="37"/>
      <c r="T194" s="37"/>
      <c r="U194" s="37"/>
      <c r="V194" s="37"/>
      <c r="W194" s="37"/>
      <c r="X194" s="37"/>
      <c r="Y194" s="37"/>
      <c r="Z194" s="37"/>
      <c r="AA194" s="37"/>
      <c r="AB194" s="37"/>
      <c r="AC194" s="37"/>
      <c r="AD194" s="37"/>
      <c r="AE194" s="37"/>
      <c r="AF194" s="37"/>
      <c r="AG194" s="37"/>
      <c r="AH194" s="37"/>
      <c r="AI194" s="37"/>
      <c r="AJ194" s="37"/>
      <c r="AK194" s="37"/>
      <c r="AL194" s="37"/>
      <c r="AM194" s="37"/>
    </row>
    <row r="195" spans="1:39" x14ac:dyDescent="0.25">
      <c r="A195" s="37"/>
      <c r="B195" s="24"/>
      <c r="C195" s="24"/>
      <c r="D195" s="24"/>
      <c r="E195" s="24"/>
      <c r="F195" s="24"/>
      <c r="G195" s="24"/>
      <c r="H195" s="24"/>
      <c r="I195" s="24"/>
      <c r="J195" s="24"/>
      <c r="K195" s="24"/>
      <c r="L195" s="37"/>
      <c r="M195" s="37"/>
      <c r="N195" s="37"/>
      <c r="O195" s="37"/>
      <c r="P195" s="37"/>
      <c r="Q195" s="37"/>
      <c r="R195" s="37"/>
      <c r="S195" s="37"/>
      <c r="T195" s="37"/>
      <c r="U195" s="37"/>
      <c r="V195" s="37"/>
      <c r="W195" s="37"/>
      <c r="X195" s="37"/>
      <c r="Y195" s="37"/>
      <c r="Z195" s="37"/>
      <c r="AA195" s="37"/>
      <c r="AB195" s="37"/>
      <c r="AC195" s="37"/>
      <c r="AD195" s="37"/>
      <c r="AE195" s="37"/>
      <c r="AF195" s="37"/>
      <c r="AG195" s="37"/>
      <c r="AH195" s="37"/>
      <c r="AI195" s="37"/>
      <c r="AJ195" s="37"/>
      <c r="AK195" s="37"/>
      <c r="AL195" s="37"/>
      <c r="AM195" s="37"/>
    </row>
    <row r="196" spans="1:39" x14ac:dyDescent="0.25">
      <c r="A196" s="37"/>
      <c r="B196" s="24"/>
      <c r="C196" s="24"/>
      <c r="D196" s="24"/>
      <c r="E196" s="24"/>
      <c r="F196" s="24"/>
      <c r="G196" s="24"/>
      <c r="H196" s="24"/>
      <c r="I196" s="24"/>
      <c r="J196" s="24"/>
      <c r="K196" s="24"/>
      <c r="L196" s="37"/>
      <c r="M196" s="37"/>
      <c r="N196" s="37"/>
      <c r="O196" s="37"/>
      <c r="P196" s="37"/>
      <c r="Q196" s="37"/>
      <c r="R196" s="37"/>
      <c r="S196" s="37"/>
      <c r="T196" s="37"/>
      <c r="U196" s="37"/>
      <c r="V196" s="37"/>
      <c r="W196" s="37"/>
      <c r="X196" s="37"/>
      <c r="Y196" s="37"/>
      <c r="Z196" s="37"/>
      <c r="AA196" s="37"/>
      <c r="AB196" s="37"/>
      <c r="AC196" s="37"/>
      <c r="AD196" s="37"/>
      <c r="AE196" s="37"/>
      <c r="AF196" s="37"/>
      <c r="AG196" s="37"/>
      <c r="AH196" s="37"/>
      <c r="AI196" s="37"/>
      <c r="AJ196" s="37"/>
      <c r="AK196" s="37"/>
      <c r="AL196" s="37"/>
      <c r="AM196" s="37"/>
    </row>
    <row r="197" spans="1:39" x14ac:dyDescent="0.25">
      <c r="A197" s="37"/>
      <c r="B197" s="24"/>
      <c r="C197" s="24"/>
      <c r="D197" s="24"/>
      <c r="E197" s="24"/>
      <c r="F197" s="24"/>
      <c r="G197" s="24"/>
      <c r="H197" s="24"/>
      <c r="I197" s="24"/>
      <c r="J197" s="24"/>
      <c r="K197" s="24"/>
      <c r="L197" s="37"/>
      <c r="M197" s="37"/>
      <c r="N197" s="37"/>
      <c r="O197" s="37"/>
      <c r="P197" s="37"/>
      <c r="Q197" s="37"/>
      <c r="R197" s="37"/>
      <c r="S197" s="37"/>
      <c r="T197" s="37"/>
      <c r="U197" s="37"/>
      <c r="V197" s="37"/>
      <c r="W197" s="37"/>
      <c r="X197" s="37"/>
      <c r="Y197" s="37"/>
      <c r="Z197" s="37"/>
      <c r="AA197" s="37"/>
      <c r="AB197" s="37"/>
      <c r="AC197" s="37"/>
      <c r="AD197" s="37"/>
      <c r="AE197" s="37"/>
      <c r="AF197" s="37"/>
      <c r="AG197" s="37"/>
      <c r="AH197" s="37"/>
      <c r="AI197" s="37"/>
      <c r="AJ197" s="37"/>
      <c r="AK197" s="37"/>
      <c r="AL197" s="37"/>
      <c r="AM197" s="37"/>
    </row>
    <row r="198" spans="1:39" x14ac:dyDescent="0.25">
      <c r="A198" s="37"/>
      <c r="B198" s="24"/>
      <c r="C198" s="24"/>
      <c r="D198" s="24"/>
      <c r="E198" s="24"/>
      <c r="F198" s="24"/>
      <c r="G198" s="24"/>
      <c r="H198" s="24"/>
      <c r="I198" s="24"/>
      <c r="J198" s="24"/>
      <c r="K198" s="24"/>
      <c r="L198" s="37"/>
      <c r="M198" s="37"/>
      <c r="N198" s="37"/>
      <c r="O198" s="37"/>
      <c r="P198" s="37"/>
      <c r="Q198" s="37"/>
      <c r="R198" s="37"/>
      <c r="S198" s="37"/>
      <c r="T198" s="37"/>
      <c r="U198" s="37"/>
      <c r="V198" s="37"/>
      <c r="W198" s="37"/>
      <c r="X198" s="37"/>
      <c r="Y198" s="37"/>
      <c r="Z198" s="37"/>
      <c r="AA198" s="37"/>
      <c r="AB198" s="37"/>
      <c r="AC198" s="37"/>
      <c r="AD198" s="37"/>
      <c r="AE198" s="37"/>
      <c r="AF198" s="37"/>
      <c r="AG198" s="37"/>
      <c r="AH198" s="37"/>
      <c r="AI198" s="37"/>
      <c r="AJ198" s="37"/>
      <c r="AK198" s="37"/>
      <c r="AL198" s="37"/>
      <c r="AM198" s="37"/>
    </row>
    <row r="199" spans="1:39" x14ac:dyDescent="0.25">
      <c r="A199" s="37"/>
      <c r="B199" s="24"/>
      <c r="C199" s="24"/>
      <c r="D199" s="24"/>
      <c r="E199" s="24"/>
      <c r="F199" s="24"/>
      <c r="G199" s="24"/>
      <c r="H199" s="24"/>
      <c r="I199" s="24"/>
      <c r="J199" s="24"/>
      <c r="K199" s="24"/>
      <c r="L199" s="37"/>
      <c r="M199" s="37"/>
      <c r="N199" s="37"/>
      <c r="O199" s="37"/>
      <c r="P199" s="37"/>
      <c r="Q199" s="37"/>
      <c r="R199" s="37"/>
      <c r="S199" s="37"/>
      <c r="T199" s="37"/>
      <c r="U199" s="37"/>
      <c r="V199" s="37"/>
      <c r="W199" s="37"/>
      <c r="X199" s="37"/>
      <c r="Y199" s="37"/>
      <c r="Z199" s="37"/>
      <c r="AA199" s="37"/>
      <c r="AB199" s="37"/>
      <c r="AC199" s="37"/>
      <c r="AD199" s="37"/>
      <c r="AE199" s="37"/>
      <c r="AF199" s="37"/>
      <c r="AG199" s="37"/>
      <c r="AH199" s="37"/>
      <c r="AI199" s="37"/>
      <c r="AJ199" s="37"/>
      <c r="AK199" s="37"/>
      <c r="AL199" s="37"/>
      <c r="AM199" s="37"/>
    </row>
    <row r="200" spans="1:39" x14ac:dyDescent="0.25">
      <c r="A200" s="37"/>
      <c r="B200" s="24"/>
      <c r="C200" s="24"/>
      <c r="D200" s="24"/>
      <c r="E200" s="24"/>
      <c r="F200" s="24"/>
      <c r="G200" s="24"/>
      <c r="H200" s="24"/>
      <c r="I200" s="24"/>
      <c r="J200" s="24"/>
      <c r="K200" s="24"/>
      <c r="L200" s="37"/>
      <c r="M200" s="37"/>
      <c r="N200" s="37"/>
      <c r="O200" s="37"/>
      <c r="P200" s="37"/>
      <c r="Q200" s="37"/>
      <c r="R200" s="37"/>
      <c r="S200" s="37"/>
      <c r="T200" s="37"/>
      <c r="U200" s="37"/>
      <c r="V200" s="37"/>
      <c r="W200" s="37"/>
      <c r="X200" s="37"/>
      <c r="Y200" s="37"/>
      <c r="Z200" s="37"/>
      <c r="AA200" s="37"/>
      <c r="AB200" s="37"/>
      <c r="AC200" s="37"/>
      <c r="AD200" s="37"/>
      <c r="AE200" s="37"/>
      <c r="AF200" s="37"/>
      <c r="AG200" s="37"/>
      <c r="AH200" s="37"/>
      <c r="AI200" s="37"/>
      <c r="AJ200" s="37"/>
      <c r="AK200" s="37"/>
      <c r="AL200" s="37"/>
      <c r="AM200" s="37"/>
    </row>
    <row r="201" spans="1:39" x14ac:dyDescent="0.25">
      <c r="A201" s="37"/>
      <c r="B201" s="24"/>
      <c r="C201" s="24"/>
      <c r="D201" s="24"/>
      <c r="E201" s="24"/>
      <c r="F201" s="24"/>
      <c r="G201" s="24"/>
      <c r="H201" s="24"/>
      <c r="I201" s="24"/>
      <c r="J201" s="24"/>
      <c r="K201" s="24"/>
      <c r="L201" s="37"/>
      <c r="M201" s="37"/>
      <c r="N201" s="37"/>
      <c r="O201" s="37"/>
      <c r="P201" s="37"/>
      <c r="Q201" s="37"/>
      <c r="R201" s="37"/>
      <c r="S201" s="37"/>
      <c r="T201" s="37"/>
      <c r="U201" s="37"/>
      <c r="V201" s="37"/>
      <c r="W201" s="37"/>
      <c r="X201" s="37"/>
      <c r="Y201" s="37"/>
      <c r="Z201" s="37"/>
      <c r="AA201" s="37"/>
      <c r="AB201" s="37"/>
      <c r="AC201" s="37"/>
      <c r="AD201" s="37"/>
      <c r="AE201" s="37"/>
      <c r="AF201" s="37"/>
      <c r="AG201" s="37"/>
      <c r="AH201" s="37"/>
      <c r="AI201" s="37"/>
      <c r="AJ201" s="37"/>
      <c r="AK201" s="37"/>
      <c r="AL201" s="37"/>
      <c r="AM201" s="37"/>
    </row>
    <row r="202" spans="1:39" x14ac:dyDescent="0.25">
      <c r="A202" s="37"/>
      <c r="B202" s="24"/>
      <c r="C202" s="24"/>
      <c r="D202" s="24"/>
      <c r="E202" s="24"/>
      <c r="F202" s="24"/>
      <c r="G202" s="24"/>
      <c r="H202" s="24"/>
      <c r="I202" s="24"/>
      <c r="J202" s="24"/>
      <c r="K202" s="24"/>
      <c r="L202" s="37"/>
      <c r="M202" s="37"/>
      <c r="N202" s="37"/>
      <c r="O202" s="37"/>
      <c r="P202" s="37"/>
      <c r="Q202" s="37"/>
      <c r="R202" s="37"/>
      <c r="S202" s="37"/>
      <c r="T202" s="37"/>
      <c r="U202" s="37"/>
      <c r="V202" s="37"/>
      <c r="W202" s="37"/>
      <c r="X202" s="37"/>
      <c r="Y202" s="37"/>
      <c r="Z202" s="37"/>
      <c r="AA202" s="37"/>
      <c r="AB202" s="37"/>
      <c r="AC202" s="37"/>
      <c r="AD202" s="37"/>
      <c r="AE202" s="37"/>
      <c r="AF202" s="37"/>
      <c r="AG202" s="37"/>
      <c r="AH202" s="37"/>
      <c r="AI202" s="37"/>
      <c r="AJ202" s="37"/>
      <c r="AK202" s="37"/>
      <c r="AL202" s="37"/>
      <c r="AM202" s="37"/>
    </row>
    <row r="203" spans="1:39" x14ac:dyDescent="0.25">
      <c r="A203" s="37"/>
      <c r="B203" s="24"/>
      <c r="C203" s="24"/>
      <c r="D203" s="24"/>
      <c r="E203" s="24"/>
      <c r="F203" s="24"/>
      <c r="G203" s="24"/>
      <c r="H203" s="24"/>
      <c r="I203" s="24"/>
      <c r="J203" s="24"/>
      <c r="K203" s="24"/>
      <c r="L203" s="37"/>
      <c r="M203" s="37"/>
      <c r="N203" s="37"/>
      <c r="O203" s="37"/>
      <c r="P203" s="37"/>
      <c r="Q203" s="37"/>
      <c r="R203" s="37"/>
      <c r="S203" s="37"/>
      <c r="T203" s="37"/>
      <c r="U203" s="37"/>
      <c r="V203" s="37"/>
      <c r="W203" s="37"/>
      <c r="X203" s="37"/>
      <c r="Y203" s="37"/>
      <c r="Z203" s="37"/>
      <c r="AA203" s="37"/>
      <c r="AB203" s="37"/>
      <c r="AC203" s="37"/>
      <c r="AD203" s="37"/>
      <c r="AE203" s="37"/>
      <c r="AF203" s="37"/>
      <c r="AG203" s="37"/>
      <c r="AH203" s="37"/>
      <c r="AI203" s="37"/>
      <c r="AJ203" s="37"/>
      <c r="AK203" s="37"/>
      <c r="AL203" s="37"/>
      <c r="AM203" s="37"/>
    </row>
    <row r="204" spans="1:39" x14ac:dyDescent="0.25">
      <c r="A204" s="37"/>
      <c r="B204" s="24"/>
      <c r="C204" s="24"/>
      <c r="D204" s="24"/>
      <c r="E204" s="24"/>
      <c r="F204" s="24"/>
      <c r="G204" s="24"/>
      <c r="H204" s="24"/>
      <c r="I204" s="24"/>
      <c r="J204" s="24"/>
      <c r="K204" s="24"/>
      <c r="L204" s="37"/>
      <c r="M204" s="37"/>
      <c r="N204" s="37"/>
      <c r="O204" s="37"/>
      <c r="P204" s="37"/>
      <c r="Q204" s="37"/>
      <c r="R204" s="37"/>
      <c r="S204" s="37"/>
      <c r="T204" s="37"/>
      <c r="U204" s="37"/>
      <c r="V204" s="37"/>
      <c r="W204" s="37"/>
      <c r="X204" s="37"/>
      <c r="Y204" s="37"/>
      <c r="Z204" s="37"/>
      <c r="AA204" s="37"/>
      <c r="AB204" s="37"/>
      <c r="AC204" s="37"/>
      <c r="AD204" s="37"/>
      <c r="AE204" s="37"/>
      <c r="AF204" s="37"/>
      <c r="AG204" s="37"/>
      <c r="AH204" s="37"/>
      <c r="AI204" s="37"/>
      <c r="AJ204" s="37"/>
      <c r="AK204" s="37"/>
      <c r="AL204" s="37"/>
      <c r="AM204" s="37"/>
    </row>
    <row r="205" spans="1:39" x14ac:dyDescent="0.25">
      <c r="A205" s="37"/>
      <c r="B205" s="24"/>
      <c r="C205" s="24"/>
      <c r="D205" s="24"/>
      <c r="E205" s="24"/>
      <c r="F205" s="24"/>
      <c r="G205" s="24"/>
      <c r="H205" s="24"/>
      <c r="I205" s="24"/>
      <c r="J205" s="24"/>
      <c r="K205" s="24"/>
      <c r="L205" s="37"/>
      <c r="M205" s="37"/>
      <c r="N205" s="37"/>
      <c r="O205" s="37"/>
      <c r="P205" s="37"/>
      <c r="Q205" s="37"/>
      <c r="R205" s="37"/>
      <c r="S205" s="37"/>
      <c r="T205" s="37"/>
      <c r="U205" s="37"/>
      <c r="V205" s="37"/>
      <c r="W205" s="37"/>
      <c r="X205" s="37"/>
      <c r="Y205" s="37"/>
      <c r="Z205" s="37"/>
      <c r="AA205" s="37"/>
      <c r="AB205" s="37"/>
      <c r="AC205" s="37"/>
      <c r="AD205" s="37"/>
      <c r="AE205" s="37"/>
      <c r="AF205" s="37"/>
      <c r="AG205" s="37"/>
      <c r="AH205" s="37"/>
      <c r="AI205" s="37"/>
      <c r="AJ205" s="37"/>
      <c r="AK205" s="37"/>
      <c r="AL205" s="37"/>
      <c r="AM205" s="37"/>
    </row>
    <row r="206" spans="1:39" x14ac:dyDescent="0.25">
      <c r="A206" s="37"/>
      <c r="B206" s="24"/>
      <c r="C206" s="24"/>
      <c r="D206" s="24"/>
      <c r="E206" s="24"/>
      <c r="F206" s="24"/>
      <c r="G206" s="24"/>
      <c r="H206" s="24"/>
      <c r="I206" s="24"/>
      <c r="J206" s="24"/>
      <c r="K206" s="24"/>
      <c r="L206" s="37"/>
      <c r="M206" s="37"/>
      <c r="N206" s="37"/>
      <c r="O206" s="37"/>
      <c r="P206" s="37"/>
      <c r="Q206" s="37"/>
      <c r="R206" s="37"/>
      <c r="S206" s="37"/>
      <c r="T206" s="37"/>
      <c r="U206" s="37"/>
      <c r="V206" s="37"/>
      <c r="W206" s="37"/>
      <c r="X206" s="37"/>
      <c r="Y206" s="37"/>
      <c r="Z206" s="37"/>
      <c r="AA206" s="37"/>
      <c r="AB206" s="37"/>
      <c r="AC206" s="37"/>
      <c r="AD206" s="37"/>
      <c r="AE206" s="37"/>
      <c r="AF206" s="37"/>
      <c r="AG206" s="37"/>
      <c r="AH206" s="37"/>
      <c r="AI206" s="37"/>
      <c r="AJ206" s="37"/>
      <c r="AK206" s="37"/>
      <c r="AL206" s="37"/>
      <c r="AM206" s="37"/>
    </row>
    <row r="207" spans="1:39" x14ac:dyDescent="0.25">
      <c r="A207" s="37"/>
      <c r="B207" s="24"/>
      <c r="C207" s="24"/>
      <c r="D207" s="24"/>
      <c r="E207" s="24"/>
      <c r="F207" s="24"/>
      <c r="G207" s="24"/>
      <c r="H207" s="24"/>
      <c r="I207" s="24"/>
      <c r="J207" s="24"/>
      <c r="K207" s="24"/>
      <c r="L207" s="37"/>
      <c r="M207" s="37"/>
      <c r="N207" s="37"/>
      <c r="O207" s="37"/>
      <c r="P207" s="37"/>
      <c r="Q207" s="37"/>
      <c r="R207" s="37"/>
      <c r="S207" s="37"/>
      <c r="T207" s="37"/>
      <c r="U207" s="37"/>
      <c r="V207" s="37"/>
      <c r="W207" s="37"/>
      <c r="X207" s="37"/>
      <c r="Y207" s="37"/>
      <c r="Z207" s="37"/>
      <c r="AA207" s="37"/>
      <c r="AB207" s="37"/>
      <c r="AC207" s="37"/>
      <c r="AD207" s="37"/>
      <c r="AE207" s="37"/>
      <c r="AF207" s="37"/>
      <c r="AG207" s="37"/>
      <c r="AH207" s="37"/>
      <c r="AI207" s="37"/>
      <c r="AJ207" s="37"/>
      <c r="AK207" s="37"/>
      <c r="AL207" s="37"/>
      <c r="AM207" s="37"/>
    </row>
    <row r="208" spans="1:39" x14ac:dyDescent="0.25">
      <c r="A208" s="37"/>
      <c r="B208" s="24"/>
      <c r="C208" s="24"/>
      <c r="D208" s="24"/>
      <c r="E208" s="24"/>
      <c r="F208" s="24"/>
      <c r="G208" s="24"/>
      <c r="H208" s="24"/>
      <c r="I208" s="24"/>
      <c r="J208" s="24"/>
      <c r="K208" s="24"/>
      <c r="L208" s="37"/>
      <c r="M208" s="37"/>
      <c r="N208" s="37"/>
      <c r="O208" s="37"/>
      <c r="P208" s="37"/>
      <c r="Q208" s="37"/>
      <c r="R208" s="37"/>
      <c r="S208" s="37"/>
      <c r="T208" s="37"/>
      <c r="U208" s="37"/>
      <c r="V208" s="37"/>
      <c r="W208" s="37"/>
      <c r="X208" s="37"/>
      <c r="Y208" s="37"/>
      <c r="Z208" s="37"/>
      <c r="AA208" s="37"/>
      <c r="AB208" s="37"/>
      <c r="AC208" s="37"/>
      <c r="AD208" s="37"/>
      <c r="AE208" s="37"/>
      <c r="AF208" s="37"/>
      <c r="AG208" s="37"/>
      <c r="AH208" s="37"/>
      <c r="AI208" s="37"/>
      <c r="AJ208" s="37"/>
      <c r="AK208" s="37"/>
      <c r="AL208" s="37"/>
      <c r="AM208" s="37"/>
    </row>
    <row r="209" spans="1:39" x14ac:dyDescent="0.25">
      <c r="A209" s="37"/>
      <c r="B209" s="24"/>
      <c r="C209" s="24"/>
      <c r="D209" s="24"/>
      <c r="E209" s="24"/>
      <c r="F209" s="24"/>
      <c r="G209" s="24"/>
      <c r="H209" s="24"/>
      <c r="I209" s="24"/>
      <c r="J209" s="24"/>
      <c r="K209" s="24"/>
      <c r="L209" s="37"/>
      <c r="M209" s="37"/>
      <c r="N209" s="37"/>
      <c r="O209" s="37"/>
      <c r="P209" s="37"/>
      <c r="Q209" s="37"/>
      <c r="R209" s="37"/>
      <c r="S209" s="37"/>
      <c r="T209" s="37"/>
      <c r="U209" s="37"/>
      <c r="V209" s="37"/>
      <c r="W209" s="37"/>
      <c r="X209" s="37"/>
      <c r="Y209" s="37"/>
      <c r="Z209" s="37"/>
      <c r="AA209" s="37"/>
      <c r="AB209" s="37"/>
      <c r="AC209" s="37"/>
      <c r="AD209" s="37"/>
      <c r="AE209" s="37"/>
      <c r="AF209" s="37"/>
      <c r="AG209" s="37"/>
      <c r="AH209" s="37"/>
      <c r="AI209" s="37"/>
      <c r="AJ209" s="37"/>
      <c r="AK209" s="37"/>
      <c r="AL209" s="37"/>
      <c r="AM209" s="37"/>
    </row>
    <row r="210" spans="1:39" x14ac:dyDescent="0.25">
      <c r="A210" s="37"/>
      <c r="B210" s="24"/>
      <c r="C210" s="24"/>
      <c r="D210" s="24"/>
      <c r="E210" s="24"/>
      <c r="F210" s="24"/>
      <c r="G210" s="24"/>
      <c r="H210" s="24"/>
      <c r="I210" s="24"/>
      <c r="J210" s="24"/>
      <c r="K210" s="24"/>
      <c r="L210" s="37"/>
      <c r="M210" s="37"/>
      <c r="N210" s="37"/>
      <c r="O210" s="37"/>
      <c r="P210" s="37"/>
      <c r="Q210" s="37"/>
      <c r="R210" s="37"/>
      <c r="S210" s="37"/>
      <c r="T210" s="37"/>
      <c r="U210" s="37"/>
      <c r="V210" s="37"/>
      <c r="W210" s="37"/>
      <c r="X210" s="37"/>
      <c r="Y210" s="37"/>
      <c r="Z210" s="37"/>
      <c r="AA210" s="37"/>
      <c r="AB210" s="37"/>
      <c r="AC210" s="37"/>
      <c r="AD210" s="37"/>
      <c r="AE210" s="37"/>
      <c r="AF210" s="37"/>
      <c r="AG210" s="37"/>
      <c r="AH210" s="37"/>
      <c r="AI210" s="37"/>
      <c r="AJ210" s="37"/>
      <c r="AK210" s="37"/>
      <c r="AL210" s="37"/>
      <c r="AM210" s="37"/>
    </row>
    <row r="211" spans="1:39" x14ac:dyDescent="0.25">
      <c r="A211" s="37"/>
      <c r="B211" s="24"/>
      <c r="C211" s="24"/>
      <c r="D211" s="24"/>
      <c r="E211" s="24"/>
      <c r="F211" s="24"/>
      <c r="G211" s="24"/>
      <c r="H211" s="24"/>
      <c r="I211" s="24"/>
      <c r="J211" s="24"/>
      <c r="K211" s="24"/>
      <c r="L211" s="37"/>
      <c r="M211" s="37"/>
      <c r="N211" s="37"/>
      <c r="O211" s="37"/>
      <c r="P211" s="37"/>
      <c r="Q211" s="37"/>
      <c r="R211" s="37"/>
      <c r="S211" s="37"/>
      <c r="T211" s="37"/>
      <c r="U211" s="37"/>
      <c r="V211" s="37"/>
      <c r="W211" s="37"/>
      <c r="X211" s="37"/>
      <c r="Y211" s="37"/>
      <c r="Z211" s="37"/>
      <c r="AA211" s="37"/>
      <c r="AB211" s="37"/>
      <c r="AC211" s="37"/>
      <c r="AD211" s="37"/>
      <c r="AE211" s="37"/>
      <c r="AF211" s="37"/>
      <c r="AG211" s="37"/>
      <c r="AH211" s="37"/>
      <c r="AI211" s="37"/>
      <c r="AJ211" s="37"/>
      <c r="AK211" s="37"/>
      <c r="AL211" s="37"/>
      <c r="AM211" s="37"/>
    </row>
    <row r="212" spans="1:39" x14ac:dyDescent="0.25">
      <c r="A212" s="37"/>
      <c r="B212" s="24"/>
      <c r="C212" s="24"/>
      <c r="D212" s="24"/>
      <c r="E212" s="24"/>
      <c r="F212" s="24"/>
      <c r="G212" s="24"/>
      <c r="H212" s="24"/>
      <c r="I212" s="24"/>
      <c r="J212" s="24"/>
      <c r="K212" s="24"/>
      <c r="L212" s="37"/>
      <c r="M212" s="37"/>
      <c r="N212" s="37"/>
      <c r="O212" s="37"/>
      <c r="P212" s="37"/>
      <c r="Q212" s="37"/>
      <c r="R212" s="37"/>
      <c r="S212" s="37"/>
      <c r="T212" s="37"/>
      <c r="U212" s="37"/>
      <c r="V212" s="37"/>
      <c r="W212" s="37"/>
      <c r="X212" s="37"/>
      <c r="Y212" s="37"/>
      <c r="Z212" s="37"/>
      <c r="AA212" s="37"/>
      <c r="AB212" s="37"/>
      <c r="AC212" s="37"/>
      <c r="AD212" s="37"/>
      <c r="AE212" s="37"/>
      <c r="AF212" s="37"/>
      <c r="AG212" s="37"/>
      <c r="AH212" s="37"/>
      <c r="AI212" s="37"/>
      <c r="AJ212" s="37"/>
      <c r="AK212" s="37"/>
      <c r="AL212" s="37"/>
      <c r="AM212" s="37"/>
    </row>
    <row r="213" spans="1:39" x14ac:dyDescent="0.25">
      <c r="A213" s="37"/>
      <c r="B213" s="24"/>
      <c r="C213" s="24"/>
      <c r="D213" s="24"/>
      <c r="E213" s="24"/>
      <c r="F213" s="24"/>
      <c r="G213" s="24"/>
      <c r="H213" s="24"/>
      <c r="I213" s="24"/>
      <c r="J213" s="24"/>
      <c r="K213" s="24"/>
      <c r="L213" s="37"/>
      <c r="M213" s="37"/>
      <c r="N213" s="37"/>
      <c r="O213" s="37"/>
      <c r="P213" s="37"/>
      <c r="Q213" s="37"/>
      <c r="R213" s="37"/>
      <c r="S213" s="37"/>
      <c r="T213" s="37"/>
      <c r="U213" s="37"/>
      <c r="V213" s="37"/>
      <c r="W213" s="37"/>
      <c r="X213" s="37"/>
      <c r="Y213" s="37"/>
      <c r="Z213" s="37"/>
      <c r="AA213" s="37"/>
      <c r="AB213" s="37"/>
      <c r="AC213" s="37"/>
      <c r="AD213" s="37"/>
      <c r="AE213" s="37"/>
      <c r="AF213" s="37"/>
      <c r="AG213" s="37"/>
      <c r="AH213" s="37"/>
      <c r="AI213" s="37"/>
      <c r="AJ213" s="37"/>
      <c r="AK213" s="37"/>
      <c r="AL213" s="37"/>
      <c r="AM213" s="37"/>
    </row>
    <row r="214" spans="1:39" x14ac:dyDescent="0.25">
      <c r="A214" s="37"/>
      <c r="B214" s="24"/>
      <c r="C214" s="24"/>
      <c r="D214" s="24"/>
      <c r="E214" s="24"/>
      <c r="F214" s="24"/>
      <c r="G214" s="24"/>
      <c r="H214" s="24"/>
      <c r="I214" s="24"/>
      <c r="J214" s="24"/>
      <c r="K214" s="24"/>
      <c r="L214" s="37"/>
      <c r="M214" s="37"/>
      <c r="N214" s="37"/>
      <c r="O214" s="37"/>
      <c r="P214" s="37"/>
      <c r="Q214" s="37"/>
      <c r="R214" s="37"/>
      <c r="S214" s="37"/>
      <c r="T214" s="37"/>
      <c r="U214" s="37"/>
      <c r="V214" s="37"/>
      <c r="W214" s="37"/>
      <c r="X214" s="37"/>
      <c r="Y214" s="37"/>
      <c r="Z214" s="37"/>
      <c r="AA214" s="37"/>
      <c r="AB214" s="37"/>
      <c r="AC214" s="37"/>
      <c r="AD214" s="37"/>
      <c r="AE214" s="37"/>
      <c r="AF214" s="37"/>
      <c r="AG214" s="37"/>
      <c r="AH214" s="37"/>
      <c r="AI214" s="37"/>
      <c r="AJ214" s="37"/>
      <c r="AK214" s="37"/>
      <c r="AL214" s="37"/>
      <c r="AM214" s="37"/>
    </row>
    <row r="215" spans="1:39" x14ac:dyDescent="0.25">
      <c r="A215" s="37"/>
      <c r="B215" s="24"/>
      <c r="C215" s="24"/>
      <c r="D215" s="24"/>
      <c r="E215" s="24"/>
      <c r="F215" s="24"/>
      <c r="G215" s="24"/>
      <c r="H215" s="24"/>
      <c r="I215" s="24"/>
      <c r="J215" s="24"/>
      <c r="K215" s="24"/>
      <c r="L215" s="37"/>
      <c r="M215" s="37"/>
      <c r="N215" s="37"/>
      <c r="O215" s="37"/>
      <c r="P215" s="37"/>
      <c r="Q215" s="37"/>
      <c r="R215" s="37"/>
      <c r="S215" s="37"/>
      <c r="T215" s="37"/>
      <c r="U215" s="37"/>
      <c r="V215" s="37"/>
      <c r="W215" s="37"/>
      <c r="X215" s="37"/>
      <c r="Y215" s="37"/>
      <c r="Z215" s="37"/>
      <c r="AA215" s="37"/>
      <c r="AB215" s="37"/>
      <c r="AC215" s="37"/>
      <c r="AD215" s="37"/>
      <c r="AE215" s="37"/>
      <c r="AF215" s="37"/>
      <c r="AG215" s="37"/>
      <c r="AH215" s="37"/>
      <c r="AI215" s="37"/>
      <c r="AJ215" s="37"/>
      <c r="AK215" s="37"/>
      <c r="AL215" s="37"/>
      <c r="AM215" s="37"/>
    </row>
    <row r="216" spans="1:39" x14ac:dyDescent="0.25">
      <c r="A216" s="37"/>
      <c r="B216" s="24"/>
      <c r="C216" s="24"/>
      <c r="D216" s="24"/>
      <c r="E216" s="24"/>
      <c r="F216" s="24"/>
      <c r="G216" s="24"/>
      <c r="H216" s="24"/>
      <c r="I216" s="24"/>
      <c r="J216" s="24"/>
      <c r="K216" s="24"/>
      <c r="L216" s="37"/>
      <c r="M216" s="37"/>
      <c r="N216" s="37"/>
      <c r="O216" s="37"/>
      <c r="P216" s="37"/>
      <c r="Q216" s="37"/>
      <c r="R216" s="37"/>
      <c r="S216" s="37"/>
      <c r="T216" s="37"/>
      <c r="U216" s="37"/>
      <c r="V216" s="37"/>
      <c r="W216" s="37"/>
      <c r="X216" s="37"/>
      <c r="Y216" s="37"/>
      <c r="Z216" s="37"/>
      <c r="AA216" s="37"/>
      <c r="AB216" s="37"/>
      <c r="AC216" s="37"/>
      <c r="AD216" s="37"/>
      <c r="AE216" s="37"/>
      <c r="AF216" s="37"/>
      <c r="AG216" s="37"/>
      <c r="AH216" s="37"/>
      <c r="AI216" s="37"/>
      <c r="AJ216" s="37"/>
      <c r="AK216" s="37"/>
      <c r="AL216" s="37"/>
      <c r="AM216" s="37"/>
    </row>
    <row r="217" spans="1:39" x14ac:dyDescent="0.25">
      <c r="A217" s="37"/>
      <c r="B217" s="24"/>
      <c r="C217" s="24"/>
      <c r="D217" s="24"/>
      <c r="E217" s="24"/>
      <c r="F217" s="24"/>
      <c r="G217" s="24"/>
      <c r="H217" s="24"/>
      <c r="I217" s="24"/>
      <c r="J217" s="24"/>
      <c r="K217" s="24"/>
      <c r="L217" s="37"/>
      <c r="M217" s="37"/>
      <c r="N217" s="37"/>
      <c r="O217" s="37"/>
      <c r="P217" s="37"/>
      <c r="Q217" s="37"/>
      <c r="R217" s="37"/>
      <c r="S217" s="37"/>
      <c r="T217" s="37"/>
      <c r="U217" s="37"/>
      <c r="V217" s="37"/>
      <c r="W217" s="37"/>
      <c r="X217" s="37"/>
      <c r="Y217" s="37"/>
      <c r="Z217" s="37"/>
      <c r="AA217" s="37"/>
      <c r="AB217" s="37"/>
      <c r="AC217" s="37"/>
      <c r="AD217" s="37"/>
      <c r="AE217" s="37"/>
      <c r="AF217" s="37"/>
      <c r="AG217" s="37"/>
      <c r="AH217" s="37"/>
      <c r="AI217" s="37"/>
      <c r="AJ217" s="37"/>
      <c r="AK217" s="37"/>
      <c r="AL217" s="37"/>
      <c r="AM217" s="37"/>
    </row>
    <row r="218" spans="1:39" x14ac:dyDescent="0.25">
      <c r="A218" s="37"/>
      <c r="B218" s="24"/>
      <c r="C218" s="24"/>
      <c r="D218" s="24"/>
      <c r="E218" s="24"/>
      <c r="F218" s="24"/>
      <c r="G218" s="24"/>
      <c r="H218" s="24"/>
      <c r="I218" s="24"/>
      <c r="J218" s="24"/>
      <c r="K218" s="24"/>
      <c r="L218" s="37"/>
      <c r="M218" s="37"/>
      <c r="N218" s="37"/>
      <c r="O218" s="37"/>
      <c r="P218" s="37"/>
      <c r="Q218" s="37"/>
      <c r="R218" s="37"/>
      <c r="S218" s="37"/>
      <c r="T218" s="37"/>
      <c r="U218" s="37"/>
      <c r="V218" s="37"/>
      <c r="W218" s="37"/>
      <c r="X218" s="37"/>
      <c r="Y218" s="37"/>
      <c r="Z218" s="37"/>
      <c r="AA218" s="37"/>
      <c r="AB218" s="37"/>
      <c r="AC218" s="37"/>
      <c r="AD218" s="37"/>
      <c r="AE218" s="37"/>
      <c r="AF218" s="37"/>
      <c r="AG218" s="37"/>
      <c r="AH218" s="37"/>
      <c r="AI218" s="37"/>
      <c r="AJ218" s="37"/>
      <c r="AK218" s="37"/>
      <c r="AL218" s="37"/>
      <c r="AM218" s="37"/>
    </row>
    <row r="219" spans="1:39" x14ac:dyDescent="0.25">
      <c r="A219" s="37"/>
      <c r="B219" s="24"/>
      <c r="C219" s="24"/>
      <c r="D219" s="24"/>
      <c r="E219" s="24"/>
      <c r="F219" s="24"/>
      <c r="G219" s="24"/>
      <c r="H219" s="24"/>
      <c r="I219" s="24"/>
      <c r="J219" s="24"/>
      <c r="K219" s="24"/>
      <c r="L219" s="37"/>
      <c r="M219" s="37"/>
      <c r="N219" s="37"/>
      <c r="O219" s="37"/>
      <c r="P219" s="37"/>
      <c r="Q219" s="37"/>
      <c r="R219" s="37"/>
      <c r="S219" s="37"/>
      <c r="T219" s="37"/>
      <c r="U219" s="37"/>
      <c r="V219" s="37"/>
      <c r="W219" s="37"/>
      <c r="X219" s="37"/>
      <c r="Y219" s="37"/>
      <c r="Z219" s="37"/>
      <c r="AA219" s="37"/>
      <c r="AB219" s="37"/>
      <c r="AC219" s="37"/>
      <c r="AD219" s="37"/>
      <c r="AE219" s="37"/>
      <c r="AF219" s="37"/>
      <c r="AG219" s="37"/>
      <c r="AH219" s="37"/>
      <c r="AI219" s="37"/>
      <c r="AJ219" s="37"/>
      <c r="AK219" s="37"/>
      <c r="AL219" s="37"/>
      <c r="AM219" s="37"/>
    </row>
    <row r="220" spans="1:39" x14ac:dyDescent="0.25">
      <c r="B220" s="39"/>
      <c r="C220" s="39"/>
      <c r="D220" s="39"/>
      <c r="E220" s="39"/>
      <c r="F220" s="39"/>
      <c r="G220" s="39"/>
      <c r="H220" s="39"/>
      <c r="I220" s="39"/>
      <c r="J220" s="39"/>
      <c r="K220" s="39"/>
    </row>
    <row r="221" spans="1:39" x14ac:dyDescent="0.25">
      <c r="B221" s="39"/>
      <c r="C221" s="39"/>
      <c r="D221" s="39"/>
      <c r="E221" s="39"/>
      <c r="F221" s="39"/>
      <c r="G221" s="39"/>
      <c r="H221" s="39"/>
      <c r="I221" s="39"/>
      <c r="J221" s="39"/>
      <c r="K221" s="39"/>
    </row>
    <row r="222" spans="1:39" x14ac:dyDescent="0.25">
      <c r="B222" s="39"/>
      <c r="C222" s="39"/>
      <c r="D222" s="39"/>
      <c r="E222" s="39"/>
      <c r="F222" s="39"/>
      <c r="G222" s="39"/>
      <c r="H222" s="39"/>
      <c r="I222" s="39"/>
      <c r="J222" s="39"/>
      <c r="K222" s="39"/>
    </row>
    <row r="223" spans="1:39" x14ac:dyDescent="0.25">
      <c r="B223" s="39"/>
      <c r="C223" s="39"/>
      <c r="D223" s="39"/>
      <c r="E223" s="39"/>
      <c r="F223" s="39"/>
      <c r="G223" s="39"/>
      <c r="H223" s="39"/>
      <c r="I223" s="39"/>
      <c r="J223" s="39"/>
      <c r="K223" s="39"/>
    </row>
    <row r="224" spans="1:39" x14ac:dyDescent="0.25">
      <c r="B224" s="39"/>
      <c r="C224" s="39"/>
      <c r="D224" s="39"/>
      <c r="E224" s="39"/>
      <c r="F224" s="39"/>
      <c r="G224" s="39"/>
      <c r="H224" s="39"/>
      <c r="I224" s="39"/>
      <c r="J224" s="39"/>
      <c r="K224" s="39"/>
    </row>
    <row r="225" spans="2:11" x14ac:dyDescent="0.25">
      <c r="B225" s="39"/>
      <c r="C225" s="39"/>
      <c r="D225" s="39"/>
      <c r="E225" s="39"/>
      <c r="F225" s="39"/>
      <c r="G225" s="39"/>
      <c r="H225" s="39"/>
      <c r="I225" s="39"/>
      <c r="J225" s="39"/>
      <c r="K225" s="39"/>
    </row>
    <row r="226" spans="2:11" x14ac:dyDescent="0.25">
      <c r="B226" s="39"/>
      <c r="C226" s="39"/>
      <c r="D226" s="39"/>
      <c r="E226" s="39"/>
      <c r="F226" s="39"/>
      <c r="G226" s="39"/>
      <c r="H226" s="39"/>
      <c r="I226" s="39"/>
      <c r="J226" s="39"/>
      <c r="K226" s="39"/>
    </row>
    <row r="227" spans="2:11" x14ac:dyDescent="0.25">
      <c r="B227" s="39"/>
      <c r="C227" s="39"/>
      <c r="D227" s="39"/>
      <c r="E227" s="39"/>
      <c r="F227" s="39"/>
      <c r="G227" s="39"/>
      <c r="H227" s="39"/>
      <c r="I227" s="39"/>
      <c r="J227" s="39"/>
      <c r="K227" s="39"/>
    </row>
    <row r="228" spans="2:11" x14ac:dyDescent="0.25">
      <c r="B228" s="39"/>
      <c r="C228" s="39"/>
      <c r="D228" s="39"/>
      <c r="E228" s="39"/>
      <c r="F228" s="39"/>
      <c r="G228" s="39"/>
      <c r="H228" s="39"/>
      <c r="I228" s="39"/>
      <c r="J228" s="39"/>
      <c r="K228" s="39"/>
    </row>
  </sheetData>
  <mergeCells count="5">
    <mergeCell ref="I1:L1"/>
    <mergeCell ref="M1:P1"/>
    <mergeCell ref="E2:H2"/>
    <mergeCell ref="I2:L2"/>
    <mergeCell ref="M2:P2"/>
  </mergeCells>
  <phoneticPr fontId="11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580"/>
  <sheetViews>
    <sheetView workbookViewId="0">
      <pane xSplit="1" ySplit="6" topLeftCell="B130" activePane="bottomRight" state="frozen"/>
      <selection pane="topRight" activeCell="B1" sqref="B1"/>
      <selection pane="bottomLeft" activeCell="A7" sqref="A7"/>
      <selection pane="bottomRight" activeCell="A141" sqref="A141"/>
    </sheetView>
  </sheetViews>
  <sheetFormatPr defaultRowHeight="15" x14ac:dyDescent="0.25"/>
  <cols>
    <col min="1" max="1" width="13" customWidth="1"/>
  </cols>
  <sheetData>
    <row r="1" spans="1:33" x14ac:dyDescent="0.25">
      <c r="A1" s="18" t="s">
        <v>35</v>
      </c>
      <c r="B1" s="1"/>
      <c r="C1" s="1"/>
      <c r="D1" s="1"/>
      <c r="E1" s="7"/>
      <c r="F1" s="7"/>
      <c r="G1" s="7"/>
      <c r="H1" s="7"/>
      <c r="I1" s="140" t="s">
        <v>9</v>
      </c>
      <c r="J1" s="142"/>
      <c r="K1" s="142"/>
      <c r="L1" s="142"/>
      <c r="M1" s="140" t="s">
        <v>7</v>
      </c>
      <c r="N1" s="142"/>
      <c r="O1" s="142"/>
      <c r="P1" s="142"/>
    </row>
    <row r="2" spans="1:33" x14ac:dyDescent="0.25">
      <c r="A2" s="24" t="s">
        <v>3</v>
      </c>
      <c r="B2" s="24"/>
      <c r="C2" s="24"/>
      <c r="D2" s="24"/>
      <c r="E2" s="140" t="s">
        <v>4</v>
      </c>
      <c r="F2" s="140"/>
      <c r="G2" s="140"/>
      <c r="H2" s="140"/>
      <c r="I2" s="140" t="s">
        <v>4</v>
      </c>
      <c r="J2" s="140"/>
      <c r="K2" s="140"/>
      <c r="L2" s="140"/>
      <c r="M2" s="140" t="s">
        <v>4</v>
      </c>
      <c r="N2" s="140"/>
      <c r="O2" s="140"/>
      <c r="P2" s="140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34"/>
      <c r="AE2" s="34"/>
      <c r="AF2" s="34"/>
      <c r="AG2" s="34"/>
    </row>
    <row r="3" spans="1:33" x14ac:dyDescent="0.25">
      <c r="A3" s="42"/>
      <c r="B3" s="42" t="s">
        <v>4</v>
      </c>
      <c r="C3" s="42" t="s">
        <v>1</v>
      </c>
      <c r="D3" s="42" t="s">
        <v>7</v>
      </c>
      <c r="E3" s="26" t="s">
        <v>10</v>
      </c>
      <c r="F3" s="26" t="s">
        <v>11</v>
      </c>
      <c r="G3" s="26" t="s">
        <v>12</v>
      </c>
      <c r="H3" s="26" t="s">
        <v>13</v>
      </c>
      <c r="I3" s="26" t="s">
        <v>10</v>
      </c>
      <c r="J3" s="26" t="s">
        <v>11</v>
      </c>
      <c r="K3" s="26" t="s">
        <v>12</v>
      </c>
      <c r="L3" s="26" t="s">
        <v>13</v>
      </c>
      <c r="M3" s="26" t="s">
        <v>10</v>
      </c>
      <c r="N3" s="26" t="s">
        <v>11</v>
      </c>
      <c r="O3" s="26" t="s">
        <v>12</v>
      </c>
      <c r="P3" s="26" t="s">
        <v>13</v>
      </c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34"/>
      <c r="AE3" s="34"/>
      <c r="AF3" s="34"/>
      <c r="AG3" s="34"/>
    </row>
    <row r="4" spans="1:33" x14ac:dyDescent="0.25">
      <c r="A4" s="42"/>
      <c r="B4" s="24"/>
      <c r="C4" s="24" t="s">
        <v>0</v>
      </c>
      <c r="D4" s="24" t="s">
        <v>3</v>
      </c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34"/>
      <c r="AE4" s="34"/>
      <c r="AF4" s="34"/>
      <c r="AG4" s="34"/>
    </row>
    <row r="5" spans="1:33" x14ac:dyDescent="0.25">
      <c r="A5" s="42"/>
      <c r="B5" s="42"/>
      <c r="C5" s="42" t="s">
        <v>5</v>
      </c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1"/>
      <c r="AE5" s="1"/>
      <c r="AF5" s="1"/>
      <c r="AG5" s="1"/>
    </row>
    <row r="6" spans="1:33" x14ac:dyDescent="0.25">
      <c r="A6" s="24"/>
      <c r="B6" s="24"/>
      <c r="C6" s="24" t="s">
        <v>3</v>
      </c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34"/>
      <c r="AE6" s="34"/>
      <c r="AF6" s="34"/>
      <c r="AG6" s="34"/>
    </row>
    <row r="7" spans="1:33" x14ac:dyDescent="0.25">
      <c r="A7" s="27">
        <v>1880</v>
      </c>
      <c r="B7" s="25">
        <v>1.2897881907466573</v>
      </c>
      <c r="C7" s="25">
        <v>-0.8152173913043459</v>
      </c>
      <c r="D7" s="25">
        <v>5.5555555555555607</v>
      </c>
      <c r="E7" s="24">
        <f t="shared" ref="E7:E38" si="0">IF(AND(B7&gt;0,B7&lt;30),1,0)</f>
        <v>1</v>
      </c>
      <c r="F7" s="24">
        <f>IF(AND($B7&gt;30,$B7&lt;60),1,0)</f>
        <v>0</v>
      </c>
      <c r="G7" s="24">
        <f>IF(AND($B7&gt;60,$B7&lt;90),1,0)</f>
        <v>0</v>
      </c>
      <c r="H7" s="24">
        <f>IF($B7&gt;90,1,0)</f>
        <v>0</v>
      </c>
      <c r="I7" s="25">
        <f>IF(E7=1,$C7,"n.a.")</f>
        <v>-0.8152173913043459</v>
      </c>
      <c r="J7" s="25" t="str">
        <f>IF(F7=1,$C7,"n.a.")</f>
        <v>n.a.</v>
      </c>
      <c r="K7" s="25" t="str">
        <f>IF(G7=1,$C7,"n.a.")</f>
        <v>n.a.</v>
      </c>
      <c r="L7" s="25" t="str">
        <f>IF(H7=1,$C7,"n.a.")</f>
        <v>n.a.</v>
      </c>
      <c r="M7" s="25">
        <f>IF(E7=1,$D7,"n.a.")</f>
        <v>5.5555555555555607</v>
      </c>
      <c r="N7" s="25" t="str">
        <f>IF(F7=1,$D7,"n.a.")</f>
        <v>n.a.</v>
      </c>
      <c r="O7" s="25" t="str">
        <f>IF(G7=1,$D7,"n.a.")</f>
        <v>n.a.</v>
      </c>
      <c r="P7" s="25" t="str">
        <f>IF(H7=1,$D7,"n.a.")</f>
        <v>n.a.</v>
      </c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34"/>
      <c r="AE7" s="34"/>
      <c r="AF7" s="34"/>
      <c r="AG7" s="34"/>
    </row>
    <row r="8" spans="1:33" x14ac:dyDescent="0.25">
      <c r="A8" s="27">
        <f t="shared" ref="A8:A39" si="1">A7+1</f>
        <v>1881</v>
      </c>
      <c r="B8" s="25">
        <v>1.5406809001731103</v>
      </c>
      <c r="C8" s="25">
        <v>2.4657534246575352</v>
      </c>
      <c r="D8" s="25">
        <v>1.3157894736842117</v>
      </c>
      <c r="E8" s="24">
        <f t="shared" si="0"/>
        <v>1</v>
      </c>
      <c r="F8" s="24">
        <f t="shared" ref="F8:F71" si="2">IF(AND($B8&gt;30,$B8&lt;60),1,0)</f>
        <v>0</v>
      </c>
      <c r="G8" s="24">
        <f t="shared" ref="G8:G71" si="3">IF(AND($B8&gt;60,$B8&lt;90),1,0)</f>
        <v>0</v>
      </c>
      <c r="H8" s="24">
        <f t="shared" ref="H8:H71" si="4">IF($B8&gt;90,1,0)</f>
        <v>0</v>
      </c>
      <c r="I8" s="25">
        <f t="shared" ref="I8:L71" si="5">IF(E8=1,$C8,"n.a.")</f>
        <v>2.4657534246575352</v>
      </c>
      <c r="J8" s="25" t="str">
        <f t="shared" si="5"/>
        <v>n.a.</v>
      </c>
      <c r="K8" s="25" t="str">
        <f t="shared" si="5"/>
        <v>n.a.</v>
      </c>
      <c r="L8" s="25" t="str">
        <f t="shared" si="5"/>
        <v>n.a.</v>
      </c>
      <c r="M8" s="25">
        <f t="shared" ref="M8:P71" si="6">IF(E8=1,$D8,"n.a.")</f>
        <v>1.3157894736842117</v>
      </c>
      <c r="N8" s="25" t="str">
        <f t="shared" si="6"/>
        <v>n.a.</v>
      </c>
      <c r="O8" s="25" t="str">
        <f t="shared" si="6"/>
        <v>n.a.</v>
      </c>
      <c r="P8" s="25" t="str">
        <f t="shared" si="6"/>
        <v>n.a.</v>
      </c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34"/>
      <c r="AE8" s="34"/>
      <c r="AF8" s="34"/>
      <c r="AG8" s="34"/>
    </row>
    <row r="9" spans="1:33" x14ac:dyDescent="0.25">
      <c r="A9" s="27">
        <f t="shared" si="1"/>
        <v>1882</v>
      </c>
      <c r="B9" s="25">
        <v>1.8240036594430784</v>
      </c>
      <c r="C9" s="25">
        <v>1.6042780748663166</v>
      </c>
      <c r="D9" s="25">
        <v>-2.5974025974025996</v>
      </c>
      <c r="E9" s="24">
        <f t="shared" si="0"/>
        <v>1</v>
      </c>
      <c r="F9" s="24">
        <f t="shared" si="2"/>
        <v>0</v>
      </c>
      <c r="G9" s="24">
        <f t="shared" si="3"/>
        <v>0</v>
      </c>
      <c r="H9" s="24">
        <f t="shared" si="4"/>
        <v>0</v>
      </c>
      <c r="I9" s="25">
        <f t="shared" si="5"/>
        <v>1.6042780748663166</v>
      </c>
      <c r="J9" s="25" t="str">
        <f t="shared" si="5"/>
        <v>n.a.</v>
      </c>
      <c r="K9" s="25" t="str">
        <f t="shared" si="5"/>
        <v>n.a.</v>
      </c>
      <c r="L9" s="25" t="str">
        <f t="shared" si="5"/>
        <v>n.a.</v>
      </c>
      <c r="M9" s="25">
        <f t="shared" si="6"/>
        <v>-2.5974025974025996</v>
      </c>
      <c r="N9" s="25" t="str">
        <f t="shared" si="6"/>
        <v>n.a.</v>
      </c>
      <c r="O9" s="25" t="str">
        <f t="shared" si="6"/>
        <v>n.a.</v>
      </c>
      <c r="P9" s="25" t="str">
        <f t="shared" si="6"/>
        <v>n.a.</v>
      </c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34"/>
      <c r="AE9" s="34"/>
      <c r="AF9" s="34"/>
      <c r="AG9" s="34"/>
    </row>
    <row r="10" spans="1:33" x14ac:dyDescent="0.25">
      <c r="A10" s="27">
        <f t="shared" si="1"/>
        <v>1883</v>
      </c>
      <c r="B10" s="25">
        <v>1.9318307982680138</v>
      </c>
      <c r="C10" s="25">
        <v>5.5263157894736903</v>
      </c>
      <c r="D10" s="25">
        <v>0</v>
      </c>
      <c r="E10" s="24">
        <f t="shared" si="0"/>
        <v>1</v>
      </c>
      <c r="F10" s="24">
        <f t="shared" si="2"/>
        <v>0</v>
      </c>
      <c r="G10" s="24">
        <f t="shared" si="3"/>
        <v>0</v>
      </c>
      <c r="H10" s="24">
        <f t="shared" si="4"/>
        <v>0</v>
      </c>
      <c r="I10" s="25">
        <f t="shared" si="5"/>
        <v>5.5263157894736903</v>
      </c>
      <c r="J10" s="25" t="str">
        <f t="shared" si="5"/>
        <v>n.a.</v>
      </c>
      <c r="K10" s="25" t="str">
        <f t="shared" si="5"/>
        <v>n.a.</v>
      </c>
      <c r="L10" s="25" t="str">
        <f t="shared" si="5"/>
        <v>n.a.</v>
      </c>
      <c r="M10" s="25">
        <f t="shared" si="6"/>
        <v>0</v>
      </c>
      <c r="N10" s="25" t="str">
        <f t="shared" si="6"/>
        <v>n.a.</v>
      </c>
      <c r="O10" s="25" t="str">
        <f t="shared" si="6"/>
        <v>n.a.</v>
      </c>
      <c r="P10" s="25" t="str">
        <f t="shared" si="6"/>
        <v>n.a.</v>
      </c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34"/>
      <c r="AE10" s="34"/>
      <c r="AF10" s="34"/>
      <c r="AG10" s="34"/>
    </row>
    <row r="11" spans="1:33" x14ac:dyDescent="0.25">
      <c r="A11" s="27">
        <f t="shared" si="1"/>
        <v>1884</v>
      </c>
      <c r="B11" s="25">
        <v>2.0118662351672061</v>
      </c>
      <c r="C11" s="25">
        <v>2.4937655860349128</v>
      </c>
      <c r="D11" s="25">
        <v>-4</v>
      </c>
      <c r="E11" s="24">
        <f t="shared" si="0"/>
        <v>1</v>
      </c>
      <c r="F11" s="24">
        <f t="shared" si="2"/>
        <v>0</v>
      </c>
      <c r="G11" s="24">
        <f t="shared" si="3"/>
        <v>0</v>
      </c>
      <c r="H11" s="24">
        <f t="shared" si="4"/>
        <v>0</v>
      </c>
      <c r="I11" s="25">
        <f t="shared" si="5"/>
        <v>2.4937655860349128</v>
      </c>
      <c r="J11" s="25" t="str">
        <f t="shared" si="5"/>
        <v>n.a.</v>
      </c>
      <c r="K11" s="25" t="str">
        <f t="shared" si="5"/>
        <v>n.a.</v>
      </c>
      <c r="L11" s="25" t="str">
        <f t="shared" si="5"/>
        <v>n.a.</v>
      </c>
      <c r="M11" s="25">
        <f t="shared" si="6"/>
        <v>-4</v>
      </c>
      <c r="N11" s="25" t="str">
        <f t="shared" si="6"/>
        <v>n.a.</v>
      </c>
      <c r="O11" s="25" t="str">
        <f t="shared" si="6"/>
        <v>n.a.</v>
      </c>
      <c r="P11" s="25" t="str">
        <f t="shared" si="6"/>
        <v>n.a.</v>
      </c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34"/>
      <c r="AE11" s="34"/>
      <c r="AF11" s="34"/>
      <c r="AG11" s="34"/>
    </row>
    <row r="12" spans="1:33" x14ac:dyDescent="0.25">
      <c r="A12" s="27">
        <f t="shared" si="1"/>
        <v>1885</v>
      </c>
      <c r="B12" s="25">
        <v>2.1888847365330202</v>
      </c>
      <c r="C12" s="25">
        <v>2.4330900243308973</v>
      </c>
      <c r="D12" s="25">
        <v>-2.7777777777777803</v>
      </c>
      <c r="E12" s="24">
        <f t="shared" si="0"/>
        <v>1</v>
      </c>
      <c r="F12" s="24">
        <f t="shared" si="2"/>
        <v>0</v>
      </c>
      <c r="G12" s="24">
        <f t="shared" si="3"/>
        <v>0</v>
      </c>
      <c r="H12" s="24">
        <f t="shared" si="4"/>
        <v>0</v>
      </c>
      <c r="I12" s="25">
        <f t="shared" si="5"/>
        <v>2.4330900243308973</v>
      </c>
      <c r="J12" s="25" t="str">
        <f t="shared" si="5"/>
        <v>n.a.</v>
      </c>
      <c r="K12" s="25" t="str">
        <f t="shared" si="5"/>
        <v>n.a.</v>
      </c>
      <c r="L12" s="25" t="str">
        <f t="shared" si="5"/>
        <v>n.a.</v>
      </c>
      <c r="M12" s="25">
        <f t="shared" si="6"/>
        <v>-2.7777777777777803</v>
      </c>
      <c r="N12" s="25" t="str">
        <f t="shared" si="6"/>
        <v>n.a.</v>
      </c>
      <c r="O12" s="25" t="str">
        <f t="shared" si="6"/>
        <v>n.a.</v>
      </c>
      <c r="P12" s="25" t="str">
        <f t="shared" si="6"/>
        <v>n.a.</v>
      </c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34"/>
      <c r="AE12" s="34"/>
      <c r="AF12" s="34"/>
      <c r="AG12" s="34"/>
    </row>
    <row r="13" spans="1:33" x14ac:dyDescent="0.25">
      <c r="A13" s="27">
        <f t="shared" si="1"/>
        <v>1886</v>
      </c>
      <c r="B13" s="25">
        <v>2.3237391074729339</v>
      </c>
      <c r="C13" s="25">
        <v>0.71258907363418444</v>
      </c>
      <c r="D13" s="25">
        <v>-2.8571428571428599</v>
      </c>
      <c r="E13" s="24">
        <f t="shared" si="0"/>
        <v>1</v>
      </c>
      <c r="F13" s="24">
        <f t="shared" si="2"/>
        <v>0</v>
      </c>
      <c r="G13" s="24">
        <f t="shared" si="3"/>
        <v>0</v>
      </c>
      <c r="H13" s="24">
        <f t="shared" si="4"/>
        <v>0</v>
      </c>
      <c r="I13" s="25">
        <f t="shared" si="5"/>
        <v>0.71258907363418444</v>
      </c>
      <c r="J13" s="25" t="str">
        <f t="shared" si="5"/>
        <v>n.a.</v>
      </c>
      <c r="K13" s="25" t="str">
        <f t="shared" si="5"/>
        <v>n.a.</v>
      </c>
      <c r="L13" s="25" t="str">
        <f t="shared" si="5"/>
        <v>n.a.</v>
      </c>
      <c r="M13" s="25">
        <f t="shared" si="6"/>
        <v>-2.8571428571428599</v>
      </c>
      <c r="N13" s="25" t="str">
        <f t="shared" si="6"/>
        <v>n.a.</v>
      </c>
      <c r="O13" s="25" t="str">
        <f t="shared" si="6"/>
        <v>n.a.</v>
      </c>
      <c r="P13" s="25" t="str">
        <f t="shared" si="6"/>
        <v>n.a.</v>
      </c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34"/>
      <c r="AE13" s="34"/>
      <c r="AF13" s="34"/>
      <c r="AG13" s="34"/>
    </row>
    <row r="14" spans="1:33" x14ac:dyDescent="0.25">
      <c r="A14" s="27">
        <f t="shared" si="1"/>
        <v>1887</v>
      </c>
      <c r="B14" s="25">
        <v>2.5207468879668049</v>
      </c>
      <c r="C14" s="25">
        <v>4.0094339622641861</v>
      </c>
      <c r="D14" s="25">
        <v>0</v>
      </c>
      <c r="E14" s="24">
        <f t="shared" si="0"/>
        <v>1</v>
      </c>
      <c r="F14" s="24">
        <f t="shared" si="2"/>
        <v>0</v>
      </c>
      <c r="G14" s="24">
        <f t="shared" si="3"/>
        <v>0</v>
      </c>
      <c r="H14" s="24">
        <f t="shared" si="4"/>
        <v>0</v>
      </c>
      <c r="I14" s="25">
        <f t="shared" si="5"/>
        <v>4.0094339622641861</v>
      </c>
      <c r="J14" s="25" t="str">
        <f t="shared" si="5"/>
        <v>n.a.</v>
      </c>
      <c r="K14" s="25" t="str">
        <f t="shared" si="5"/>
        <v>n.a.</v>
      </c>
      <c r="L14" s="25" t="str">
        <f t="shared" si="5"/>
        <v>n.a.</v>
      </c>
      <c r="M14" s="25">
        <f t="shared" si="6"/>
        <v>0</v>
      </c>
      <c r="N14" s="25" t="str">
        <f t="shared" si="6"/>
        <v>n.a.</v>
      </c>
      <c r="O14" s="25" t="str">
        <f t="shared" si="6"/>
        <v>n.a.</v>
      </c>
      <c r="P14" s="25" t="str">
        <f t="shared" si="6"/>
        <v>n.a.</v>
      </c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34"/>
      <c r="AE14" s="34"/>
      <c r="AF14" s="34"/>
      <c r="AG14" s="34"/>
    </row>
    <row r="15" spans="1:33" x14ac:dyDescent="0.25">
      <c r="A15" s="27">
        <f t="shared" si="1"/>
        <v>1888</v>
      </c>
      <c r="B15" s="25">
        <v>3.4804016219347362</v>
      </c>
      <c r="C15" s="25">
        <v>4.0816326530612068</v>
      </c>
      <c r="D15" s="25">
        <v>2.9411764705882382</v>
      </c>
      <c r="E15" s="24">
        <f t="shared" si="0"/>
        <v>1</v>
      </c>
      <c r="F15" s="24">
        <f t="shared" si="2"/>
        <v>0</v>
      </c>
      <c r="G15" s="24">
        <f t="shared" si="3"/>
        <v>0</v>
      </c>
      <c r="H15" s="24">
        <f t="shared" si="4"/>
        <v>0</v>
      </c>
      <c r="I15" s="25">
        <f t="shared" si="5"/>
        <v>4.0816326530612068</v>
      </c>
      <c r="J15" s="25" t="str">
        <f t="shared" si="5"/>
        <v>n.a.</v>
      </c>
      <c r="K15" s="25" t="str">
        <f t="shared" si="5"/>
        <v>n.a.</v>
      </c>
      <c r="L15" s="25" t="str">
        <f t="shared" si="5"/>
        <v>n.a.</v>
      </c>
      <c r="M15" s="25">
        <f t="shared" si="6"/>
        <v>2.9411764705882382</v>
      </c>
      <c r="N15" s="25" t="str">
        <f t="shared" si="6"/>
        <v>n.a.</v>
      </c>
      <c r="O15" s="25" t="str">
        <f t="shared" si="6"/>
        <v>n.a.</v>
      </c>
      <c r="P15" s="25" t="str">
        <f t="shared" si="6"/>
        <v>n.a.</v>
      </c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34"/>
      <c r="AE15" s="34"/>
      <c r="AF15" s="34"/>
      <c r="AG15" s="34"/>
    </row>
    <row r="16" spans="1:33" x14ac:dyDescent="0.25">
      <c r="A16" s="27">
        <f t="shared" si="1"/>
        <v>1889</v>
      </c>
      <c r="B16" s="25">
        <v>3.8814892962328016</v>
      </c>
      <c r="C16" s="25">
        <v>2.8322440087146017</v>
      </c>
      <c r="D16" s="25">
        <v>4.28571428571429</v>
      </c>
      <c r="E16" s="24">
        <f t="shared" si="0"/>
        <v>1</v>
      </c>
      <c r="F16" s="24">
        <f t="shared" si="2"/>
        <v>0</v>
      </c>
      <c r="G16" s="24">
        <f t="shared" si="3"/>
        <v>0</v>
      </c>
      <c r="H16" s="24">
        <f t="shared" si="4"/>
        <v>0</v>
      </c>
      <c r="I16" s="25">
        <f t="shared" si="5"/>
        <v>2.8322440087146017</v>
      </c>
      <c r="J16" s="25" t="str">
        <f t="shared" si="5"/>
        <v>n.a.</v>
      </c>
      <c r="K16" s="25" t="str">
        <f t="shared" si="5"/>
        <v>n.a.</v>
      </c>
      <c r="L16" s="25" t="str">
        <f t="shared" si="5"/>
        <v>n.a.</v>
      </c>
      <c r="M16" s="25">
        <f t="shared" si="6"/>
        <v>4.28571428571429</v>
      </c>
      <c r="N16" s="25" t="str">
        <f t="shared" si="6"/>
        <v>n.a.</v>
      </c>
      <c r="O16" s="25" t="str">
        <f t="shared" si="6"/>
        <v>n.a.</v>
      </c>
      <c r="P16" s="25" t="str">
        <f t="shared" si="6"/>
        <v>n.a.</v>
      </c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34"/>
      <c r="AE16" s="34"/>
      <c r="AF16" s="34"/>
      <c r="AG16" s="34"/>
    </row>
    <row r="17" spans="1:33" x14ac:dyDescent="0.25">
      <c r="A17" s="27">
        <f t="shared" si="1"/>
        <v>1890</v>
      </c>
      <c r="B17" s="25">
        <v>4.7178577462409192</v>
      </c>
      <c r="C17" s="25">
        <v>3.1779661016949179</v>
      </c>
      <c r="D17" s="25">
        <v>2.7397260273972623</v>
      </c>
      <c r="E17" s="24">
        <f t="shared" si="0"/>
        <v>1</v>
      </c>
      <c r="F17" s="24">
        <f t="shared" si="2"/>
        <v>0</v>
      </c>
      <c r="G17" s="24">
        <f t="shared" si="3"/>
        <v>0</v>
      </c>
      <c r="H17" s="24">
        <f t="shared" si="4"/>
        <v>0</v>
      </c>
      <c r="I17" s="25">
        <f t="shared" si="5"/>
        <v>3.1779661016949179</v>
      </c>
      <c r="J17" s="25" t="str">
        <f t="shared" si="5"/>
        <v>n.a.</v>
      </c>
      <c r="K17" s="25" t="str">
        <f t="shared" si="5"/>
        <v>n.a.</v>
      </c>
      <c r="L17" s="25" t="str">
        <f t="shared" si="5"/>
        <v>n.a.</v>
      </c>
      <c r="M17" s="25">
        <f t="shared" si="6"/>
        <v>2.7397260273972623</v>
      </c>
      <c r="N17" s="25" t="str">
        <f t="shared" si="6"/>
        <v>n.a.</v>
      </c>
      <c r="O17" s="25" t="str">
        <f t="shared" si="6"/>
        <v>n.a.</v>
      </c>
      <c r="P17" s="25" t="str">
        <f t="shared" si="6"/>
        <v>n.a.</v>
      </c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34"/>
      <c r="AE17" s="34"/>
      <c r="AF17" s="34"/>
      <c r="AG17" s="34"/>
    </row>
    <row r="18" spans="1:33" x14ac:dyDescent="0.25">
      <c r="A18" s="27">
        <f t="shared" si="1"/>
        <v>1891</v>
      </c>
      <c r="B18" s="25">
        <v>5.821251768033946</v>
      </c>
      <c r="C18" s="25">
        <v>-0.20533880903490509</v>
      </c>
      <c r="D18" s="25">
        <v>2.6666666666666687</v>
      </c>
      <c r="E18" s="24">
        <f t="shared" si="0"/>
        <v>1</v>
      </c>
      <c r="F18" s="24">
        <f t="shared" si="2"/>
        <v>0</v>
      </c>
      <c r="G18" s="24">
        <f t="shared" si="3"/>
        <v>0</v>
      </c>
      <c r="H18" s="24">
        <f t="shared" si="4"/>
        <v>0</v>
      </c>
      <c r="I18" s="25">
        <f t="shared" si="5"/>
        <v>-0.20533880903490509</v>
      </c>
      <c r="J18" s="25" t="str">
        <f t="shared" si="5"/>
        <v>n.a.</v>
      </c>
      <c r="K18" s="25" t="str">
        <f t="shared" si="5"/>
        <v>n.a.</v>
      </c>
      <c r="L18" s="25" t="str">
        <f t="shared" si="5"/>
        <v>n.a.</v>
      </c>
      <c r="M18" s="25">
        <f t="shared" si="6"/>
        <v>2.6666666666666687</v>
      </c>
      <c r="N18" s="25" t="str">
        <f t="shared" si="6"/>
        <v>n.a.</v>
      </c>
      <c r="O18" s="25" t="str">
        <f t="shared" si="6"/>
        <v>n.a.</v>
      </c>
      <c r="P18" s="25" t="str">
        <f t="shared" si="6"/>
        <v>n.a.</v>
      </c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34"/>
      <c r="AE18" s="34"/>
      <c r="AF18" s="34"/>
      <c r="AG18" s="34"/>
    </row>
    <row r="19" spans="1:33" x14ac:dyDescent="0.25">
      <c r="A19" s="27">
        <f t="shared" si="1"/>
        <v>1892</v>
      </c>
      <c r="B19" s="25">
        <v>7.0030339553634509</v>
      </c>
      <c r="C19" s="25">
        <v>4.1152263374485631</v>
      </c>
      <c r="D19" s="25">
        <v>-1.2987012987012998</v>
      </c>
      <c r="E19" s="24">
        <f t="shared" si="0"/>
        <v>1</v>
      </c>
      <c r="F19" s="24">
        <f t="shared" si="2"/>
        <v>0</v>
      </c>
      <c r="G19" s="24">
        <f t="shared" si="3"/>
        <v>0</v>
      </c>
      <c r="H19" s="24">
        <f t="shared" si="4"/>
        <v>0</v>
      </c>
      <c r="I19" s="25">
        <f t="shared" si="5"/>
        <v>4.1152263374485631</v>
      </c>
      <c r="J19" s="25" t="str">
        <f t="shared" si="5"/>
        <v>n.a.</v>
      </c>
      <c r="K19" s="25" t="str">
        <f t="shared" si="5"/>
        <v>n.a.</v>
      </c>
      <c r="L19" s="25" t="str">
        <f t="shared" si="5"/>
        <v>n.a.</v>
      </c>
      <c r="M19" s="25">
        <f t="shared" si="6"/>
        <v>-1.2987012987012998</v>
      </c>
      <c r="N19" s="25" t="str">
        <f t="shared" si="6"/>
        <v>n.a.</v>
      </c>
      <c r="O19" s="25" t="str">
        <f t="shared" si="6"/>
        <v>n.a.</v>
      </c>
      <c r="P19" s="25" t="str">
        <f t="shared" si="6"/>
        <v>n.a.</v>
      </c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34"/>
      <c r="AE19" s="34"/>
      <c r="AF19" s="34"/>
      <c r="AG19" s="34"/>
    </row>
    <row r="20" spans="1:33" x14ac:dyDescent="0.25">
      <c r="A20" s="27">
        <f t="shared" si="1"/>
        <v>1893</v>
      </c>
      <c r="B20" s="25">
        <v>7.1437369134129822</v>
      </c>
      <c r="C20" s="25">
        <v>4.9407114624505866</v>
      </c>
      <c r="D20" s="25">
        <v>-1.3157894736842117</v>
      </c>
      <c r="E20" s="24">
        <f t="shared" si="0"/>
        <v>1</v>
      </c>
      <c r="F20" s="24">
        <f t="shared" si="2"/>
        <v>0</v>
      </c>
      <c r="G20" s="24">
        <f t="shared" si="3"/>
        <v>0</v>
      </c>
      <c r="H20" s="24">
        <f t="shared" si="4"/>
        <v>0</v>
      </c>
      <c r="I20" s="25">
        <f t="shared" si="5"/>
        <v>4.9407114624505866</v>
      </c>
      <c r="J20" s="25" t="str">
        <f t="shared" si="5"/>
        <v>n.a.</v>
      </c>
      <c r="K20" s="25" t="str">
        <f t="shared" si="5"/>
        <v>n.a.</v>
      </c>
      <c r="L20" s="25" t="str">
        <f t="shared" si="5"/>
        <v>n.a.</v>
      </c>
      <c r="M20" s="25">
        <f t="shared" si="6"/>
        <v>-1.3157894736842117</v>
      </c>
      <c r="N20" s="25" t="str">
        <f t="shared" si="6"/>
        <v>n.a.</v>
      </c>
      <c r="O20" s="25" t="str">
        <f t="shared" si="6"/>
        <v>n.a.</v>
      </c>
      <c r="P20" s="25" t="str">
        <f t="shared" si="6"/>
        <v>n.a.</v>
      </c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34"/>
      <c r="AE20" s="34"/>
      <c r="AF20" s="34"/>
      <c r="AG20" s="34"/>
    </row>
    <row r="21" spans="1:33" x14ac:dyDescent="0.25">
      <c r="A21" s="27">
        <f t="shared" si="1"/>
        <v>1894</v>
      </c>
      <c r="B21" s="25">
        <v>7.8609252493739996</v>
      </c>
      <c r="C21" s="25">
        <v>2.4482109227871751</v>
      </c>
      <c r="D21" s="25">
        <v>-1.3333333333333344</v>
      </c>
      <c r="E21" s="24">
        <f t="shared" si="0"/>
        <v>1</v>
      </c>
      <c r="F21" s="24">
        <f t="shared" si="2"/>
        <v>0</v>
      </c>
      <c r="G21" s="24">
        <f t="shared" si="3"/>
        <v>0</v>
      </c>
      <c r="H21" s="24">
        <f t="shared" si="4"/>
        <v>0</v>
      </c>
      <c r="I21" s="25">
        <f t="shared" si="5"/>
        <v>2.4482109227871751</v>
      </c>
      <c r="J21" s="25" t="str">
        <f t="shared" si="5"/>
        <v>n.a.</v>
      </c>
      <c r="K21" s="25" t="str">
        <f t="shared" si="5"/>
        <v>n.a.</v>
      </c>
      <c r="L21" s="25" t="str">
        <f t="shared" si="5"/>
        <v>n.a.</v>
      </c>
      <c r="M21" s="25">
        <f t="shared" si="6"/>
        <v>-1.3333333333333344</v>
      </c>
      <c r="N21" s="25" t="str">
        <f t="shared" si="6"/>
        <v>n.a.</v>
      </c>
      <c r="O21" s="25" t="str">
        <f t="shared" si="6"/>
        <v>n.a.</v>
      </c>
      <c r="P21" s="25" t="str">
        <f t="shared" si="6"/>
        <v>n.a.</v>
      </c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34"/>
      <c r="AE21" s="34"/>
      <c r="AF21" s="34"/>
      <c r="AG21" s="34"/>
    </row>
    <row r="22" spans="1:33" x14ac:dyDescent="0.25">
      <c r="A22" s="27">
        <f t="shared" si="1"/>
        <v>1895</v>
      </c>
      <c r="B22" s="25">
        <v>8.2402787677199658</v>
      </c>
      <c r="C22" s="25">
        <v>4.7794117647058876</v>
      </c>
      <c r="D22" s="25">
        <v>-1.3513513513513524</v>
      </c>
      <c r="E22" s="24">
        <f t="shared" si="0"/>
        <v>1</v>
      </c>
      <c r="F22" s="24">
        <f t="shared" si="2"/>
        <v>0</v>
      </c>
      <c r="G22" s="24">
        <f t="shared" si="3"/>
        <v>0</v>
      </c>
      <c r="H22" s="24">
        <f t="shared" si="4"/>
        <v>0</v>
      </c>
      <c r="I22" s="25">
        <f t="shared" si="5"/>
        <v>4.7794117647058876</v>
      </c>
      <c r="J22" s="25" t="str">
        <f t="shared" si="5"/>
        <v>n.a.</v>
      </c>
      <c r="K22" s="25" t="str">
        <f t="shared" si="5"/>
        <v>n.a.</v>
      </c>
      <c r="L22" s="25" t="str">
        <f t="shared" si="5"/>
        <v>n.a.</v>
      </c>
      <c r="M22" s="25">
        <f t="shared" si="6"/>
        <v>-1.3513513513513524</v>
      </c>
      <c r="N22" s="25" t="str">
        <f t="shared" si="6"/>
        <v>n.a.</v>
      </c>
      <c r="O22" s="25" t="str">
        <f t="shared" si="6"/>
        <v>n.a.</v>
      </c>
      <c r="P22" s="25" t="str">
        <f t="shared" si="6"/>
        <v>n.a.</v>
      </c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34"/>
      <c r="AE22" s="34"/>
      <c r="AF22" s="34"/>
      <c r="AG22" s="34"/>
    </row>
    <row r="23" spans="1:33" x14ac:dyDescent="0.25">
      <c r="A23" s="27">
        <f t="shared" si="1"/>
        <v>1896</v>
      </c>
      <c r="B23" s="25">
        <v>7.8764965343415252</v>
      </c>
      <c r="C23" s="25">
        <v>3.5087719298245723</v>
      </c>
      <c r="D23" s="25">
        <v>-1.3698630136986312</v>
      </c>
      <c r="E23" s="24">
        <f t="shared" si="0"/>
        <v>1</v>
      </c>
      <c r="F23" s="24">
        <f t="shared" si="2"/>
        <v>0</v>
      </c>
      <c r="G23" s="24">
        <f t="shared" si="3"/>
        <v>0</v>
      </c>
      <c r="H23" s="24">
        <f t="shared" si="4"/>
        <v>0</v>
      </c>
      <c r="I23" s="25">
        <f t="shared" si="5"/>
        <v>3.5087719298245723</v>
      </c>
      <c r="J23" s="25" t="str">
        <f t="shared" si="5"/>
        <v>n.a.</v>
      </c>
      <c r="K23" s="25" t="str">
        <f t="shared" si="5"/>
        <v>n.a.</v>
      </c>
      <c r="L23" s="25" t="str">
        <f t="shared" si="5"/>
        <v>n.a.</v>
      </c>
      <c r="M23" s="25">
        <f t="shared" si="6"/>
        <v>-1.3698630136986312</v>
      </c>
      <c r="N23" s="25" t="str">
        <f t="shared" si="6"/>
        <v>n.a.</v>
      </c>
      <c r="O23" s="25" t="str">
        <f t="shared" si="6"/>
        <v>n.a.</v>
      </c>
      <c r="P23" s="25" t="str">
        <f t="shared" si="6"/>
        <v>n.a.</v>
      </c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34"/>
      <c r="AE23" s="34"/>
      <c r="AF23" s="34"/>
      <c r="AG23" s="34"/>
    </row>
    <row r="24" spans="1:33" x14ac:dyDescent="0.25">
      <c r="A24" s="27">
        <f t="shared" si="1"/>
        <v>1897</v>
      </c>
      <c r="B24" s="25">
        <v>7.4562930974437558</v>
      </c>
      <c r="C24" s="25">
        <v>2.8813559322033999</v>
      </c>
      <c r="D24" s="25">
        <v>2.7777777777777803</v>
      </c>
      <c r="E24" s="24">
        <f t="shared" si="0"/>
        <v>1</v>
      </c>
      <c r="F24" s="24">
        <f t="shared" si="2"/>
        <v>0</v>
      </c>
      <c r="G24" s="24">
        <f t="shared" si="3"/>
        <v>0</v>
      </c>
      <c r="H24" s="24">
        <f t="shared" si="4"/>
        <v>0</v>
      </c>
      <c r="I24" s="25">
        <f t="shared" si="5"/>
        <v>2.8813559322033999</v>
      </c>
      <c r="J24" s="25" t="str">
        <f t="shared" si="5"/>
        <v>n.a.</v>
      </c>
      <c r="K24" s="25" t="str">
        <f t="shared" si="5"/>
        <v>n.a.</v>
      </c>
      <c r="L24" s="25" t="str">
        <f t="shared" si="5"/>
        <v>n.a.</v>
      </c>
      <c r="M24" s="25">
        <f t="shared" si="6"/>
        <v>2.7777777777777803</v>
      </c>
      <c r="N24" s="25" t="str">
        <f t="shared" si="6"/>
        <v>n.a.</v>
      </c>
      <c r="O24" s="25" t="str">
        <f t="shared" si="6"/>
        <v>n.a.</v>
      </c>
      <c r="P24" s="25" t="str">
        <f t="shared" si="6"/>
        <v>n.a.</v>
      </c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34"/>
      <c r="AE24" s="34"/>
      <c r="AF24" s="34"/>
      <c r="AG24" s="34"/>
    </row>
    <row r="25" spans="1:33" x14ac:dyDescent="0.25">
      <c r="A25" s="27">
        <f t="shared" si="1"/>
        <v>1898</v>
      </c>
      <c r="B25" s="25">
        <v>7.0323578703106868</v>
      </c>
      <c r="C25" s="25">
        <v>4.2833607907742932</v>
      </c>
      <c r="D25" s="25">
        <v>2.7027027027027049</v>
      </c>
      <c r="E25" s="24">
        <f t="shared" si="0"/>
        <v>1</v>
      </c>
      <c r="F25" s="24">
        <f t="shared" si="2"/>
        <v>0</v>
      </c>
      <c r="G25" s="24">
        <f t="shared" si="3"/>
        <v>0</v>
      </c>
      <c r="H25" s="24">
        <f t="shared" si="4"/>
        <v>0</v>
      </c>
      <c r="I25" s="25">
        <f t="shared" si="5"/>
        <v>4.2833607907742932</v>
      </c>
      <c r="J25" s="25" t="str">
        <f t="shared" si="5"/>
        <v>n.a.</v>
      </c>
      <c r="K25" s="25" t="str">
        <f t="shared" si="5"/>
        <v>n.a.</v>
      </c>
      <c r="L25" s="25" t="str">
        <f t="shared" si="5"/>
        <v>n.a.</v>
      </c>
      <c r="M25" s="25">
        <f t="shared" si="6"/>
        <v>2.7027027027027049</v>
      </c>
      <c r="N25" s="25" t="str">
        <f t="shared" si="6"/>
        <v>n.a.</v>
      </c>
      <c r="O25" s="25" t="str">
        <f t="shared" si="6"/>
        <v>n.a.</v>
      </c>
      <c r="P25" s="25" t="str">
        <f t="shared" si="6"/>
        <v>n.a.</v>
      </c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34"/>
      <c r="AE25" s="34"/>
      <c r="AF25" s="34"/>
      <c r="AG25" s="34"/>
    </row>
    <row r="26" spans="1:33" x14ac:dyDescent="0.25">
      <c r="A26" s="27">
        <f t="shared" si="1"/>
        <v>1899</v>
      </c>
      <c r="B26" s="25">
        <v>7.2321400459683263</v>
      </c>
      <c r="C26" s="25">
        <v>3.6334913112164191</v>
      </c>
      <c r="D26" s="25">
        <v>0</v>
      </c>
      <c r="E26" s="24">
        <f t="shared" si="0"/>
        <v>1</v>
      </c>
      <c r="F26" s="24">
        <f t="shared" si="2"/>
        <v>0</v>
      </c>
      <c r="G26" s="24">
        <f t="shared" si="3"/>
        <v>0</v>
      </c>
      <c r="H26" s="24">
        <f t="shared" si="4"/>
        <v>0</v>
      </c>
      <c r="I26" s="25">
        <f t="shared" si="5"/>
        <v>3.6334913112164191</v>
      </c>
      <c r="J26" s="25" t="str">
        <f t="shared" si="5"/>
        <v>n.a.</v>
      </c>
      <c r="K26" s="25" t="str">
        <f t="shared" si="5"/>
        <v>n.a.</v>
      </c>
      <c r="L26" s="25" t="str">
        <f t="shared" si="5"/>
        <v>n.a.</v>
      </c>
      <c r="M26" s="25">
        <f t="shared" si="6"/>
        <v>0</v>
      </c>
      <c r="N26" s="25" t="str">
        <f t="shared" si="6"/>
        <v>n.a.</v>
      </c>
      <c r="O26" s="25" t="str">
        <f t="shared" si="6"/>
        <v>n.a.</v>
      </c>
      <c r="P26" s="25" t="str">
        <f t="shared" si="6"/>
        <v>n.a.</v>
      </c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34"/>
      <c r="AE26" s="34"/>
      <c r="AF26" s="34"/>
      <c r="AG26" s="34"/>
    </row>
    <row r="27" spans="1:33" x14ac:dyDescent="0.25">
      <c r="A27" s="27">
        <f t="shared" si="1"/>
        <v>1900</v>
      </c>
      <c r="B27" s="25">
        <v>7.0821005917159763</v>
      </c>
      <c r="C27" s="25">
        <v>4.2682926829268553</v>
      </c>
      <c r="D27" s="25">
        <v>1.3157894736842117</v>
      </c>
      <c r="E27" s="24">
        <f t="shared" si="0"/>
        <v>1</v>
      </c>
      <c r="F27" s="24">
        <f t="shared" si="2"/>
        <v>0</v>
      </c>
      <c r="G27" s="24">
        <f t="shared" si="3"/>
        <v>0</v>
      </c>
      <c r="H27" s="24">
        <f t="shared" si="4"/>
        <v>0</v>
      </c>
      <c r="I27" s="25">
        <f t="shared" si="5"/>
        <v>4.2682926829268553</v>
      </c>
      <c r="J27" s="25" t="str">
        <f t="shared" si="5"/>
        <v>n.a.</v>
      </c>
      <c r="K27" s="25" t="str">
        <f t="shared" si="5"/>
        <v>n.a.</v>
      </c>
      <c r="L27" s="25" t="str">
        <f t="shared" si="5"/>
        <v>n.a.</v>
      </c>
      <c r="M27" s="25">
        <f t="shared" si="6"/>
        <v>1.3157894736842117</v>
      </c>
      <c r="N27" s="25" t="str">
        <f t="shared" si="6"/>
        <v>n.a.</v>
      </c>
      <c r="O27" s="25" t="str">
        <f t="shared" si="6"/>
        <v>n.a.</v>
      </c>
      <c r="P27" s="25" t="str">
        <f t="shared" si="6"/>
        <v>n.a.</v>
      </c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34"/>
      <c r="AE27" s="34"/>
      <c r="AF27" s="34"/>
      <c r="AG27" s="34"/>
    </row>
    <row r="28" spans="1:33" x14ac:dyDescent="0.25">
      <c r="A28" s="27">
        <f t="shared" si="1"/>
        <v>1901</v>
      </c>
      <c r="B28" s="25">
        <v>7.5750387449789667</v>
      </c>
      <c r="C28" s="25">
        <v>-2.3391812865497297</v>
      </c>
      <c r="D28" s="25">
        <v>1.2987012987012998</v>
      </c>
      <c r="E28" s="24">
        <f t="shared" si="0"/>
        <v>1</v>
      </c>
      <c r="F28" s="24">
        <f t="shared" si="2"/>
        <v>0</v>
      </c>
      <c r="G28" s="24">
        <f t="shared" si="3"/>
        <v>0</v>
      </c>
      <c r="H28" s="24">
        <f t="shared" si="4"/>
        <v>0</v>
      </c>
      <c r="I28" s="25">
        <f t="shared" si="5"/>
        <v>-2.3391812865497297</v>
      </c>
      <c r="J28" s="25" t="str">
        <f t="shared" si="5"/>
        <v>n.a.</v>
      </c>
      <c r="K28" s="25" t="str">
        <f t="shared" si="5"/>
        <v>n.a.</v>
      </c>
      <c r="L28" s="25" t="str">
        <f t="shared" si="5"/>
        <v>n.a.</v>
      </c>
      <c r="M28" s="25">
        <f t="shared" si="6"/>
        <v>1.2987012987012998</v>
      </c>
      <c r="N28" s="25" t="str">
        <f t="shared" si="6"/>
        <v>n.a.</v>
      </c>
      <c r="O28" s="25" t="str">
        <f t="shared" si="6"/>
        <v>n.a.</v>
      </c>
      <c r="P28" s="25" t="str">
        <f t="shared" si="6"/>
        <v>n.a.</v>
      </c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34"/>
      <c r="AE28" s="34"/>
      <c r="AF28" s="34"/>
      <c r="AG28" s="34"/>
    </row>
    <row r="29" spans="1:33" x14ac:dyDescent="0.25">
      <c r="A29" s="27">
        <f t="shared" si="1"/>
        <v>1902</v>
      </c>
      <c r="B29" s="25">
        <v>8.8104485091455782</v>
      </c>
      <c r="C29" s="25">
        <v>2.3952095808383422</v>
      </c>
      <c r="D29" s="25">
        <v>0</v>
      </c>
      <c r="E29" s="24">
        <f t="shared" si="0"/>
        <v>1</v>
      </c>
      <c r="F29" s="24">
        <f t="shared" si="2"/>
        <v>0</v>
      </c>
      <c r="G29" s="24">
        <f t="shared" si="3"/>
        <v>0</v>
      </c>
      <c r="H29" s="24">
        <f t="shared" si="4"/>
        <v>0</v>
      </c>
      <c r="I29" s="25">
        <f t="shared" si="5"/>
        <v>2.3952095808383422</v>
      </c>
      <c r="J29" s="25" t="str">
        <f t="shared" si="5"/>
        <v>n.a.</v>
      </c>
      <c r="K29" s="25" t="str">
        <f t="shared" si="5"/>
        <v>n.a.</v>
      </c>
      <c r="L29" s="25" t="str">
        <f t="shared" si="5"/>
        <v>n.a.</v>
      </c>
      <c r="M29" s="25">
        <f t="shared" si="6"/>
        <v>0</v>
      </c>
      <c r="N29" s="25" t="str">
        <f t="shared" si="6"/>
        <v>n.a.</v>
      </c>
      <c r="O29" s="25" t="str">
        <f t="shared" si="6"/>
        <v>n.a.</v>
      </c>
      <c r="P29" s="25" t="str">
        <f t="shared" si="6"/>
        <v>n.a.</v>
      </c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34"/>
      <c r="AE29" s="34"/>
      <c r="AF29" s="34"/>
      <c r="AG29" s="34"/>
    </row>
    <row r="30" spans="1:33" x14ac:dyDescent="0.25">
      <c r="A30" s="27">
        <f t="shared" si="1"/>
        <v>1903</v>
      </c>
      <c r="B30" s="25">
        <v>8.176850183128888</v>
      </c>
      <c r="C30" s="25">
        <v>5.555555555555558</v>
      </c>
      <c r="D30" s="25">
        <v>0</v>
      </c>
      <c r="E30" s="24">
        <f t="shared" si="0"/>
        <v>1</v>
      </c>
      <c r="F30" s="24">
        <f t="shared" si="2"/>
        <v>0</v>
      </c>
      <c r="G30" s="24">
        <f t="shared" si="3"/>
        <v>0</v>
      </c>
      <c r="H30" s="24">
        <f t="shared" si="4"/>
        <v>0</v>
      </c>
      <c r="I30" s="25">
        <f t="shared" si="5"/>
        <v>5.555555555555558</v>
      </c>
      <c r="J30" s="25" t="str">
        <f t="shared" si="5"/>
        <v>n.a.</v>
      </c>
      <c r="K30" s="25" t="str">
        <f t="shared" si="5"/>
        <v>n.a.</v>
      </c>
      <c r="L30" s="25" t="str">
        <f t="shared" si="5"/>
        <v>n.a.</v>
      </c>
      <c r="M30" s="25">
        <f t="shared" si="6"/>
        <v>0</v>
      </c>
      <c r="N30" s="25" t="str">
        <f t="shared" si="6"/>
        <v>n.a.</v>
      </c>
      <c r="O30" s="25" t="str">
        <f t="shared" si="6"/>
        <v>n.a.</v>
      </c>
      <c r="P30" s="25" t="str">
        <f t="shared" si="6"/>
        <v>n.a.</v>
      </c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34"/>
      <c r="AE30" s="34"/>
      <c r="AF30" s="34"/>
      <c r="AG30" s="34"/>
    </row>
    <row r="31" spans="1:33" x14ac:dyDescent="0.25">
      <c r="A31" s="27">
        <f t="shared" si="1"/>
        <v>1904</v>
      </c>
      <c r="B31" s="25">
        <v>8.5519788336456841</v>
      </c>
      <c r="C31" s="25">
        <v>4.0166204986149312</v>
      </c>
      <c r="D31" s="25">
        <v>1.2820512820512713</v>
      </c>
      <c r="E31" s="24">
        <f t="shared" si="0"/>
        <v>1</v>
      </c>
      <c r="F31" s="24">
        <f t="shared" si="2"/>
        <v>0</v>
      </c>
      <c r="G31" s="24">
        <f t="shared" si="3"/>
        <v>0</v>
      </c>
      <c r="H31" s="24">
        <f t="shared" si="4"/>
        <v>0</v>
      </c>
      <c r="I31" s="25">
        <f t="shared" si="5"/>
        <v>4.0166204986149312</v>
      </c>
      <c r="J31" s="25" t="str">
        <f t="shared" si="5"/>
        <v>n.a.</v>
      </c>
      <c r="K31" s="25" t="str">
        <f t="shared" si="5"/>
        <v>n.a.</v>
      </c>
      <c r="L31" s="25" t="str">
        <f t="shared" si="5"/>
        <v>n.a.</v>
      </c>
      <c r="M31" s="25">
        <f t="shared" si="6"/>
        <v>1.2820512820512713</v>
      </c>
      <c r="N31" s="25" t="str">
        <f t="shared" si="6"/>
        <v>n.a.</v>
      </c>
      <c r="O31" s="25" t="str">
        <f t="shared" si="6"/>
        <v>n.a.</v>
      </c>
      <c r="P31" s="25" t="str">
        <f t="shared" si="6"/>
        <v>n.a.</v>
      </c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34"/>
      <c r="AE31" s="34"/>
      <c r="AF31" s="34"/>
      <c r="AG31" s="34"/>
    </row>
    <row r="32" spans="1:33" x14ac:dyDescent="0.25">
      <c r="A32" s="27">
        <f t="shared" si="1"/>
        <v>1905</v>
      </c>
      <c r="B32" s="25">
        <v>8.2385925201913679</v>
      </c>
      <c r="C32" s="25">
        <v>2.1304926764314391</v>
      </c>
      <c r="D32" s="25">
        <v>3.7974683544303831</v>
      </c>
      <c r="E32" s="24">
        <f t="shared" si="0"/>
        <v>1</v>
      </c>
      <c r="F32" s="24">
        <f t="shared" si="2"/>
        <v>0</v>
      </c>
      <c r="G32" s="24">
        <f t="shared" si="3"/>
        <v>0</v>
      </c>
      <c r="H32" s="24">
        <f t="shared" si="4"/>
        <v>0</v>
      </c>
      <c r="I32" s="25">
        <f t="shared" si="5"/>
        <v>2.1304926764314391</v>
      </c>
      <c r="J32" s="25" t="str">
        <f t="shared" si="5"/>
        <v>n.a.</v>
      </c>
      <c r="K32" s="25" t="str">
        <f t="shared" si="5"/>
        <v>n.a.</v>
      </c>
      <c r="L32" s="25" t="str">
        <f t="shared" si="5"/>
        <v>n.a.</v>
      </c>
      <c r="M32" s="25">
        <f t="shared" si="6"/>
        <v>3.7974683544303831</v>
      </c>
      <c r="N32" s="25" t="str">
        <f t="shared" si="6"/>
        <v>n.a.</v>
      </c>
      <c r="O32" s="25" t="str">
        <f t="shared" si="6"/>
        <v>n.a.</v>
      </c>
      <c r="P32" s="25" t="str">
        <f t="shared" si="6"/>
        <v>n.a.</v>
      </c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34"/>
      <c r="AE32" s="34"/>
      <c r="AF32" s="34"/>
      <c r="AG32" s="34"/>
    </row>
    <row r="33" spans="1:33" x14ac:dyDescent="0.25">
      <c r="A33" s="27">
        <f t="shared" si="1"/>
        <v>1906</v>
      </c>
      <c r="B33" s="25">
        <v>8.7173683045050812</v>
      </c>
      <c r="C33" s="25">
        <v>2.9986962190351907</v>
      </c>
      <c r="D33" s="25">
        <v>6.0975609756097615</v>
      </c>
      <c r="E33" s="24">
        <f t="shared" si="0"/>
        <v>1</v>
      </c>
      <c r="F33" s="24">
        <f t="shared" si="2"/>
        <v>0</v>
      </c>
      <c r="G33" s="24">
        <f t="shared" si="3"/>
        <v>0</v>
      </c>
      <c r="H33" s="24">
        <f t="shared" si="4"/>
        <v>0</v>
      </c>
      <c r="I33" s="25">
        <f t="shared" si="5"/>
        <v>2.9986962190351907</v>
      </c>
      <c r="J33" s="25" t="str">
        <f t="shared" si="5"/>
        <v>n.a.</v>
      </c>
      <c r="K33" s="25" t="str">
        <f t="shared" si="5"/>
        <v>n.a.</v>
      </c>
      <c r="L33" s="25" t="str">
        <f t="shared" si="5"/>
        <v>n.a.</v>
      </c>
      <c r="M33" s="25">
        <f t="shared" si="6"/>
        <v>6.0975609756097615</v>
      </c>
      <c r="N33" s="25" t="str">
        <f t="shared" si="6"/>
        <v>n.a.</v>
      </c>
      <c r="O33" s="25" t="str">
        <f t="shared" si="6"/>
        <v>n.a.</v>
      </c>
      <c r="P33" s="25" t="str">
        <f t="shared" si="6"/>
        <v>n.a.</v>
      </c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34"/>
      <c r="AE33" s="34"/>
      <c r="AF33" s="34"/>
      <c r="AG33" s="34"/>
    </row>
    <row r="34" spans="1:33" x14ac:dyDescent="0.25">
      <c r="A34" s="27">
        <f t="shared" si="1"/>
        <v>1907</v>
      </c>
      <c r="B34" s="25">
        <v>9.3145011169024574</v>
      </c>
      <c r="C34" s="25">
        <v>4.4303797468354444</v>
      </c>
      <c r="D34" s="25">
        <v>1.1494252873563229</v>
      </c>
      <c r="E34" s="24">
        <f t="shared" si="0"/>
        <v>1</v>
      </c>
      <c r="F34" s="24">
        <f t="shared" si="2"/>
        <v>0</v>
      </c>
      <c r="G34" s="24">
        <f t="shared" si="3"/>
        <v>0</v>
      </c>
      <c r="H34" s="24">
        <f t="shared" si="4"/>
        <v>0</v>
      </c>
      <c r="I34" s="25">
        <f t="shared" si="5"/>
        <v>4.4303797468354444</v>
      </c>
      <c r="J34" s="25" t="str">
        <f t="shared" si="5"/>
        <v>n.a.</v>
      </c>
      <c r="K34" s="25" t="str">
        <f t="shared" si="5"/>
        <v>n.a.</v>
      </c>
      <c r="L34" s="25" t="str">
        <f t="shared" si="5"/>
        <v>n.a.</v>
      </c>
      <c r="M34" s="25">
        <f t="shared" si="6"/>
        <v>1.1494252873563229</v>
      </c>
      <c r="N34" s="25" t="str">
        <f t="shared" si="6"/>
        <v>n.a.</v>
      </c>
      <c r="O34" s="25" t="str">
        <f t="shared" si="6"/>
        <v>n.a.</v>
      </c>
      <c r="P34" s="25" t="str">
        <f t="shared" si="6"/>
        <v>n.a.</v>
      </c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34"/>
      <c r="AE34" s="34"/>
      <c r="AF34" s="34"/>
      <c r="AG34" s="34"/>
    </row>
    <row r="35" spans="1:33" x14ac:dyDescent="0.25">
      <c r="A35" s="27">
        <f t="shared" si="1"/>
        <v>1908</v>
      </c>
      <c r="B35" s="25">
        <v>10.020970288164746</v>
      </c>
      <c r="C35" s="25">
        <v>1.6969696969697079</v>
      </c>
      <c r="D35" s="25">
        <v>0</v>
      </c>
      <c r="E35" s="24">
        <f t="shared" si="0"/>
        <v>1</v>
      </c>
      <c r="F35" s="24">
        <f t="shared" si="2"/>
        <v>0</v>
      </c>
      <c r="G35" s="24">
        <f t="shared" si="3"/>
        <v>0</v>
      </c>
      <c r="H35" s="24">
        <f t="shared" si="4"/>
        <v>0</v>
      </c>
      <c r="I35" s="25">
        <f t="shared" si="5"/>
        <v>1.6969696969697079</v>
      </c>
      <c r="J35" s="25" t="str">
        <f t="shared" si="5"/>
        <v>n.a.</v>
      </c>
      <c r="K35" s="25" t="str">
        <f t="shared" si="5"/>
        <v>n.a.</v>
      </c>
      <c r="L35" s="25" t="str">
        <f t="shared" si="5"/>
        <v>n.a.</v>
      </c>
      <c r="M35" s="25">
        <f t="shared" si="6"/>
        <v>0</v>
      </c>
      <c r="N35" s="25" t="str">
        <f t="shared" si="6"/>
        <v>n.a.</v>
      </c>
      <c r="O35" s="25" t="str">
        <f t="shared" si="6"/>
        <v>n.a.</v>
      </c>
      <c r="P35" s="25" t="str">
        <f t="shared" si="6"/>
        <v>n.a.</v>
      </c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34"/>
      <c r="AE35" s="34"/>
      <c r="AF35" s="34"/>
      <c r="AG35" s="34"/>
    </row>
    <row r="36" spans="1:33" x14ac:dyDescent="0.25">
      <c r="A36" s="27">
        <f t="shared" si="1"/>
        <v>1909</v>
      </c>
      <c r="B36" s="25">
        <v>11.030704720681726</v>
      </c>
      <c r="C36" s="25">
        <v>2.0262216924910481</v>
      </c>
      <c r="D36" s="25">
        <v>2.2727272727272747</v>
      </c>
      <c r="E36" s="24">
        <f t="shared" si="0"/>
        <v>1</v>
      </c>
      <c r="F36" s="24">
        <f t="shared" si="2"/>
        <v>0</v>
      </c>
      <c r="G36" s="24">
        <f t="shared" si="3"/>
        <v>0</v>
      </c>
      <c r="H36" s="24">
        <f t="shared" si="4"/>
        <v>0</v>
      </c>
      <c r="I36" s="25">
        <f t="shared" si="5"/>
        <v>2.0262216924910481</v>
      </c>
      <c r="J36" s="25" t="str">
        <f t="shared" si="5"/>
        <v>n.a.</v>
      </c>
      <c r="K36" s="25" t="str">
        <f t="shared" si="5"/>
        <v>n.a.</v>
      </c>
      <c r="L36" s="25" t="str">
        <f t="shared" si="5"/>
        <v>n.a.</v>
      </c>
      <c r="M36" s="25">
        <f t="shared" si="6"/>
        <v>2.2727272727272747</v>
      </c>
      <c r="N36" s="25" t="str">
        <f t="shared" si="6"/>
        <v>n.a.</v>
      </c>
      <c r="O36" s="25" t="str">
        <f t="shared" si="6"/>
        <v>n.a.</v>
      </c>
      <c r="P36" s="25" t="str">
        <f t="shared" si="6"/>
        <v>n.a.</v>
      </c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34"/>
      <c r="AE36" s="34"/>
      <c r="AF36" s="34"/>
      <c r="AG36" s="34"/>
    </row>
    <row r="37" spans="1:33" x14ac:dyDescent="0.25">
      <c r="A37" s="27">
        <f t="shared" si="1"/>
        <v>1910</v>
      </c>
      <c r="B37" s="25">
        <v>10.57988424156383</v>
      </c>
      <c r="C37" s="25">
        <v>3.6214953271028305</v>
      </c>
      <c r="D37" s="25">
        <v>2.2222222222222241</v>
      </c>
      <c r="E37" s="24">
        <f t="shared" si="0"/>
        <v>1</v>
      </c>
      <c r="F37" s="24">
        <f t="shared" si="2"/>
        <v>0</v>
      </c>
      <c r="G37" s="24">
        <f t="shared" si="3"/>
        <v>0</v>
      </c>
      <c r="H37" s="24">
        <f t="shared" si="4"/>
        <v>0</v>
      </c>
      <c r="I37" s="25">
        <f t="shared" si="5"/>
        <v>3.6214953271028305</v>
      </c>
      <c r="J37" s="25" t="str">
        <f t="shared" si="5"/>
        <v>n.a.</v>
      </c>
      <c r="K37" s="25" t="str">
        <f t="shared" si="5"/>
        <v>n.a.</v>
      </c>
      <c r="L37" s="25" t="str">
        <f t="shared" si="5"/>
        <v>n.a.</v>
      </c>
      <c r="M37" s="25">
        <f t="shared" si="6"/>
        <v>2.2222222222222241</v>
      </c>
      <c r="N37" s="25" t="str">
        <f t="shared" si="6"/>
        <v>n.a.</v>
      </c>
      <c r="O37" s="25" t="str">
        <f t="shared" si="6"/>
        <v>n.a.</v>
      </c>
      <c r="P37" s="25" t="str">
        <f t="shared" si="6"/>
        <v>n.a.</v>
      </c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34"/>
      <c r="AE37" s="34"/>
      <c r="AF37" s="34"/>
      <c r="AG37" s="34"/>
    </row>
    <row r="38" spans="1:33" x14ac:dyDescent="0.25">
      <c r="A38" s="27">
        <f t="shared" si="1"/>
        <v>1911</v>
      </c>
      <c r="B38" s="25">
        <v>10.007067725439654</v>
      </c>
      <c r="C38" s="25">
        <v>3.382187147688831</v>
      </c>
      <c r="D38" s="25">
        <v>3.2608695652173738</v>
      </c>
      <c r="E38" s="24">
        <f t="shared" si="0"/>
        <v>1</v>
      </c>
      <c r="F38" s="24">
        <f t="shared" si="2"/>
        <v>0</v>
      </c>
      <c r="G38" s="24">
        <f t="shared" si="3"/>
        <v>0</v>
      </c>
      <c r="H38" s="24">
        <f t="shared" si="4"/>
        <v>0</v>
      </c>
      <c r="I38" s="25">
        <f t="shared" si="5"/>
        <v>3.382187147688831</v>
      </c>
      <c r="J38" s="25" t="str">
        <f t="shared" si="5"/>
        <v>n.a.</v>
      </c>
      <c r="K38" s="25" t="str">
        <f t="shared" si="5"/>
        <v>n.a.</v>
      </c>
      <c r="L38" s="25" t="str">
        <f t="shared" si="5"/>
        <v>n.a.</v>
      </c>
      <c r="M38" s="25">
        <f t="shared" si="6"/>
        <v>3.2608695652173738</v>
      </c>
      <c r="N38" s="25" t="str">
        <f t="shared" si="6"/>
        <v>n.a.</v>
      </c>
      <c r="O38" s="25" t="str">
        <f t="shared" si="6"/>
        <v>n.a.</v>
      </c>
      <c r="P38" s="25" t="str">
        <f t="shared" si="6"/>
        <v>n.a.</v>
      </c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34"/>
      <c r="AE38" s="34"/>
      <c r="AF38" s="34"/>
      <c r="AG38" s="34"/>
    </row>
    <row r="39" spans="1:33" x14ac:dyDescent="0.25">
      <c r="A39" s="27">
        <f t="shared" si="1"/>
        <v>1912</v>
      </c>
      <c r="B39" s="25">
        <v>9.3536062680604317</v>
      </c>
      <c r="C39" s="25">
        <v>4.3620501635768694</v>
      </c>
      <c r="D39" s="25">
        <v>5.2631578947368478</v>
      </c>
      <c r="E39" s="24">
        <f t="shared" ref="E39:E70" si="7">IF(AND(B39&gt;0,B39&lt;30),1,0)</f>
        <v>1</v>
      </c>
      <c r="F39" s="24">
        <f t="shared" si="2"/>
        <v>0</v>
      </c>
      <c r="G39" s="24">
        <f t="shared" si="3"/>
        <v>0</v>
      </c>
      <c r="H39" s="24">
        <f t="shared" si="4"/>
        <v>0</v>
      </c>
      <c r="I39" s="25">
        <f t="shared" si="5"/>
        <v>4.3620501635768694</v>
      </c>
      <c r="J39" s="25" t="str">
        <f t="shared" si="5"/>
        <v>n.a.</v>
      </c>
      <c r="K39" s="25" t="str">
        <f t="shared" si="5"/>
        <v>n.a.</v>
      </c>
      <c r="L39" s="25" t="str">
        <f t="shared" si="5"/>
        <v>n.a.</v>
      </c>
      <c r="M39" s="25">
        <f t="shared" si="6"/>
        <v>5.2631578947368478</v>
      </c>
      <c r="N39" s="25" t="str">
        <f t="shared" si="6"/>
        <v>n.a.</v>
      </c>
      <c r="O39" s="25" t="str">
        <f t="shared" si="6"/>
        <v>n.a.</v>
      </c>
      <c r="P39" s="25" t="str">
        <f t="shared" si="6"/>
        <v>n.a.</v>
      </c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34"/>
      <c r="AE39" s="34"/>
      <c r="AF39" s="34"/>
      <c r="AG39" s="34"/>
    </row>
    <row r="40" spans="1:33" x14ac:dyDescent="0.25">
      <c r="A40" s="27">
        <v>1913</v>
      </c>
      <c r="B40" s="25">
        <v>9.1571319603356223</v>
      </c>
      <c r="C40" s="25">
        <v>4.4932079414838011</v>
      </c>
      <c r="D40" s="25">
        <v>-2.7999999999999878</v>
      </c>
      <c r="E40" s="24">
        <f t="shared" si="7"/>
        <v>1</v>
      </c>
      <c r="F40" s="24">
        <f t="shared" si="2"/>
        <v>0</v>
      </c>
      <c r="G40" s="24">
        <f t="shared" si="3"/>
        <v>0</v>
      </c>
      <c r="H40" s="24">
        <f t="shared" si="4"/>
        <v>0</v>
      </c>
      <c r="I40" s="25">
        <f t="shared" si="5"/>
        <v>4.4932079414838011</v>
      </c>
      <c r="J40" s="25" t="str">
        <f t="shared" si="5"/>
        <v>n.a.</v>
      </c>
      <c r="K40" s="25" t="str">
        <f t="shared" si="5"/>
        <v>n.a.</v>
      </c>
      <c r="L40" s="25" t="str">
        <f t="shared" si="5"/>
        <v>n.a.</v>
      </c>
      <c r="M40" s="25">
        <f t="shared" si="6"/>
        <v>-2.7999999999999878</v>
      </c>
      <c r="N40" s="25" t="str">
        <f t="shared" si="6"/>
        <v>n.a.</v>
      </c>
      <c r="O40" s="25" t="str">
        <f t="shared" si="6"/>
        <v>n.a.</v>
      </c>
      <c r="P40" s="25" t="str">
        <f t="shared" si="6"/>
        <v>n.a.</v>
      </c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34"/>
      <c r="AE40" s="34"/>
      <c r="AF40" s="34"/>
      <c r="AG40" s="34"/>
    </row>
    <row r="41" spans="1:33" x14ac:dyDescent="0.25">
      <c r="A41" s="27">
        <v>1914</v>
      </c>
      <c r="B41" s="34"/>
      <c r="C41" s="43">
        <v>-14.79999999999999</v>
      </c>
      <c r="D41" s="43">
        <v>13.168724279835386</v>
      </c>
      <c r="E41" s="42">
        <f t="shared" si="7"/>
        <v>0</v>
      </c>
      <c r="F41" s="42">
        <f t="shared" si="2"/>
        <v>0</v>
      </c>
      <c r="G41" s="42">
        <f t="shared" si="3"/>
        <v>0</v>
      </c>
      <c r="H41" s="42">
        <f t="shared" si="4"/>
        <v>0</v>
      </c>
      <c r="I41" s="43" t="str">
        <f t="shared" si="5"/>
        <v>n.a.</v>
      </c>
      <c r="J41" s="43" t="str">
        <f t="shared" si="5"/>
        <v>n.a.</v>
      </c>
      <c r="K41" s="43" t="str">
        <f t="shared" si="5"/>
        <v>n.a.</v>
      </c>
      <c r="L41" s="43" t="str">
        <f t="shared" si="5"/>
        <v>n.a.</v>
      </c>
      <c r="M41" s="43" t="str">
        <f t="shared" si="6"/>
        <v>n.a.</v>
      </c>
      <c r="N41" s="43" t="str">
        <f t="shared" si="6"/>
        <v>n.a.</v>
      </c>
      <c r="O41" s="43" t="str">
        <f t="shared" si="6"/>
        <v>n.a.</v>
      </c>
      <c r="P41" s="43" t="str">
        <f t="shared" si="6"/>
        <v>n.a.</v>
      </c>
      <c r="Q41" s="42"/>
      <c r="R41" s="42"/>
      <c r="S41" s="42"/>
      <c r="T41" s="42"/>
      <c r="U41" s="42"/>
      <c r="V41" s="42"/>
      <c r="W41" s="42"/>
      <c r="X41" s="42"/>
      <c r="Y41" s="42"/>
      <c r="Z41" s="42"/>
      <c r="AA41" s="42"/>
      <c r="AB41" s="42"/>
      <c r="AC41" s="42"/>
      <c r="AD41" s="1"/>
      <c r="AE41" s="1"/>
      <c r="AF41" s="1"/>
      <c r="AG41" s="1"/>
    </row>
    <row r="42" spans="1:33" x14ac:dyDescent="0.25">
      <c r="A42" s="27">
        <v>1915</v>
      </c>
      <c r="B42" s="34"/>
      <c r="C42" s="43">
        <v>-5.046948356807512</v>
      </c>
      <c r="D42" s="43">
        <v>36.606060606060595</v>
      </c>
      <c r="E42" s="42">
        <f t="shared" si="7"/>
        <v>0</v>
      </c>
      <c r="F42" s="42">
        <f t="shared" si="2"/>
        <v>0</v>
      </c>
      <c r="G42" s="42">
        <f t="shared" si="3"/>
        <v>0</v>
      </c>
      <c r="H42" s="42">
        <f t="shared" si="4"/>
        <v>0</v>
      </c>
      <c r="I42" s="43" t="str">
        <f t="shared" si="5"/>
        <v>n.a.</v>
      </c>
      <c r="J42" s="43" t="str">
        <f t="shared" si="5"/>
        <v>n.a.</v>
      </c>
      <c r="K42" s="43" t="str">
        <f t="shared" si="5"/>
        <v>n.a.</v>
      </c>
      <c r="L42" s="43" t="str">
        <f t="shared" si="5"/>
        <v>n.a.</v>
      </c>
      <c r="M42" s="43" t="str">
        <f t="shared" si="6"/>
        <v>n.a.</v>
      </c>
      <c r="N42" s="43" t="str">
        <f t="shared" si="6"/>
        <v>n.a.</v>
      </c>
      <c r="O42" s="43" t="str">
        <f t="shared" si="6"/>
        <v>n.a.</v>
      </c>
      <c r="P42" s="43" t="str">
        <f t="shared" si="6"/>
        <v>n.a.</v>
      </c>
      <c r="Q42" s="42"/>
      <c r="R42" s="42"/>
      <c r="S42" s="42"/>
      <c r="T42" s="42"/>
      <c r="U42" s="42"/>
      <c r="V42" s="42"/>
      <c r="W42" s="42"/>
      <c r="X42" s="42"/>
      <c r="Y42" s="42"/>
      <c r="Z42" s="42"/>
      <c r="AA42" s="42"/>
      <c r="AB42" s="42"/>
      <c r="AC42" s="42"/>
      <c r="AD42" s="1"/>
      <c r="AE42" s="1"/>
      <c r="AF42" s="1"/>
      <c r="AG42" s="1"/>
    </row>
    <row r="43" spans="1:33" x14ac:dyDescent="0.25">
      <c r="A43" s="27">
        <v>1916</v>
      </c>
      <c r="B43" s="34"/>
      <c r="C43" s="43">
        <v>0.98887515451175911</v>
      </c>
      <c r="D43" s="43">
        <v>35.270629991126896</v>
      </c>
      <c r="E43" s="42">
        <f t="shared" si="7"/>
        <v>0</v>
      </c>
      <c r="F43" s="42">
        <f t="shared" si="2"/>
        <v>0</v>
      </c>
      <c r="G43" s="42">
        <f t="shared" si="3"/>
        <v>0</v>
      </c>
      <c r="H43" s="42">
        <f t="shared" si="4"/>
        <v>0</v>
      </c>
      <c r="I43" s="43" t="str">
        <f t="shared" si="5"/>
        <v>n.a.</v>
      </c>
      <c r="J43" s="43" t="str">
        <f t="shared" si="5"/>
        <v>n.a.</v>
      </c>
      <c r="K43" s="43" t="str">
        <f t="shared" si="5"/>
        <v>n.a.</v>
      </c>
      <c r="L43" s="43" t="str">
        <f t="shared" si="5"/>
        <v>n.a.</v>
      </c>
      <c r="M43" s="43" t="str">
        <f t="shared" si="6"/>
        <v>n.a.</v>
      </c>
      <c r="N43" s="43" t="str">
        <f t="shared" si="6"/>
        <v>n.a.</v>
      </c>
      <c r="O43" s="43" t="str">
        <f t="shared" si="6"/>
        <v>n.a.</v>
      </c>
      <c r="P43" s="43" t="str">
        <f t="shared" si="6"/>
        <v>n.a.</v>
      </c>
      <c r="Q43" s="42"/>
      <c r="R43" s="42"/>
      <c r="S43" s="42"/>
      <c r="T43" s="42"/>
      <c r="U43" s="42"/>
      <c r="V43" s="42"/>
      <c r="W43" s="42"/>
      <c r="X43" s="42"/>
      <c r="Y43" s="42"/>
      <c r="Z43" s="42"/>
      <c r="AA43" s="42"/>
      <c r="AB43" s="42"/>
      <c r="AC43" s="42"/>
      <c r="AD43" s="1"/>
      <c r="AE43" s="1"/>
      <c r="AF43" s="1"/>
      <c r="AG43" s="1"/>
    </row>
    <row r="44" spans="1:33" x14ac:dyDescent="0.25">
      <c r="A44" s="27">
        <v>1917</v>
      </c>
      <c r="B44" s="34"/>
      <c r="C44" s="43">
        <v>0.12239902080779519</v>
      </c>
      <c r="D44" s="43">
        <v>5.3132174483437167</v>
      </c>
      <c r="E44" s="42">
        <f t="shared" si="7"/>
        <v>0</v>
      </c>
      <c r="F44" s="42">
        <f t="shared" si="2"/>
        <v>0</v>
      </c>
      <c r="G44" s="42">
        <f t="shared" si="3"/>
        <v>0</v>
      </c>
      <c r="H44" s="42">
        <f t="shared" si="4"/>
        <v>0</v>
      </c>
      <c r="I44" s="43" t="str">
        <f t="shared" si="5"/>
        <v>n.a.</v>
      </c>
      <c r="J44" s="43" t="str">
        <f t="shared" si="5"/>
        <v>n.a.</v>
      </c>
      <c r="K44" s="43" t="str">
        <f t="shared" si="5"/>
        <v>n.a.</v>
      </c>
      <c r="L44" s="43" t="str">
        <f t="shared" si="5"/>
        <v>n.a.</v>
      </c>
      <c r="M44" s="43" t="str">
        <f t="shared" si="6"/>
        <v>n.a.</v>
      </c>
      <c r="N44" s="43" t="str">
        <f t="shared" si="6"/>
        <v>n.a.</v>
      </c>
      <c r="O44" s="43" t="str">
        <f t="shared" si="6"/>
        <v>n.a.</v>
      </c>
      <c r="P44" s="43" t="str">
        <f t="shared" si="6"/>
        <v>n.a.</v>
      </c>
      <c r="Q44" s="42"/>
      <c r="R44" s="42"/>
      <c r="S44" s="42"/>
      <c r="T44" s="42"/>
      <c r="U44" s="42"/>
      <c r="V44" s="42"/>
      <c r="W44" s="42"/>
      <c r="X44" s="42"/>
      <c r="Y44" s="42"/>
      <c r="Z44" s="42"/>
      <c r="AA44" s="42"/>
      <c r="AB44" s="42"/>
      <c r="AC44" s="42"/>
      <c r="AD44" s="1"/>
      <c r="AE44" s="1"/>
      <c r="AF44" s="1"/>
      <c r="AG44" s="1"/>
    </row>
    <row r="45" spans="1:33" x14ac:dyDescent="0.25">
      <c r="A45" s="27">
        <v>1918</v>
      </c>
      <c r="B45" s="34"/>
      <c r="C45" s="43">
        <v>0.24449877750611915</v>
      </c>
      <c r="D45" s="43">
        <v>12.394892556835877</v>
      </c>
      <c r="E45" s="42">
        <f t="shared" si="7"/>
        <v>0</v>
      </c>
      <c r="F45" s="42">
        <f t="shared" si="2"/>
        <v>0</v>
      </c>
      <c r="G45" s="42">
        <f t="shared" si="3"/>
        <v>0</v>
      </c>
      <c r="H45" s="42">
        <f t="shared" si="4"/>
        <v>0</v>
      </c>
      <c r="I45" s="43" t="str">
        <f t="shared" si="5"/>
        <v>n.a.</v>
      </c>
      <c r="J45" s="43" t="str">
        <f t="shared" si="5"/>
        <v>n.a.</v>
      </c>
      <c r="K45" s="43" t="str">
        <f t="shared" si="5"/>
        <v>n.a.</v>
      </c>
      <c r="L45" s="43" t="str">
        <f t="shared" si="5"/>
        <v>n.a.</v>
      </c>
      <c r="M45" s="43" t="str">
        <f t="shared" si="6"/>
        <v>n.a.</v>
      </c>
      <c r="N45" s="43" t="str">
        <f t="shared" si="6"/>
        <v>n.a.</v>
      </c>
      <c r="O45" s="43" t="str">
        <f t="shared" si="6"/>
        <v>n.a.</v>
      </c>
      <c r="P45" s="43" t="str">
        <f t="shared" si="6"/>
        <v>n.a.</v>
      </c>
      <c r="Q45" s="42"/>
      <c r="R45" s="42"/>
      <c r="S45" s="42"/>
      <c r="T45" s="42"/>
      <c r="U45" s="42"/>
      <c r="V45" s="42"/>
      <c r="W45" s="42"/>
      <c r="X45" s="42"/>
      <c r="Y45" s="42"/>
      <c r="Z45" s="42"/>
      <c r="AA45" s="42"/>
      <c r="AB45" s="42"/>
      <c r="AC45" s="42"/>
      <c r="AD45" s="1"/>
      <c r="AE45" s="1"/>
      <c r="AF45" s="1"/>
      <c r="AG45" s="1"/>
    </row>
    <row r="46" spans="1:33" x14ac:dyDescent="0.25">
      <c r="A46" s="27">
        <v>1919</v>
      </c>
      <c r="B46" s="34"/>
      <c r="C46" s="43">
        <v>-19.536921213177539</v>
      </c>
      <c r="D46" s="43">
        <v>82.044887780548635</v>
      </c>
      <c r="E46" s="42">
        <f t="shared" si="7"/>
        <v>0</v>
      </c>
      <c r="F46" s="42">
        <f t="shared" si="2"/>
        <v>0</v>
      </c>
      <c r="G46" s="42">
        <f t="shared" si="3"/>
        <v>0</v>
      </c>
      <c r="H46" s="42">
        <f t="shared" si="4"/>
        <v>0</v>
      </c>
      <c r="I46" s="43" t="str">
        <f t="shared" si="5"/>
        <v>n.a.</v>
      </c>
      <c r="J46" s="43" t="str">
        <f t="shared" si="5"/>
        <v>n.a.</v>
      </c>
      <c r="K46" s="43" t="str">
        <f t="shared" si="5"/>
        <v>n.a.</v>
      </c>
      <c r="L46" s="43" t="str">
        <f t="shared" si="5"/>
        <v>n.a.</v>
      </c>
      <c r="M46" s="43" t="str">
        <f t="shared" si="6"/>
        <v>n.a.</v>
      </c>
      <c r="N46" s="43" t="str">
        <f t="shared" si="6"/>
        <v>n.a.</v>
      </c>
      <c r="O46" s="43" t="str">
        <f t="shared" si="6"/>
        <v>n.a.</v>
      </c>
      <c r="P46" s="43" t="str">
        <f t="shared" si="6"/>
        <v>n.a.</v>
      </c>
      <c r="Q46" s="42"/>
      <c r="R46" s="42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1"/>
      <c r="AE46" s="1"/>
      <c r="AF46" s="1"/>
      <c r="AG46" s="1"/>
    </row>
    <row r="47" spans="1:33" x14ac:dyDescent="0.25">
      <c r="A47" s="27">
        <v>1920</v>
      </c>
      <c r="B47" s="34"/>
      <c r="C47" s="43">
        <v>8.713144433588127</v>
      </c>
      <c r="D47" s="43">
        <v>76.255707762557051</v>
      </c>
      <c r="E47" s="42">
        <f t="shared" si="7"/>
        <v>0</v>
      </c>
      <c r="F47" s="42">
        <f t="shared" si="2"/>
        <v>0</v>
      </c>
      <c r="G47" s="42">
        <f t="shared" si="3"/>
        <v>0</v>
      </c>
      <c r="H47" s="42">
        <f t="shared" si="4"/>
        <v>0</v>
      </c>
      <c r="I47" s="43" t="str">
        <f t="shared" si="5"/>
        <v>n.a.</v>
      </c>
      <c r="J47" s="43" t="str">
        <f t="shared" si="5"/>
        <v>n.a.</v>
      </c>
      <c r="K47" s="43" t="str">
        <f t="shared" si="5"/>
        <v>n.a.</v>
      </c>
      <c r="L47" s="43" t="str">
        <f t="shared" si="5"/>
        <v>n.a.</v>
      </c>
      <c r="M47" s="43" t="str">
        <f t="shared" si="6"/>
        <v>n.a.</v>
      </c>
      <c r="N47" s="43" t="str">
        <f t="shared" si="6"/>
        <v>n.a.</v>
      </c>
      <c r="O47" s="43" t="str">
        <f t="shared" si="6"/>
        <v>n.a.</v>
      </c>
      <c r="P47" s="43" t="str">
        <f t="shared" si="6"/>
        <v>n.a.</v>
      </c>
      <c r="Q47" s="42"/>
      <c r="R47" s="42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1"/>
      <c r="AE47" s="1"/>
      <c r="AF47" s="1"/>
      <c r="AG47" s="1"/>
    </row>
    <row r="48" spans="1:33" x14ac:dyDescent="0.25">
      <c r="A48" s="27">
        <v>1921</v>
      </c>
      <c r="B48" s="34"/>
      <c r="C48" s="43">
        <v>11.323170910799774</v>
      </c>
      <c r="D48" s="43">
        <v>66.493955094991378</v>
      </c>
      <c r="E48" s="42">
        <f t="shared" si="7"/>
        <v>0</v>
      </c>
      <c r="F48" s="42">
        <f t="shared" si="2"/>
        <v>0</v>
      </c>
      <c r="G48" s="42">
        <f t="shared" si="3"/>
        <v>0</v>
      </c>
      <c r="H48" s="42">
        <f t="shared" si="4"/>
        <v>0</v>
      </c>
      <c r="I48" s="43" t="str">
        <f t="shared" si="5"/>
        <v>n.a.</v>
      </c>
      <c r="J48" s="43" t="str">
        <f t="shared" si="5"/>
        <v>n.a.</v>
      </c>
      <c r="K48" s="43" t="str">
        <f t="shared" si="5"/>
        <v>n.a.</v>
      </c>
      <c r="L48" s="43" t="str">
        <f t="shared" si="5"/>
        <v>n.a.</v>
      </c>
      <c r="M48" s="43" t="str">
        <f t="shared" si="6"/>
        <v>n.a.</v>
      </c>
      <c r="N48" s="43" t="str">
        <f t="shared" si="6"/>
        <v>n.a.</v>
      </c>
      <c r="O48" s="43" t="str">
        <f t="shared" si="6"/>
        <v>n.a.</v>
      </c>
      <c r="P48" s="43" t="str">
        <f t="shared" si="6"/>
        <v>n.a.</v>
      </c>
      <c r="Q48" s="42"/>
      <c r="R48" s="42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1"/>
      <c r="AE48" s="1"/>
      <c r="AF48" s="1"/>
      <c r="AG48" s="1"/>
    </row>
    <row r="49" spans="1:33" x14ac:dyDescent="0.25">
      <c r="A49" s="27">
        <v>1922</v>
      </c>
      <c r="B49" s="34"/>
      <c r="C49" s="43">
        <v>8.8000168855633767</v>
      </c>
      <c r="D49" s="43">
        <v>3453.2157676348552</v>
      </c>
      <c r="E49" s="42">
        <f t="shared" si="7"/>
        <v>0</v>
      </c>
      <c r="F49" s="42">
        <f t="shared" si="2"/>
        <v>0</v>
      </c>
      <c r="G49" s="42">
        <f t="shared" si="3"/>
        <v>0</v>
      </c>
      <c r="H49" s="42">
        <f t="shared" si="4"/>
        <v>0</v>
      </c>
      <c r="I49" s="43" t="str">
        <f t="shared" si="5"/>
        <v>n.a.</v>
      </c>
      <c r="J49" s="43" t="str">
        <f t="shared" si="5"/>
        <v>n.a.</v>
      </c>
      <c r="K49" s="43" t="str">
        <f t="shared" si="5"/>
        <v>n.a.</v>
      </c>
      <c r="L49" s="43" t="str">
        <f t="shared" si="5"/>
        <v>n.a.</v>
      </c>
      <c r="M49" s="43" t="str">
        <f t="shared" si="6"/>
        <v>n.a.</v>
      </c>
      <c r="N49" s="43" t="str">
        <f t="shared" si="6"/>
        <v>n.a.</v>
      </c>
      <c r="O49" s="43" t="str">
        <f t="shared" si="6"/>
        <v>n.a.</v>
      </c>
      <c r="P49" s="43" t="str">
        <f t="shared" si="6"/>
        <v>n.a.</v>
      </c>
      <c r="Q49" s="42"/>
      <c r="R49" s="42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1"/>
      <c r="AE49" s="1"/>
      <c r="AF49" s="1"/>
      <c r="AG49" s="1"/>
    </row>
    <row r="50" spans="1:33" x14ac:dyDescent="0.25">
      <c r="A50" s="27">
        <v>1923</v>
      </c>
      <c r="B50" s="34"/>
      <c r="C50" s="43">
        <v>-16.911750441344797</v>
      </c>
      <c r="D50" s="43">
        <v>22220194522.368843</v>
      </c>
      <c r="E50" s="42">
        <f t="shared" si="7"/>
        <v>0</v>
      </c>
      <c r="F50" s="42">
        <f t="shared" si="2"/>
        <v>0</v>
      </c>
      <c r="G50" s="42">
        <f t="shared" si="3"/>
        <v>0</v>
      </c>
      <c r="H50" s="42">
        <f t="shared" si="4"/>
        <v>0</v>
      </c>
      <c r="I50" s="43" t="str">
        <f t="shared" si="5"/>
        <v>n.a.</v>
      </c>
      <c r="J50" s="43" t="str">
        <f t="shared" si="5"/>
        <v>n.a.</v>
      </c>
      <c r="K50" s="43" t="str">
        <f t="shared" si="5"/>
        <v>n.a.</v>
      </c>
      <c r="L50" s="43" t="str">
        <f t="shared" si="5"/>
        <v>n.a.</v>
      </c>
      <c r="M50" s="43" t="str">
        <f t="shared" si="6"/>
        <v>n.a.</v>
      </c>
      <c r="N50" s="43" t="str">
        <f t="shared" si="6"/>
        <v>n.a.</v>
      </c>
      <c r="O50" s="43" t="str">
        <f t="shared" si="6"/>
        <v>n.a.</v>
      </c>
      <c r="P50" s="43" t="str">
        <f t="shared" si="6"/>
        <v>n.a.</v>
      </c>
      <c r="Q50" s="42"/>
      <c r="R50" s="42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1"/>
      <c r="AE50" s="1"/>
      <c r="AF50" s="1"/>
      <c r="AG50" s="1"/>
    </row>
    <row r="51" spans="1:33" x14ac:dyDescent="0.25">
      <c r="A51" s="27">
        <v>1924</v>
      </c>
      <c r="B51" s="34"/>
      <c r="C51" s="43">
        <v>17.067091607420124</v>
      </c>
      <c r="D51" s="43">
        <v>18.12</v>
      </c>
      <c r="E51" s="42">
        <f t="shared" si="7"/>
        <v>0</v>
      </c>
      <c r="F51" s="42">
        <f t="shared" si="2"/>
        <v>0</v>
      </c>
      <c r="G51" s="42">
        <f t="shared" si="3"/>
        <v>0</v>
      </c>
      <c r="H51" s="42">
        <f t="shared" si="4"/>
        <v>0</v>
      </c>
      <c r="I51" s="43" t="str">
        <f t="shared" si="5"/>
        <v>n.a.</v>
      </c>
      <c r="J51" s="43" t="str">
        <f t="shared" si="5"/>
        <v>n.a.</v>
      </c>
      <c r="K51" s="43" t="str">
        <f t="shared" si="5"/>
        <v>n.a.</v>
      </c>
      <c r="L51" s="43" t="str">
        <f t="shared" si="5"/>
        <v>n.a.</v>
      </c>
      <c r="M51" s="43" t="str">
        <f t="shared" si="6"/>
        <v>n.a.</v>
      </c>
      <c r="N51" s="43" t="str">
        <f t="shared" si="6"/>
        <v>n.a.</v>
      </c>
      <c r="O51" s="43" t="str">
        <f t="shared" si="6"/>
        <v>n.a.</v>
      </c>
      <c r="P51" s="43" t="str">
        <f t="shared" si="6"/>
        <v>n.a.</v>
      </c>
      <c r="Q51" s="42"/>
      <c r="R51" s="42"/>
      <c r="S51" s="42"/>
      <c r="T51" s="42"/>
      <c r="U51" s="42"/>
      <c r="V51" s="42"/>
      <c r="W51" s="42"/>
      <c r="X51" s="42"/>
      <c r="Y51" s="42"/>
      <c r="Z51" s="42"/>
      <c r="AA51" s="42"/>
      <c r="AB51" s="42"/>
      <c r="AC51" s="42"/>
      <c r="AD51" s="1"/>
      <c r="AE51" s="1"/>
      <c r="AF51" s="1"/>
      <c r="AG51" s="1"/>
    </row>
    <row r="52" spans="1:33" x14ac:dyDescent="0.25">
      <c r="A52" s="27">
        <v>1925</v>
      </c>
      <c r="B52" s="25">
        <v>4.1696611528524334</v>
      </c>
      <c r="C52" s="43">
        <v>11.231221049377481</v>
      </c>
      <c r="D52" s="43">
        <v>4.2833543765191386</v>
      </c>
      <c r="E52" s="42">
        <f t="shared" si="7"/>
        <v>1</v>
      </c>
      <c r="F52" s="42">
        <f t="shared" si="2"/>
        <v>0</v>
      </c>
      <c r="G52" s="42">
        <f t="shared" si="3"/>
        <v>0</v>
      </c>
      <c r="H52" s="42">
        <f t="shared" si="4"/>
        <v>0</v>
      </c>
      <c r="I52" s="43">
        <f t="shared" si="5"/>
        <v>11.231221049377481</v>
      </c>
      <c r="J52" s="43" t="str">
        <f t="shared" si="5"/>
        <v>n.a.</v>
      </c>
      <c r="K52" s="43" t="str">
        <f t="shared" si="5"/>
        <v>n.a.</v>
      </c>
      <c r="L52" s="43" t="str">
        <f t="shared" si="5"/>
        <v>n.a.</v>
      </c>
      <c r="M52" s="43">
        <f t="shared" si="6"/>
        <v>4.2833543765191386</v>
      </c>
      <c r="N52" s="43" t="str">
        <f t="shared" si="6"/>
        <v>n.a.</v>
      </c>
      <c r="O52" s="43" t="str">
        <f t="shared" si="6"/>
        <v>n.a.</v>
      </c>
      <c r="P52" s="43" t="str">
        <f t="shared" si="6"/>
        <v>n.a.</v>
      </c>
      <c r="Q52" s="42"/>
      <c r="R52" s="42"/>
      <c r="S52" s="42"/>
      <c r="T52" s="42"/>
      <c r="U52" s="42"/>
      <c r="V52" s="42"/>
      <c r="W52" s="42"/>
      <c r="X52" s="42"/>
      <c r="Y52" s="42"/>
      <c r="Z52" s="42"/>
      <c r="AA52" s="42"/>
      <c r="AB52" s="42"/>
      <c r="AC52" s="42"/>
      <c r="AD52" s="1"/>
      <c r="AE52" s="1"/>
      <c r="AF52" s="1"/>
      <c r="AG52" s="1"/>
    </row>
    <row r="53" spans="1:33" x14ac:dyDescent="0.25">
      <c r="A53" s="27">
        <v>1926</v>
      </c>
      <c r="B53" s="25">
        <v>11.95228494623656</v>
      </c>
      <c r="C53" s="43">
        <v>2.8155566114702157</v>
      </c>
      <c r="D53" s="43">
        <v>2.1953170835777907</v>
      </c>
      <c r="E53" s="42">
        <f t="shared" si="7"/>
        <v>1</v>
      </c>
      <c r="F53" s="42">
        <f t="shared" si="2"/>
        <v>0</v>
      </c>
      <c r="G53" s="42">
        <f t="shared" si="3"/>
        <v>0</v>
      </c>
      <c r="H53" s="42">
        <f t="shared" si="4"/>
        <v>0</v>
      </c>
      <c r="I53" s="43">
        <f t="shared" si="5"/>
        <v>2.8155566114702157</v>
      </c>
      <c r="J53" s="43" t="str">
        <f t="shared" si="5"/>
        <v>n.a.</v>
      </c>
      <c r="K53" s="43" t="str">
        <f t="shared" si="5"/>
        <v>n.a.</v>
      </c>
      <c r="L53" s="43" t="str">
        <f t="shared" si="5"/>
        <v>n.a.</v>
      </c>
      <c r="M53" s="43">
        <f t="shared" si="6"/>
        <v>2.1953170835777907</v>
      </c>
      <c r="N53" s="43" t="str">
        <f t="shared" si="6"/>
        <v>n.a.</v>
      </c>
      <c r="O53" s="43" t="str">
        <f t="shared" si="6"/>
        <v>n.a.</v>
      </c>
      <c r="P53" s="43" t="str">
        <f t="shared" si="6"/>
        <v>n.a.</v>
      </c>
      <c r="Q53" s="42"/>
      <c r="R53" s="42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1"/>
      <c r="AE53" s="1"/>
      <c r="AF53" s="1"/>
      <c r="AG53" s="1"/>
    </row>
    <row r="54" spans="1:33" x14ac:dyDescent="0.25">
      <c r="A54" s="27">
        <v>1927</v>
      </c>
      <c r="B54" s="25">
        <v>10.006089528496508</v>
      </c>
      <c r="C54" s="43">
        <v>10.009460985424855</v>
      </c>
      <c r="D54" s="43">
        <v>4.8511006962203735</v>
      </c>
      <c r="E54" s="42">
        <f t="shared" si="7"/>
        <v>1</v>
      </c>
      <c r="F54" s="42">
        <f t="shared" si="2"/>
        <v>0</v>
      </c>
      <c r="G54" s="42">
        <f t="shared" si="3"/>
        <v>0</v>
      </c>
      <c r="H54" s="42">
        <f t="shared" si="4"/>
        <v>0</v>
      </c>
      <c r="I54" s="43">
        <f t="shared" si="5"/>
        <v>10.009460985424855</v>
      </c>
      <c r="J54" s="43" t="str">
        <f t="shared" si="5"/>
        <v>n.a.</v>
      </c>
      <c r="K54" s="43" t="str">
        <f t="shared" si="5"/>
        <v>n.a.</v>
      </c>
      <c r="L54" s="43" t="str">
        <f t="shared" si="5"/>
        <v>n.a.</v>
      </c>
      <c r="M54" s="43">
        <f t="shared" si="6"/>
        <v>4.8511006962203735</v>
      </c>
      <c r="N54" s="43" t="str">
        <f t="shared" si="6"/>
        <v>n.a.</v>
      </c>
      <c r="O54" s="43" t="str">
        <f t="shared" si="6"/>
        <v>n.a.</v>
      </c>
      <c r="P54" s="43" t="str">
        <f t="shared" si="6"/>
        <v>n.a.</v>
      </c>
      <c r="Q54" s="42"/>
      <c r="R54" s="42"/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1"/>
      <c r="AE54" s="1"/>
      <c r="AF54" s="1"/>
      <c r="AG54" s="1"/>
    </row>
    <row r="55" spans="1:33" x14ac:dyDescent="0.25">
      <c r="A55" s="27">
        <v>1928</v>
      </c>
      <c r="B55" s="25">
        <v>9.3263779715116009</v>
      </c>
      <c r="C55" s="25">
        <v>4.3777569048949472</v>
      </c>
      <c r="D55" s="25">
        <v>0.9253313821235345</v>
      </c>
      <c r="E55" s="24">
        <f t="shared" si="7"/>
        <v>1</v>
      </c>
      <c r="F55" s="24">
        <f t="shared" si="2"/>
        <v>0</v>
      </c>
      <c r="G55" s="24">
        <f t="shared" si="3"/>
        <v>0</v>
      </c>
      <c r="H55" s="24">
        <f t="shared" si="4"/>
        <v>0</v>
      </c>
      <c r="I55" s="25">
        <f t="shared" si="5"/>
        <v>4.3777569048949472</v>
      </c>
      <c r="J55" s="25" t="str">
        <f t="shared" si="5"/>
        <v>n.a.</v>
      </c>
      <c r="K55" s="25" t="str">
        <f t="shared" si="5"/>
        <v>n.a.</v>
      </c>
      <c r="L55" s="25" t="str">
        <f t="shared" si="5"/>
        <v>n.a.</v>
      </c>
      <c r="M55" s="25">
        <f t="shared" si="6"/>
        <v>0.9253313821235345</v>
      </c>
      <c r="N55" s="25" t="str">
        <f t="shared" si="6"/>
        <v>n.a.</v>
      </c>
      <c r="O55" s="25" t="str">
        <f t="shared" si="6"/>
        <v>n.a.</v>
      </c>
      <c r="P55" s="25" t="str">
        <f t="shared" si="6"/>
        <v>n.a.</v>
      </c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  <c r="AB55" s="24"/>
      <c r="AC55" s="24"/>
      <c r="AD55" s="34"/>
      <c r="AE55" s="34"/>
      <c r="AF55" s="34"/>
      <c r="AG55" s="34"/>
    </row>
    <row r="56" spans="1:33" x14ac:dyDescent="0.25">
      <c r="A56" s="27">
        <v>1929</v>
      </c>
      <c r="B56" s="25">
        <v>11.286434942320517</v>
      </c>
      <c r="C56" s="25">
        <v>-0.41121324995159192</v>
      </c>
      <c r="D56" s="25">
        <v>-6.5594791872168962E-2</v>
      </c>
      <c r="E56" s="24">
        <f t="shared" si="7"/>
        <v>1</v>
      </c>
      <c r="F56" s="24">
        <f t="shared" si="2"/>
        <v>0</v>
      </c>
      <c r="G56" s="24">
        <f t="shared" si="3"/>
        <v>0</v>
      </c>
      <c r="H56" s="24">
        <f t="shared" si="4"/>
        <v>0</v>
      </c>
      <c r="I56" s="25">
        <f t="shared" si="5"/>
        <v>-0.41121324995159192</v>
      </c>
      <c r="J56" s="25" t="str">
        <f t="shared" si="5"/>
        <v>n.a.</v>
      </c>
      <c r="K56" s="25" t="str">
        <f t="shared" si="5"/>
        <v>n.a.</v>
      </c>
      <c r="L56" s="25" t="str">
        <f t="shared" si="5"/>
        <v>n.a.</v>
      </c>
      <c r="M56" s="25">
        <f t="shared" si="6"/>
        <v>-6.5594791872168962E-2</v>
      </c>
      <c r="N56" s="25" t="str">
        <f t="shared" si="6"/>
        <v>n.a.</v>
      </c>
      <c r="O56" s="25" t="str">
        <f t="shared" si="6"/>
        <v>n.a.</v>
      </c>
      <c r="P56" s="25" t="str">
        <f t="shared" si="6"/>
        <v>n.a.</v>
      </c>
      <c r="Q56" s="24"/>
      <c r="R56" s="24"/>
      <c r="S56" s="24"/>
      <c r="T56" s="24"/>
      <c r="U56" s="24"/>
      <c r="V56" s="24"/>
      <c r="W56" s="24"/>
      <c r="X56" s="24"/>
      <c r="Y56" s="24"/>
      <c r="Z56" s="24"/>
      <c r="AA56" s="24"/>
      <c r="AB56" s="24"/>
      <c r="AC56" s="24"/>
      <c r="AD56" s="34"/>
      <c r="AE56" s="34"/>
      <c r="AF56" s="34"/>
      <c r="AG56" s="34"/>
    </row>
    <row r="57" spans="1:33" x14ac:dyDescent="0.25">
      <c r="A57" s="27">
        <v>1930</v>
      </c>
      <c r="B57" s="25">
        <v>14.437533049455901</v>
      </c>
      <c r="C57" s="25">
        <v>-1.4038218114715395</v>
      </c>
      <c r="D57" s="25">
        <v>-7.208318733436311</v>
      </c>
      <c r="E57" s="24">
        <f t="shared" si="7"/>
        <v>1</v>
      </c>
      <c r="F57" s="24">
        <f t="shared" si="2"/>
        <v>0</v>
      </c>
      <c r="G57" s="24">
        <f t="shared" si="3"/>
        <v>0</v>
      </c>
      <c r="H57" s="24">
        <f t="shared" si="4"/>
        <v>0</v>
      </c>
      <c r="I57" s="25">
        <f t="shared" si="5"/>
        <v>-1.4038218114715395</v>
      </c>
      <c r="J57" s="25" t="str">
        <f t="shared" si="5"/>
        <v>n.a.</v>
      </c>
      <c r="K57" s="25" t="str">
        <f t="shared" si="5"/>
        <v>n.a.</v>
      </c>
      <c r="L57" s="25" t="str">
        <f t="shared" si="5"/>
        <v>n.a.</v>
      </c>
      <c r="M57" s="25">
        <f t="shared" si="6"/>
        <v>-7.208318733436311</v>
      </c>
      <c r="N57" s="25" t="str">
        <f t="shared" si="6"/>
        <v>n.a.</v>
      </c>
      <c r="O57" s="25" t="str">
        <f t="shared" si="6"/>
        <v>n.a.</v>
      </c>
      <c r="P57" s="25" t="str">
        <f t="shared" si="6"/>
        <v>n.a.</v>
      </c>
      <c r="Q57" s="24"/>
      <c r="R57" s="24"/>
      <c r="S57" s="24"/>
      <c r="T57" s="24"/>
      <c r="U57" s="24"/>
      <c r="V57" s="24"/>
      <c r="W57" s="24"/>
      <c r="X57" s="24"/>
      <c r="Y57" s="24"/>
      <c r="Z57" s="24"/>
      <c r="AA57" s="24"/>
      <c r="AB57" s="24"/>
      <c r="AC57" s="24"/>
      <c r="AD57" s="34"/>
      <c r="AE57" s="34"/>
      <c r="AF57" s="34"/>
      <c r="AG57" s="34"/>
    </row>
    <row r="58" spans="1:33" x14ac:dyDescent="0.25">
      <c r="A58" s="27">
        <v>1931</v>
      </c>
      <c r="B58" s="25">
        <v>20.671636686957118</v>
      </c>
      <c r="C58" s="25">
        <v>-7.6213641039125761</v>
      </c>
      <c r="D58" s="25">
        <v>-7.627339499311252</v>
      </c>
      <c r="E58" s="24">
        <f t="shared" si="7"/>
        <v>1</v>
      </c>
      <c r="F58" s="24">
        <f t="shared" si="2"/>
        <v>0</v>
      </c>
      <c r="G58" s="24">
        <f t="shared" si="3"/>
        <v>0</v>
      </c>
      <c r="H58" s="24">
        <f t="shared" si="4"/>
        <v>0</v>
      </c>
      <c r="I58" s="25">
        <f t="shared" si="5"/>
        <v>-7.6213641039125761</v>
      </c>
      <c r="J58" s="25" t="str">
        <f t="shared" si="5"/>
        <v>n.a.</v>
      </c>
      <c r="K58" s="25" t="str">
        <f t="shared" si="5"/>
        <v>n.a.</v>
      </c>
      <c r="L58" s="25" t="str">
        <f t="shared" si="5"/>
        <v>n.a.</v>
      </c>
      <c r="M58" s="25">
        <f t="shared" si="6"/>
        <v>-7.627339499311252</v>
      </c>
      <c r="N58" s="25" t="str">
        <f t="shared" si="6"/>
        <v>n.a.</v>
      </c>
      <c r="O58" s="25" t="str">
        <f t="shared" si="6"/>
        <v>n.a.</v>
      </c>
      <c r="P58" s="25" t="str">
        <f t="shared" si="6"/>
        <v>n.a.</v>
      </c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  <c r="AB58" s="24"/>
      <c r="AC58" s="24"/>
      <c r="AD58" s="34"/>
      <c r="AE58" s="34"/>
      <c r="AF58" s="34"/>
      <c r="AG58" s="34"/>
    </row>
    <row r="59" spans="1:33" x14ac:dyDescent="0.25">
      <c r="A59" s="27">
        <v>1932</v>
      </c>
      <c r="B59" s="25">
        <v>23.900791619077626</v>
      </c>
      <c r="C59" s="25">
        <v>-7.5251263117797507</v>
      </c>
      <c r="D59" s="25">
        <v>-9.6326577614002673</v>
      </c>
      <c r="E59" s="24">
        <f t="shared" si="7"/>
        <v>1</v>
      </c>
      <c r="F59" s="24">
        <f t="shared" si="2"/>
        <v>0</v>
      </c>
      <c r="G59" s="24">
        <f t="shared" si="3"/>
        <v>0</v>
      </c>
      <c r="H59" s="24">
        <f t="shared" si="4"/>
        <v>0</v>
      </c>
      <c r="I59" s="25">
        <f t="shared" si="5"/>
        <v>-7.5251263117797507</v>
      </c>
      <c r="J59" s="25" t="str">
        <f t="shared" si="5"/>
        <v>n.a.</v>
      </c>
      <c r="K59" s="25" t="str">
        <f t="shared" si="5"/>
        <v>n.a.</v>
      </c>
      <c r="L59" s="25" t="str">
        <f t="shared" si="5"/>
        <v>n.a.</v>
      </c>
      <c r="M59" s="25">
        <f t="shared" si="6"/>
        <v>-9.6326577614002673</v>
      </c>
      <c r="N59" s="25" t="str">
        <f t="shared" si="6"/>
        <v>n.a.</v>
      </c>
      <c r="O59" s="25" t="str">
        <f t="shared" si="6"/>
        <v>n.a.</v>
      </c>
      <c r="P59" s="25" t="str">
        <f t="shared" si="6"/>
        <v>n.a.</v>
      </c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24"/>
      <c r="AC59" s="24"/>
      <c r="AD59" s="34"/>
      <c r="AE59" s="34"/>
      <c r="AF59" s="34"/>
      <c r="AG59" s="34"/>
    </row>
    <row r="60" spans="1:33" x14ac:dyDescent="0.25">
      <c r="A60" s="27">
        <v>1933</v>
      </c>
      <c r="B60" s="25">
        <v>22.55531675005285</v>
      </c>
      <c r="C60" s="25">
        <v>6.2747831755056271</v>
      </c>
      <c r="D60" s="25">
        <v>2.0305829882128053</v>
      </c>
      <c r="E60" s="24">
        <f t="shared" si="7"/>
        <v>1</v>
      </c>
      <c r="F60" s="24">
        <f t="shared" si="2"/>
        <v>0</v>
      </c>
      <c r="G60" s="24">
        <f t="shared" si="3"/>
        <v>0</v>
      </c>
      <c r="H60" s="24">
        <f t="shared" si="4"/>
        <v>0</v>
      </c>
      <c r="I60" s="25">
        <f t="shared" si="5"/>
        <v>6.2747831755056271</v>
      </c>
      <c r="J60" s="25" t="str">
        <f t="shared" si="5"/>
        <v>n.a.</v>
      </c>
      <c r="K60" s="25" t="str">
        <f t="shared" si="5"/>
        <v>n.a.</v>
      </c>
      <c r="L60" s="25" t="str">
        <f t="shared" si="5"/>
        <v>n.a.</v>
      </c>
      <c r="M60" s="25">
        <f t="shared" si="6"/>
        <v>2.0305829882128053</v>
      </c>
      <c r="N60" s="25" t="str">
        <f t="shared" si="6"/>
        <v>n.a.</v>
      </c>
      <c r="O60" s="25" t="str">
        <f t="shared" si="6"/>
        <v>n.a.</v>
      </c>
      <c r="P60" s="25" t="str">
        <f t="shared" si="6"/>
        <v>n.a.</v>
      </c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  <c r="AB60" s="24"/>
      <c r="AC60" s="24"/>
      <c r="AD60" s="34"/>
      <c r="AE60" s="34"/>
      <c r="AF60" s="34"/>
      <c r="AG60" s="34"/>
    </row>
    <row r="61" spans="1:33" x14ac:dyDescent="0.25">
      <c r="A61" s="27">
        <v>1934</v>
      </c>
      <c r="B61" s="25">
        <v>22.242430809237817</v>
      </c>
      <c r="C61" s="25">
        <v>9.1328829788140276</v>
      </c>
      <c r="D61" s="25">
        <v>1.3263643005676315</v>
      </c>
      <c r="E61" s="24">
        <f t="shared" si="7"/>
        <v>1</v>
      </c>
      <c r="F61" s="24">
        <f t="shared" si="2"/>
        <v>0</v>
      </c>
      <c r="G61" s="24">
        <f t="shared" si="3"/>
        <v>0</v>
      </c>
      <c r="H61" s="24">
        <f t="shared" si="4"/>
        <v>0</v>
      </c>
      <c r="I61" s="25">
        <f t="shared" si="5"/>
        <v>9.1328829788140276</v>
      </c>
      <c r="J61" s="25" t="str">
        <f t="shared" si="5"/>
        <v>n.a.</v>
      </c>
      <c r="K61" s="25" t="str">
        <f t="shared" si="5"/>
        <v>n.a.</v>
      </c>
      <c r="L61" s="25" t="str">
        <f t="shared" si="5"/>
        <v>n.a.</v>
      </c>
      <c r="M61" s="25">
        <f t="shared" si="6"/>
        <v>1.3263643005676315</v>
      </c>
      <c r="N61" s="25" t="str">
        <f t="shared" si="6"/>
        <v>n.a.</v>
      </c>
      <c r="O61" s="25" t="str">
        <f t="shared" si="6"/>
        <v>n.a.</v>
      </c>
      <c r="P61" s="25" t="str">
        <f t="shared" si="6"/>
        <v>n.a.</v>
      </c>
      <c r="Q61" s="24"/>
      <c r="R61" s="24"/>
      <c r="S61" s="24"/>
      <c r="T61" s="24"/>
      <c r="U61" s="24"/>
      <c r="V61" s="24"/>
      <c r="W61" s="24"/>
      <c r="X61" s="24"/>
      <c r="Y61" s="24"/>
      <c r="Z61" s="24"/>
      <c r="AA61" s="24"/>
      <c r="AB61" s="24"/>
      <c r="AC61" s="24"/>
      <c r="AD61" s="34"/>
      <c r="AE61" s="34"/>
      <c r="AF61" s="34"/>
      <c r="AG61" s="34"/>
    </row>
    <row r="62" spans="1:33" x14ac:dyDescent="0.25">
      <c r="A62" s="27">
        <v>1935</v>
      </c>
      <c r="B62" s="25">
        <v>19.790599180726236</v>
      </c>
      <c r="C62" s="25">
        <v>7.5232222308953212</v>
      </c>
      <c r="D62" s="25">
        <v>0.98236791342344465</v>
      </c>
      <c r="E62" s="24">
        <f t="shared" si="7"/>
        <v>1</v>
      </c>
      <c r="F62" s="24">
        <f t="shared" si="2"/>
        <v>0</v>
      </c>
      <c r="G62" s="24">
        <f t="shared" si="3"/>
        <v>0</v>
      </c>
      <c r="H62" s="24">
        <f t="shared" si="4"/>
        <v>0</v>
      </c>
      <c r="I62" s="25">
        <f t="shared" si="5"/>
        <v>7.5232222308953212</v>
      </c>
      <c r="J62" s="25" t="str">
        <f t="shared" si="5"/>
        <v>n.a.</v>
      </c>
      <c r="K62" s="25" t="str">
        <f t="shared" si="5"/>
        <v>n.a.</v>
      </c>
      <c r="L62" s="25" t="str">
        <f t="shared" si="5"/>
        <v>n.a.</v>
      </c>
      <c r="M62" s="25">
        <f t="shared" si="6"/>
        <v>0.98236791342344465</v>
      </c>
      <c r="N62" s="25" t="str">
        <f t="shared" si="6"/>
        <v>n.a.</v>
      </c>
      <c r="O62" s="25" t="str">
        <f t="shared" si="6"/>
        <v>n.a.</v>
      </c>
      <c r="P62" s="25" t="str">
        <f t="shared" si="6"/>
        <v>n.a.</v>
      </c>
      <c r="Q62" s="24"/>
      <c r="R62" s="24"/>
      <c r="S62" s="24"/>
      <c r="T62" s="24"/>
      <c r="U62" s="24"/>
      <c r="V62" s="24"/>
      <c r="W62" s="24"/>
      <c r="X62" s="24"/>
      <c r="Y62" s="24"/>
      <c r="Z62" s="24"/>
      <c r="AA62" s="24"/>
      <c r="AB62" s="24"/>
      <c r="AC62" s="24"/>
      <c r="AD62" s="34"/>
      <c r="AE62" s="34"/>
      <c r="AF62" s="34"/>
      <c r="AG62" s="34"/>
    </row>
    <row r="63" spans="1:33" x14ac:dyDescent="0.25">
      <c r="A63" s="27">
        <v>1936</v>
      </c>
      <c r="B63" s="25">
        <v>19.93552146539821</v>
      </c>
      <c r="C63" s="25">
        <v>8.8048465313470992</v>
      </c>
      <c r="D63" s="25">
        <v>0.72930334747184156</v>
      </c>
      <c r="E63" s="24">
        <f t="shared" si="7"/>
        <v>1</v>
      </c>
      <c r="F63" s="24">
        <f t="shared" si="2"/>
        <v>0</v>
      </c>
      <c r="G63" s="24">
        <f t="shared" si="3"/>
        <v>0</v>
      </c>
      <c r="H63" s="24">
        <f t="shared" si="4"/>
        <v>0</v>
      </c>
      <c r="I63" s="25">
        <f t="shared" si="5"/>
        <v>8.8048465313470992</v>
      </c>
      <c r="J63" s="25" t="str">
        <f t="shared" si="5"/>
        <v>n.a.</v>
      </c>
      <c r="K63" s="25" t="str">
        <f t="shared" si="5"/>
        <v>n.a.</v>
      </c>
      <c r="L63" s="25" t="str">
        <f t="shared" si="5"/>
        <v>n.a.</v>
      </c>
      <c r="M63" s="25">
        <f t="shared" si="6"/>
        <v>0.72930334747184156</v>
      </c>
      <c r="N63" s="25" t="str">
        <f t="shared" si="6"/>
        <v>n.a.</v>
      </c>
      <c r="O63" s="25" t="str">
        <f t="shared" si="6"/>
        <v>n.a.</v>
      </c>
      <c r="P63" s="25" t="str">
        <f t="shared" si="6"/>
        <v>n.a.</v>
      </c>
      <c r="Q63" s="24"/>
      <c r="R63" s="24"/>
      <c r="S63" s="24"/>
      <c r="T63" s="24"/>
      <c r="U63" s="24"/>
      <c r="V63" s="24"/>
      <c r="W63" s="24"/>
      <c r="X63" s="24"/>
      <c r="Y63" s="24"/>
      <c r="Z63" s="24"/>
      <c r="AA63" s="24"/>
      <c r="AB63" s="24"/>
      <c r="AC63" s="24"/>
      <c r="AD63" s="34"/>
      <c r="AE63" s="34"/>
      <c r="AF63" s="34"/>
      <c r="AG63" s="34"/>
    </row>
    <row r="64" spans="1:33" x14ac:dyDescent="0.25">
      <c r="A64" s="27">
        <v>1937</v>
      </c>
      <c r="B64" s="25">
        <v>19.342833079146843</v>
      </c>
      <c r="C64" s="25">
        <v>6.0149523107358327</v>
      </c>
      <c r="D64" s="25">
        <v>0.3714026052711254</v>
      </c>
      <c r="E64" s="24">
        <f t="shared" si="7"/>
        <v>1</v>
      </c>
      <c r="F64" s="24">
        <f t="shared" si="2"/>
        <v>0</v>
      </c>
      <c r="G64" s="24">
        <f t="shared" si="3"/>
        <v>0</v>
      </c>
      <c r="H64" s="24">
        <f t="shared" si="4"/>
        <v>0</v>
      </c>
      <c r="I64" s="25">
        <f t="shared" si="5"/>
        <v>6.0149523107358327</v>
      </c>
      <c r="J64" s="25" t="str">
        <f t="shared" si="5"/>
        <v>n.a.</v>
      </c>
      <c r="K64" s="25" t="str">
        <f t="shared" si="5"/>
        <v>n.a.</v>
      </c>
      <c r="L64" s="25" t="str">
        <f t="shared" si="5"/>
        <v>n.a.</v>
      </c>
      <c r="M64" s="25">
        <f t="shared" si="6"/>
        <v>0.3714026052711254</v>
      </c>
      <c r="N64" s="25" t="str">
        <f t="shared" si="6"/>
        <v>n.a.</v>
      </c>
      <c r="O64" s="25" t="str">
        <f t="shared" si="6"/>
        <v>n.a.</v>
      </c>
      <c r="P64" s="25" t="str">
        <f t="shared" si="6"/>
        <v>n.a.</v>
      </c>
      <c r="Q64" s="24"/>
      <c r="R64" s="24"/>
      <c r="S64" s="24"/>
      <c r="T64" s="24"/>
      <c r="U64" s="24"/>
      <c r="V64" s="24"/>
      <c r="W64" s="24"/>
      <c r="X64" s="24"/>
      <c r="Y64" s="24"/>
      <c r="Z64" s="24"/>
      <c r="AA64" s="24"/>
      <c r="AB64" s="24"/>
      <c r="AC64" s="24"/>
      <c r="AD64" s="34"/>
      <c r="AE64" s="34"/>
      <c r="AF64" s="34"/>
      <c r="AG64" s="34"/>
    </row>
    <row r="65" spans="1:33" x14ac:dyDescent="0.25">
      <c r="A65" s="27">
        <v>1938</v>
      </c>
      <c r="B65" s="25">
        <v>20.104296356771098</v>
      </c>
      <c r="C65" s="25">
        <v>7.7310617622717404</v>
      </c>
      <c r="D65" s="25">
        <v>0.49377350404134429</v>
      </c>
      <c r="E65" s="24">
        <f t="shared" si="7"/>
        <v>1</v>
      </c>
      <c r="F65" s="24">
        <f t="shared" si="2"/>
        <v>0</v>
      </c>
      <c r="G65" s="24">
        <f t="shared" si="3"/>
        <v>0</v>
      </c>
      <c r="H65" s="24">
        <f t="shared" si="4"/>
        <v>0</v>
      </c>
      <c r="I65" s="25">
        <f t="shared" si="5"/>
        <v>7.7310617622717404</v>
      </c>
      <c r="J65" s="25" t="str">
        <f t="shared" si="5"/>
        <v>n.a.</v>
      </c>
      <c r="K65" s="25" t="str">
        <f t="shared" si="5"/>
        <v>n.a.</v>
      </c>
      <c r="L65" s="25" t="str">
        <f t="shared" si="5"/>
        <v>n.a.</v>
      </c>
      <c r="M65" s="25">
        <f t="shared" si="6"/>
        <v>0.49377350404134429</v>
      </c>
      <c r="N65" s="25" t="str">
        <f t="shared" si="6"/>
        <v>n.a.</v>
      </c>
      <c r="O65" s="25" t="str">
        <f t="shared" si="6"/>
        <v>n.a.</v>
      </c>
      <c r="P65" s="25" t="str">
        <f t="shared" si="6"/>
        <v>n.a.</v>
      </c>
      <c r="Q65" s="24"/>
      <c r="R65" s="24"/>
      <c r="S65" s="24"/>
      <c r="T65" s="24"/>
      <c r="U65" s="24"/>
      <c r="V65" s="24"/>
      <c r="W65" s="24"/>
      <c r="X65" s="24"/>
      <c r="Y65" s="24"/>
      <c r="Z65" s="24"/>
      <c r="AA65" s="24"/>
      <c r="AB65" s="24"/>
      <c r="AC65" s="24"/>
      <c r="AD65" s="34"/>
      <c r="AE65" s="34"/>
      <c r="AF65" s="34"/>
      <c r="AG65" s="34"/>
    </row>
    <row r="66" spans="1:33" x14ac:dyDescent="0.25">
      <c r="A66" s="27">
        <v>1939</v>
      </c>
      <c r="B66" s="34"/>
      <c r="C66" s="43">
        <v>9.413146157014296</v>
      </c>
      <c r="D66" s="43">
        <v>0.860158216252907</v>
      </c>
      <c r="E66" s="42">
        <f t="shared" si="7"/>
        <v>0</v>
      </c>
      <c r="F66" s="42">
        <f t="shared" si="2"/>
        <v>0</v>
      </c>
      <c r="G66" s="42">
        <f t="shared" si="3"/>
        <v>0</v>
      </c>
      <c r="H66" s="42">
        <f t="shared" si="4"/>
        <v>0</v>
      </c>
      <c r="I66" s="43" t="str">
        <f t="shared" si="5"/>
        <v>n.a.</v>
      </c>
      <c r="J66" s="43" t="str">
        <f t="shared" si="5"/>
        <v>n.a.</v>
      </c>
      <c r="K66" s="43" t="str">
        <f t="shared" si="5"/>
        <v>n.a.</v>
      </c>
      <c r="L66" s="43" t="str">
        <f t="shared" si="5"/>
        <v>n.a.</v>
      </c>
      <c r="M66" s="43" t="str">
        <f t="shared" si="6"/>
        <v>n.a.</v>
      </c>
      <c r="N66" s="43" t="str">
        <f t="shared" si="6"/>
        <v>n.a.</v>
      </c>
      <c r="O66" s="43" t="str">
        <f t="shared" si="6"/>
        <v>n.a.</v>
      </c>
      <c r="P66" s="43" t="str">
        <f t="shared" si="6"/>
        <v>n.a.</v>
      </c>
      <c r="Q66" s="42"/>
      <c r="R66" s="42"/>
      <c r="S66" s="42"/>
      <c r="T66" s="42"/>
      <c r="U66" s="42"/>
      <c r="V66" s="42"/>
      <c r="W66" s="42"/>
      <c r="X66" s="42"/>
      <c r="Y66" s="42"/>
      <c r="Z66" s="42"/>
      <c r="AA66" s="42"/>
      <c r="AB66" s="42"/>
      <c r="AC66" s="42"/>
      <c r="AD66" s="1"/>
      <c r="AE66" s="1"/>
      <c r="AF66" s="1"/>
      <c r="AG66" s="1"/>
    </row>
    <row r="67" spans="1:33" x14ac:dyDescent="0.25">
      <c r="A67" s="27">
        <v>1940</v>
      </c>
      <c r="B67" s="34"/>
      <c r="C67" s="43">
        <v>0.72268185179549249</v>
      </c>
      <c r="D67" s="43">
        <v>3.4106948241053465</v>
      </c>
      <c r="E67" s="42">
        <f t="shared" si="7"/>
        <v>0</v>
      </c>
      <c r="F67" s="42">
        <f t="shared" si="2"/>
        <v>0</v>
      </c>
      <c r="G67" s="42">
        <f t="shared" si="3"/>
        <v>0</v>
      </c>
      <c r="H67" s="42">
        <f t="shared" si="4"/>
        <v>0</v>
      </c>
      <c r="I67" s="43" t="str">
        <f t="shared" si="5"/>
        <v>n.a.</v>
      </c>
      <c r="J67" s="43" t="str">
        <f t="shared" si="5"/>
        <v>n.a.</v>
      </c>
      <c r="K67" s="43" t="str">
        <f t="shared" si="5"/>
        <v>n.a.</v>
      </c>
      <c r="L67" s="43" t="str">
        <f t="shared" si="5"/>
        <v>n.a.</v>
      </c>
      <c r="M67" s="43" t="str">
        <f t="shared" si="6"/>
        <v>n.a.</v>
      </c>
      <c r="N67" s="43" t="str">
        <f t="shared" si="6"/>
        <v>n.a.</v>
      </c>
      <c r="O67" s="43" t="str">
        <f t="shared" si="6"/>
        <v>n.a.</v>
      </c>
      <c r="P67" s="43" t="str">
        <f t="shared" si="6"/>
        <v>n.a.</v>
      </c>
      <c r="Q67" s="42"/>
      <c r="R67" s="42"/>
      <c r="S67" s="42"/>
      <c r="T67" s="42"/>
      <c r="U67" s="42"/>
      <c r="V67" s="42"/>
      <c r="W67" s="42"/>
      <c r="X67" s="42"/>
      <c r="Y67" s="42"/>
      <c r="Z67" s="42"/>
      <c r="AA67" s="42"/>
      <c r="AB67" s="42"/>
      <c r="AC67" s="42"/>
      <c r="AD67" s="1"/>
      <c r="AE67" s="1"/>
      <c r="AF67" s="1"/>
      <c r="AG67" s="1"/>
    </row>
    <row r="68" spans="1:33" x14ac:dyDescent="0.25">
      <c r="A68" s="27">
        <v>1941</v>
      </c>
      <c r="B68" s="34"/>
      <c r="C68" s="43">
        <v>6.3320999565314118</v>
      </c>
      <c r="D68" s="43">
        <v>1.7662980879981531</v>
      </c>
      <c r="E68" s="42">
        <f t="shared" si="7"/>
        <v>0</v>
      </c>
      <c r="F68" s="42">
        <f t="shared" si="2"/>
        <v>0</v>
      </c>
      <c r="G68" s="42">
        <f t="shared" si="3"/>
        <v>0</v>
      </c>
      <c r="H68" s="42">
        <f t="shared" si="4"/>
        <v>0</v>
      </c>
      <c r="I68" s="43" t="str">
        <f t="shared" si="5"/>
        <v>n.a.</v>
      </c>
      <c r="J68" s="43" t="str">
        <f t="shared" si="5"/>
        <v>n.a.</v>
      </c>
      <c r="K68" s="43" t="str">
        <f t="shared" si="5"/>
        <v>n.a.</v>
      </c>
      <c r="L68" s="43" t="str">
        <f t="shared" si="5"/>
        <v>n.a.</v>
      </c>
      <c r="M68" s="43" t="str">
        <f t="shared" si="6"/>
        <v>n.a.</v>
      </c>
      <c r="N68" s="43" t="str">
        <f t="shared" si="6"/>
        <v>n.a.</v>
      </c>
      <c r="O68" s="43" t="str">
        <f t="shared" si="6"/>
        <v>n.a.</v>
      </c>
      <c r="P68" s="43" t="str">
        <f t="shared" si="6"/>
        <v>n.a.</v>
      </c>
      <c r="Q68" s="42"/>
      <c r="R68" s="42"/>
      <c r="S68" s="42"/>
      <c r="T68" s="42"/>
      <c r="U68" s="42"/>
      <c r="V68" s="42"/>
      <c r="W68" s="42"/>
      <c r="X68" s="42"/>
      <c r="Y68" s="42"/>
      <c r="Z68" s="42"/>
      <c r="AA68" s="42"/>
      <c r="AB68" s="42"/>
      <c r="AC68" s="42"/>
      <c r="AD68" s="1"/>
      <c r="AE68" s="1"/>
      <c r="AF68" s="1"/>
      <c r="AG68" s="1"/>
    </row>
    <row r="69" spans="1:33" x14ac:dyDescent="0.25">
      <c r="A69" s="27">
        <v>1942</v>
      </c>
      <c r="B69" s="34"/>
      <c r="C69" s="43">
        <v>1.3480434923499596</v>
      </c>
      <c r="D69" s="43">
        <v>2.0836752364083009</v>
      </c>
      <c r="E69" s="42">
        <f t="shared" si="7"/>
        <v>0</v>
      </c>
      <c r="F69" s="42">
        <f t="shared" si="2"/>
        <v>0</v>
      </c>
      <c r="G69" s="42">
        <f t="shared" si="3"/>
        <v>0</v>
      </c>
      <c r="H69" s="42">
        <f t="shared" si="4"/>
        <v>0</v>
      </c>
      <c r="I69" s="43" t="str">
        <f t="shared" si="5"/>
        <v>n.a.</v>
      </c>
      <c r="J69" s="43" t="str">
        <f t="shared" si="5"/>
        <v>n.a.</v>
      </c>
      <c r="K69" s="43" t="str">
        <f t="shared" si="5"/>
        <v>n.a.</v>
      </c>
      <c r="L69" s="43" t="str">
        <f t="shared" si="5"/>
        <v>n.a.</v>
      </c>
      <c r="M69" s="43" t="str">
        <f t="shared" si="6"/>
        <v>n.a.</v>
      </c>
      <c r="N69" s="43" t="str">
        <f t="shared" si="6"/>
        <v>n.a.</v>
      </c>
      <c r="O69" s="43" t="str">
        <f t="shared" si="6"/>
        <v>n.a.</v>
      </c>
      <c r="P69" s="43" t="str">
        <f t="shared" si="6"/>
        <v>n.a.</v>
      </c>
      <c r="Q69" s="42"/>
      <c r="R69" s="42"/>
      <c r="S69" s="42"/>
      <c r="T69" s="42"/>
      <c r="U69" s="42"/>
      <c r="V69" s="42"/>
      <c r="W69" s="42"/>
      <c r="X69" s="42"/>
      <c r="Y69" s="42"/>
      <c r="Z69" s="42"/>
      <c r="AA69" s="42"/>
      <c r="AB69" s="42"/>
      <c r="AC69" s="42"/>
      <c r="AD69" s="1"/>
      <c r="AE69" s="1"/>
      <c r="AF69" s="1"/>
      <c r="AG69" s="1"/>
    </row>
    <row r="70" spans="1:33" x14ac:dyDescent="0.25">
      <c r="A70" s="27">
        <v>1943</v>
      </c>
      <c r="B70" s="34"/>
      <c r="C70" s="43">
        <v>1.9956613917979649</v>
      </c>
      <c r="D70" s="43">
        <v>1.9275011225739909</v>
      </c>
      <c r="E70" s="42">
        <f t="shared" si="7"/>
        <v>0</v>
      </c>
      <c r="F70" s="42">
        <f t="shared" si="2"/>
        <v>0</v>
      </c>
      <c r="G70" s="42">
        <f t="shared" si="3"/>
        <v>0</v>
      </c>
      <c r="H70" s="42">
        <f t="shared" si="4"/>
        <v>0</v>
      </c>
      <c r="I70" s="43" t="str">
        <f t="shared" si="5"/>
        <v>n.a.</v>
      </c>
      <c r="J70" s="43" t="str">
        <f t="shared" si="5"/>
        <v>n.a.</v>
      </c>
      <c r="K70" s="43" t="str">
        <f t="shared" si="5"/>
        <v>n.a.</v>
      </c>
      <c r="L70" s="43" t="str">
        <f t="shared" si="5"/>
        <v>n.a.</v>
      </c>
      <c r="M70" s="43" t="str">
        <f t="shared" si="6"/>
        <v>n.a.</v>
      </c>
      <c r="N70" s="43" t="str">
        <f t="shared" si="6"/>
        <v>n.a.</v>
      </c>
      <c r="O70" s="43" t="str">
        <f t="shared" si="6"/>
        <v>n.a.</v>
      </c>
      <c r="P70" s="43" t="str">
        <f t="shared" si="6"/>
        <v>n.a.</v>
      </c>
      <c r="Q70" s="42"/>
      <c r="R70" s="42"/>
      <c r="S70" s="42"/>
      <c r="T70" s="42"/>
      <c r="U70" s="42"/>
      <c r="V70" s="42"/>
      <c r="W70" s="42"/>
      <c r="X70" s="42"/>
      <c r="Y70" s="42"/>
      <c r="Z70" s="42"/>
      <c r="AA70" s="42"/>
      <c r="AB70" s="42"/>
      <c r="AC70" s="42"/>
      <c r="AD70" s="1"/>
      <c r="AE70" s="1"/>
      <c r="AF70" s="1"/>
      <c r="AG70" s="1"/>
    </row>
    <row r="71" spans="1:33" x14ac:dyDescent="0.25">
      <c r="A71" s="27">
        <v>1944</v>
      </c>
      <c r="B71" s="34"/>
      <c r="C71" s="43">
        <v>2.4945984528425669</v>
      </c>
      <c r="D71" s="43">
        <v>1.8905072172125348</v>
      </c>
      <c r="E71" s="42">
        <f t="shared" ref="E71:E102" si="8">IF(AND(B71&gt;0,B71&lt;30),1,0)</f>
        <v>0</v>
      </c>
      <c r="F71" s="42">
        <f t="shared" si="2"/>
        <v>0</v>
      </c>
      <c r="G71" s="42">
        <f t="shared" si="3"/>
        <v>0</v>
      </c>
      <c r="H71" s="42">
        <f t="shared" si="4"/>
        <v>0</v>
      </c>
      <c r="I71" s="43" t="str">
        <f t="shared" si="5"/>
        <v>n.a.</v>
      </c>
      <c r="J71" s="43" t="str">
        <f t="shared" si="5"/>
        <v>n.a.</v>
      </c>
      <c r="K71" s="43" t="str">
        <f t="shared" si="5"/>
        <v>n.a.</v>
      </c>
      <c r="L71" s="43" t="str">
        <f t="shared" ref="L71:L134" si="9">IF(H71=1,$C71,"n.a.")</f>
        <v>n.a.</v>
      </c>
      <c r="M71" s="43" t="str">
        <f t="shared" si="6"/>
        <v>n.a.</v>
      </c>
      <c r="N71" s="43" t="str">
        <f t="shared" si="6"/>
        <v>n.a.</v>
      </c>
      <c r="O71" s="43" t="str">
        <f t="shared" si="6"/>
        <v>n.a.</v>
      </c>
      <c r="P71" s="43" t="str">
        <f t="shared" ref="P71:P134" si="10">IF(H71=1,$D71,"n.a.")</f>
        <v>n.a.</v>
      </c>
      <c r="Q71" s="42"/>
      <c r="R71" s="42"/>
      <c r="S71" s="42"/>
      <c r="T71" s="42"/>
      <c r="U71" s="42"/>
      <c r="V71" s="42"/>
      <c r="W71" s="42"/>
      <c r="X71" s="42"/>
      <c r="Y71" s="42"/>
      <c r="Z71" s="42"/>
      <c r="AA71" s="42"/>
      <c r="AB71" s="42"/>
      <c r="AC71" s="42"/>
      <c r="AD71" s="1"/>
      <c r="AE71" s="1"/>
      <c r="AF71" s="1"/>
      <c r="AG71" s="1"/>
    </row>
    <row r="72" spans="1:33" x14ac:dyDescent="0.25">
      <c r="A72" s="27">
        <v>1945</v>
      </c>
      <c r="B72" s="34"/>
      <c r="C72" s="43">
        <v>-28.840511856503259</v>
      </c>
      <c r="D72" s="43">
        <v>4.677541608395325</v>
      </c>
      <c r="E72" s="42">
        <f t="shared" si="8"/>
        <v>0</v>
      </c>
      <c r="F72" s="42">
        <f t="shared" ref="F72:F135" si="11">IF(AND($B72&gt;30,$B72&lt;60),1,0)</f>
        <v>0</v>
      </c>
      <c r="G72" s="42">
        <f t="shared" ref="G72:G135" si="12">IF(AND($B72&gt;60,$B72&lt;90),1,0)</f>
        <v>0</v>
      </c>
      <c r="H72" s="42">
        <f t="shared" ref="H72:H135" si="13">IF($B72&gt;90,1,0)</f>
        <v>0</v>
      </c>
      <c r="I72" s="43" t="str">
        <f t="shared" ref="I72:L135" si="14">IF(E72=1,$C72,"n.a.")</f>
        <v>n.a.</v>
      </c>
      <c r="J72" s="43" t="str">
        <f t="shared" si="14"/>
        <v>n.a.</v>
      </c>
      <c r="K72" s="43" t="str">
        <f t="shared" si="14"/>
        <v>n.a.</v>
      </c>
      <c r="L72" s="43" t="str">
        <f t="shared" si="9"/>
        <v>n.a.</v>
      </c>
      <c r="M72" s="43" t="str">
        <f t="shared" ref="M72:P135" si="15">IF(E72=1,$D72,"n.a.")</f>
        <v>n.a.</v>
      </c>
      <c r="N72" s="43" t="str">
        <f t="shared" si="15"/>
        <v>n.a.</v>
      </c>
      <c r="O72" s="43" t="str">
        <f t="shared" si="15"/>
        <v>n.a.</v>
      </c>
      <c r="P72" s="43" t="str">
        <f t="shared" si="10"/>
        <v>n.a.</v>
      </c>
      <c r="Q72" s="42"/>
      <c r="R72" s="42"/>
      <c r="S72" s="42"/>
      <c r="T72" s="42"/>
      <c r="U72" s="42"/>
      <c r="V72" s="42"/>
      <c r="W72" s="42"/>
      <c r="X72" s="42"/>
      <c r="Y72" s="42"/>
      <c r="Z72" s="42"/>
      <c r="AA72" s="42"/>
      <c r="AB72" s="42"/>
      <c r="AC72" s="42"/>
      <c r="AD72" s="1"/>
      <c r="AE72" s="1"/>
      <c r="AF72" s="1"/>
      <c r="AG72" s="1"/>
    </row>
    <row r="73" spans="1:33" x14ac:dyDescent="0.25">
      <c r="A73" s="27">
        <v>1946</v>
      </c>
      <c r="B73" s="34"/>
      <c r="C73" s="43">
        <v>-52.594583692888577</v>
      </c>
      <c r="D73" s="43">
        <v>10.291425511843148</v>
      </c>
      <c r="E73" s="42">
        <f t="shared" si="8"/>
        <v>0</v>
      </c>
      <c r="F73" s="42">
        <f t="shared" si="11"/>
        <v>0</v>
      </c>
      <c r="G73" s="42">
        <f t="shared" si="12"/>
        <v>0</v>
      </c>
      <c r="H73" s="42">
        <f t="shared" si="13"/>
        <v>0</v>
      </c>
      <c r="I73" s="43" t="str">
        <f t="shared" si="14"/>
        <v>n.a.</v>
      </c>
      <c r="J73" s="43" t="str">
        <f t="shared" si="14"/>
        <v>n.a.</v>
      </c>
      <c r="K73" s="43" t="str">
        <f t="shared" si="14"/>
        <v>n.a.</v>
      </c>
      <c r="L73" s="43" t="str">
        <f t="shared" si="9"/>
        <v>n.a.</v>
      </c>
      <c r="M73" s="43" t="str">
        <f t="shared" si="15"/>
        <v>n.a.</v>
      </c>
      <c r="N73" s="43" t="str">
        <f t="shared" si="15"/>
        <v>n.a.</v>
      </c>
      <c r="O73" s="43" t="str">
        <f t="shared" si="15"/>
        <v>n.a.</v>
      </c>
      <c r="P73" s="43" t="str">
        <f t="shared" si="10"/>
        <v>n.a.</v>
      </c>
      <c r="Q73" s="42"/>
      <c r="R73" s="42"/>
      <c r="S73" s="42"/>
      <c r="T73" s="42"/>
      <c r="U73" s="42"/>
      <c r="V73" s="42"/>
      <c r="W73" s="42"/>
      <c r="X73" s="42"/>
      <c r="Y73" s="42"/>
      <c r="Z73" s="42"/>
      <c r="AA73" s="42"/>
      <c r="AB73" s="42"/>
      <c r="AC73" s="42"/>
      <c r="AD73" s="1"/>
      <c r="AE73" s="1"/>
      <c r="AF73" s="1"/>
      <c r="AG73" s="1"/>
    </row>
    <row r="74" spans="1:33" x14ac:dyDescent="0.25">
      <c r="A74" s="27">
        <v>1947</v>
      </c>
      <c r="B74" s="34"/>
      <c r="C74" s="43">
        <v>12.295910894748951</v>
      </c>
      <c r="D74" s="43">
        <v>2.7625331157212418</v>
      </c>
      <c r="E74" s="42">
        <f t="shared" si="8"/>
        <v>0</v>
      </c>
      <c r="F74" s="42">
        <f t="shared" si="11"/>
        <v>0</v>
      </c>
      <c r="G74" s="42">
        <f t="shared" si="12"/>
        <v>0</v>
      </c>
      <c r="H74" s="42">
        <f t="shared" si="13"/>
        <v>0</v>
      </c>
      <c r="I74" s="43" t="str">
        <f t="shared" si="14"/>
        <v>n.a.</v>
      </c>
      <c r="J74" s="43" t="str">
        <f t="shared" si="14"/>
        <v>n.a.</v>
      </c>
      <c r="K74" s="43" t="str">
        <f t="shared" si="14"/>
        <v>n.a.</v>
      </c>
      <c r="L74" s="43" t="str">
        <f t="shared" si="9"/>
        <v>n.a.</v>
      </c>
      <c r="M74" s="43" t="str">
        <f t="shared" si="15"/>
        <v>n.a.</v>
      </c>
      <c r="N74" s="43" t="str">
        <f t="shared" si="15"/>
        <v>n.a.</v>
      </c>
      <c r="O74" s="43" t="str">
        <f t="shared" si="15"/>
        <v>n.a.</v>
      </c>
      <c r="P74" s="43" t="str">
        <f t="shared" si="10"/>
        <v>n.a.</v>
      </c>
      <c r="Q74" s="42"/>
      <c r="R74" s="42"/>
      <c r="S74" s="42"/>
      <c r="T74" s="42"/>
      <c r="U74" s="42"/>
      <c r="V74" s="42"/>
      <c r="W74" s="42"/>
      <c r="X74" s="42"/>
      <c r="Y74" s="42"/>
      <c r="Z74" s="42"/>
      <c r="AA74" s="42"/>
      <c r="AB74" s="42"/>
      <c r="AC74" s="42"/>
      <c r="AD74" s="1"/>
      <c r="AE74" s="1"/>
      <c r="AF74" s="1"/>
      <c r="AG74" s="1"/>
    </row>
    <row r="75" spans="1:33" x14ac:dyDescent="0.25">
      <c r="A75" s="27">
        <f t="shared" ref="A75:A135" si="16">A74+1</f>
        <v>1948</v>
      </c>
      <c r="B75" s="34"/>
      <c r="C75" s="43">
        <v>18.436007477749961</v>
      </c>
      <c r="D75" s="43">
        <v>19.268700902538455</v>
      </c>
      <c r="E75" s="42">
        <f t="shared" si="8"/>
        <v>0</v>
      </c>
      <c r="F75" s="42">
        <f t="shared" si="11"/>
        <v>0</v>
      </c>
      <c r="G75" s="42">
        <f t="shared" si="12"/>
        <v>0</v>
      </c>
      <c r="H75" s="42">
        <f t="shared" si="13"/>
        <v>0</v>
      </c>
      <c r="I75" s="43" t="str">
        <f t="shared" si="14"/>
        <v>n.a.</v>
      </c>
      <c r="J75" s="43" t="str">
        <f t="shared" si="14"/>
        <v>n.a.</v>
      </c>
      <c r="K75" s="43" t="str">
        <f t="shared" si="14"/>
        <v>n.a.</v>
      </c>
      <c r="L75" s="43" t="str">
        <f t="shared" si="9"/>
        <v>n.a.</v>
      </c>
      <c r="M75" s="43" t="str">
        <f t="shared" si="15"/>
        <v>n.a.</v>
      </c>
      <c r="N75" s="43" t="str">
        <f t="shared" si="15"/>
        <v>n.a.</v>
      </c>
      <c r="O75" s="43" t="str">
        <f t="shared" si="15"/>
        <v>n.a.</v>
      </c>
      <c r="P75" s="43" t="str">
        <f t="shared" si="10"/>
        <v>n.a.</v>
      </c>
      <c r="Q75" s="42"/>
      <c r="R75" s="42"/>
      <c r="S75" s="42"/>
      <c r="T75" s="42"/>
      <c r="U75" s="42"/>
      <c r="V75" s="42"/>
      <c r="W75" s="42"/>
      <c r="X75" s="42"/>
      <c r="Y75" s="42"/>
      <c r="Z75" s="42"/>
      <c r="AA75" s="42"/>
      <c r="AB75" s="42"/>
      <c r="AC75" s="42"/>
      <c r="AD75" s="1"/>
      <c r="AE75" s="1"/>
      <c r="AF75" s="1"/>
      <c r="AG75" s="1"/>
    </row>
    <row r="76" spans="1:33" x14ac:dyDescent="0.25">
      <c r="A76" s="27">
        <f t="shared" si="16"/>
        <v>1949</v>
      </c>
      <c r="B76" s="34"/>
      <c r="C76" s="43">
        <v>17.034007184247102</v>
      </c>
      <c r="D76" s="43">
        <v>-7.142884087985542</v>
      </c>
      <c r="E76" s="42">
        <f t="shared" si="8"/>
        <v>0</v>
      </c>
      <c r="F76" s="42">
        <f t="shared" si="11"/>
        <v>0</v>
      </c>
      <c r="G76" s="42">
        <f t="shared" si="12"/>
        <v>0</v>
      </c>
      <c r="H76" s="42">
        <f t="shared" si="13"/>
        <v>0</v>
      </c>
      <c r="I76" s="43" t="str">
        <f t="shared" si="14"/>
        <v>n.a.</v>
      </c>
      <c r="J76" s="43" t="str">
        <f t="shared" si="14"/>
        <v>n.a.</v>
      </c>
      <c r="K76" s="43" t="str">
        <f t="shared" si="14"/>
        <v>n.a.</v>
      </c>
      <c r="L76" s="43" t="str">
        <f t="shared" si="9"/>
        <v>n.a.</v>
      </c>
      <c r="M76" s="43" t="str">
        <f t="shared" si="15"/>
        <v>n.a.</v>
      </c>
      <c r="N76" s="43" t="str">
        <f t="shared" si="15"/>
        <v>n.a.</v>
      </c>
      <c r="O76" s="43" t="str">
        <f t="shared" si="15"/>
        <v>n.a.</v>
      </c>
      <c r="P76" s="43" t="str">
        <f t="shared" si="10"/>
        <v>n.a.</v>
      </c>
      <c r="Q76" s="42"/>
      <c r="R76" s="42"/>
      <c r="S76" s="42"/>
      <c r="T76" s="42"/>
      <c r="U76" s="42"/>
      <c r="V76" s="42"/>
      <c r="W76" s="42"/>
      <c r="X76" s="42"/>
      <c r="Y76" s="42"/>
      <c r="Z76" s="42"/>
      <c r="AA76" s="42"/>
      <c r="AB76" s="42"/>
      <c r="AC76" s="42"/>
      <c r="AD76" s="1"/>
      <c r="AE76" s="1"/>
      <c r="AF76" s="1"/>
      <c r="AG76" s="1"/>
    </row>
    <row r="77" spans="1:33" x14ac:dyDescent="0.25">
      <c r="A77" s="27">
        <f t="shared" si="16"/>
        <v>1950</v>
      </c>
      <c r="B77" s="34"/>
      <c r="C77" s="43">
        <v>18.897920045882664</v>
      </c>
      <c r="D77" s="43">
        <v>-3.2049042469348525</v>
      </c>
      <c r="E77" s="42">
        <f t="shared" si="8"/>
        <v>0</v>
      </c>
      <c r="F77" s="42">
        <f t="shared" si="11"/>
        <v>0</v>
      </c>
      <c r="G77" s="42">
        <f t="shared" si="12"/>
        <v>0</v>
      </c>
      <c r="H77" s="42">
        <f t="shared" si="13"/>
        <v>0</v>
      </c>
      <c r="I77" s="43" t="str">
        <f t="shared" si="14"/>
        <v>n.a.</v>
      </c>
      <c r="J77" s="43" t="str">
        <f t="shared" si="14"/>
        <v>n.a.</v>
      </c>
      <c r="K77" s="43" t="str">
        <f t="shared" si="14"/>
        <v>n.a.</v>
      </c>
      <c r="L77" s="43" t="str">
        <f t="shared" si="9"/>
        <v>n.a.</v>
      </c>
      <c r="M77" s="43" t="str">
        <f t="shared" si="15"/>
        <v>n.a.</v>
      </c>
      <c r="N77" s="43" t="str">
        <f t="shared" si="15"/>
        <v>n.a.</v>
      </c>
      <c r="O77" s="43" t="str">
        <f t="shared" si="15"/>
        <v>n.a.</v>
      </c>
      <c r="P77" s="43" t="str">
        <f t="shared" si="10"/>
        <v>n.a.</v>
      </c>
      <c r="Q77" s="42"/>
      <c r="R77" s="42"/>
      <c r="S77" s="42"/>
      <c r="T77" s="42"/>
      <c r="U77" s="42"/>
      <c r="V77" s="42"/>
      <c r="W77" s="42"/>
      <c r="X77" s="42"/>
      <c r="Y77" s="42"/>
      <c r="Z77" s="42"/>
      <c r="AA77" s="42"/>
      <c r="AB77" s="42"/>
      <c r="AC77" s="42"/>
      <c r="AD77" s="1"/>
      <c r="AE77" s="1"/>
      <c r="AF77" s="1"/>
      <c r="AG77" s="1"/>
    </row>
    <row r="78" spans="1:33" x14ac:dyDescent="0.25">
      <c r="A78" s="27">
        <f t="shared" si="16"/>
        <v>1951</v>
      </c>
      <c r="B78" s="25">
        <v>6.0557079497907953</v>
      </c>
      <c r="C78" s="43">
        <v>9.1669995553110173</v>
      </c>
      <c r="D78" s="43">
        <v>12.743373974356286</v>
      </c>
      <c r="E78" s="42">
        <f t="shared" si="8"/>
        <v>1</v>
      </c>
      <c r="F78" s="42">
        <f t="shared" si="11"/>
        <v>0</v>
      </c>
      <c r="G78" s="42">
        <f t="shared" si="12"/>
        <v>0</v>
      </c>
      <c r="H78" s="42">
        <f t="shared" si="13"/>
        <v>0</v>
      </c>
      <c r="I78" s="43">
        <f t="shared" si="14"/>
        <v>9.1669995553110173</v>
      </c>
      <c r="J78" s="43" t="str">
        <f t="shared" si="14"/>
        <v>n.a.</v>
      </c>
      <c r="K78" s="43" t="str">
        <f t="shared" si="14"/>
        <v>n.a.</v>
      </c>
      <c r="L78" s="43" t="str">
        <f t="shared" si="9"/>
        <v>n.a.</v>
      </c>
      <c r="M78" s="43">
        <f t="shared" si="15"/>
        <v>12.743373974356286</v>
      </c>
      <c r="N78" s="43" t="str">
        <f t="shared" si="15"/>
        <v>n.a.</v>
      </c>
      <c r="O78" s="43" t="str">
        <f t="shared" si="15"/>
        <v>n.a.</v>
      </c>
      <c r="P78" s="43" t="str">
        <f t="shared" si="10"/>
        <v>n.a.</v>
      </c>
      <c r="Q78" s="42"/>
      <c r="R78" s="42"/>
      <c r="S78" s="42"/>
      <c r="T78" s="42"/>
      <c r="U78" s="42"/>
      <c r="V78" s="42"/>
      <c r="W78" s="42"/>
      <c r="X78" s="42"/>
      <c r="Y78" s="42"/>
      <c r="Z78" s="42"/>
      <c r="AA78" s="42"/>
      <c r="AB78" s="42"/>
      <c r="AC78" s="42"/>
      <c r="AD78" s="1"/>
      <c r="AE78" s="1"/>
      <c r="AF78" s="1"/>
      <c r="AG78" s="1"/>
    </row>
    <row r="79" spans="1:33" x14ac:dyDescent="0.25">
      <c r="A79" s="27">
        <f t="shared" si="16"/>
        <v>1952</v>
      </c>
      <c r="B79" s="25">
        <v>6.3045069597069601</v>
      </c>
      <c r="C79" s="25">
        <v>8.6699415559981841</v>
      </c>
      <c r="D79" s="25">
        <v>4.7619756689548352</v>
      </c>
      <c r="E79" s="24">
        <f t="shared" si="8"/>
        <v>1</v>
      </c>
      <c r="F79" s="24">
        <f t="shared" si="11"/>
        <v>0</v>
      </c>
      <c r="G79" s="24">
        <f t="shared" si="12"/>
        <v>0</v>
      </c>
      <c r="H79" s="24">
        <f t="shared" si="13"/>
        <v>0</v>
      </c>
      <c r="I79" s="25">
        <f t="shared" si="14"/>
        <v>8.6699415559981841</v>
      </c>
      <c r="J79" s="25" t="str">
        <f t="shared" si="14"/>
        <v>n.a.</v>
      </c>
      <c r="K79" s="25" t="str">
        <f t="shared" si="14"/>
        <v>n.a.</v>
      </c>
      <c r="L79" s="25" t="str">
        <f t="shared" si="9"/>
        <v>n.a.</v>
      </c>
      <c r="M79" s="25">
        <f t="shared" si="15"/>
        <v>4.7619756689548352</v>
      </c>
      <c r="N79" s="25" t="str">
        <f t="shared" si="15"/>
        <v>n.a.</v>
      </c>
      <c r="O79" s="25" t="str">
        <f t="shared" si="15"/>
        <v>n.a.</v>
      </c>
      <c r="P79" s="25" t="str">
        <f t="shared" si="10"/>
        <v>n.a.</v>
      </c>
      <c r="Q79" s="24"/>
      <c r="R79" s="24"/>
      <c r="S79" s="24"/>
      <c r="T79" s="24"/>
      <c r="U79" s="24"/>
      <c r="V79" s="24"/>
      <c r="W79" s="24"/>
      <c r="X79" s="24"/>
      <c r="Y79" s="24"/>
      <c r="Z79" s="24"/>
      <c r="AA79" s="24"/>
      <c r="AB79" s="24"/>
      <c r="AC79" s="24"/>
      <c r="AD79" s="34"/>
      <c r="AE79" s="34"/>
      <c r="AF79" s="34"/>
      <c r="AG79" s="34"/>
    </row>
    <row r="80" spans="1:33" x14ac:dyDescent="0.25">
      <c r="A80" s="27">
        <f t="shared" si="16"/>
        <v>1953</v>
      </c>
      <c r="B80" s="25">
        <v>7.3177312925170073</v>
      </c>
      <c r="C80" s="25">
        <v>8.3724594496718439</v>
      </c>
      <c r="D80" s="25">
        <v>-2.7272404235661942</v>
      </c>
      <c r="E80" s="24">
        <f t="shared" si="8"/>
        <v>1</v>
      </c>
      <c r="F80" s="24">
        <f t="shared" si="11"/>
        <v>0</v>
      </c>
      <c r="G80" s="24">
        <f t="shared" si="12"/>
        <v>0</v>
      </c>
      <c r="H80" s="24">
        <f t="shared" si="13"/>
        <v>0</v>
      </c>
      <c r="I80" s="25">
        <f t="shared" si="14"/>
        <v>8.3724594496718439</v>
      </c>
      <c r="J80" s="25" t="str">
        <f t="shared" si="14"/>
        <v>n.a.</v>
      </c>
      <c r="K80" s="25" t="str">
        <f t="shared" si="14"/>
        <v>n.a.</v>
      </c>
      <c r="L80" s="25" t="str">
        <f t="shared" si="9"/>
        <v>n.a.</v>
      </c>
      <c r="M80" s="25">
        <f t="shared" si="15"/>
        <v>-2.7272404235661942</v>
      </c>
      <c r="N80" s="25" t="str">
        <f t="shared" si="15"/>
        <v>n.a.</v>
      </c>
      <c r="O80" s="25" t="str">
        <f t="shared" si="15"/>
        <v>n.a.</v>
      </c>
      <c r="P80" s="25" t="str">
        <f t="shared" si="10"/>
        <v>n.a.</v>
      </c>
      <c r="Q80" s="24"/>
      <c r="R80" s="24"/>
      <c r="S80" s="24"/>
      <c r="T80" s="24"/>
      <c r="U80" s="24"/>
      <c r="V80" s="24"/>
      <c r="W80" s="24"/>
      <c r="X80" s="24"/>
      <c r="Y80" s="24"/>
      <c r="Z80" s="24"/>
      <c r="AA80" s="24"/>
      <c r="AB80" s="24"/>
      <c r="AC80" s="24"/>
      <c r="AD80" s="34"/>
      <c r="AE80" s="34"/>
      <c r="AF80" s="34"/>
      <c r="AG80" s="34"/>
    </row>
    <row r="81" spans="1:33" x14ac:dyDescent="0.25">
      <c r="A81" s="27">
        <f t="shared" si="16"/>
        <v>1954</v>
      </c>
      <c r="B81" s="25">
        <v>11.250349557522124</v>
      </c>
      <c r="C81" s="25">
        <v>7.4553715374468643</v>
      </c>
      <c r="D81" s="25">
        <v>2.8037041772452405</v>
      </c>
      <c r="E81" s="24">
        <f t="shared" si="8"/>
        <v>1</v>
      </c>
      <c r="F81" s="24">
        <f t="shared" si="11"/>
        <v>0</v>
      </c>
      <c r="G81" s="24">
        <f t="shared" si="12"/>
        <v>0</v>
      </c>
      <c r="H81" s="24">
        <f t="shared" si="13"/>
        <v>0</v>
      </c>
      <c r="I81" s="25">
        <f t="shared" si="14"/>
        <v>7.4553715374468643</v>
      </c>
      <c r="J81" s="25" t="str">
        <f t="shared" si="14"/>
        <v>n.a.</v>
      </c>
      <c r="K81" s="25" t="str">
        <f t="shared" si="14"/>
        <v>n.a.</v>
      </c>
      <c r="L81" s="25" t="str">
        <f t="shared" si="9"/>
        <v>n.a.</v>
      </c>
      <c r="M81" s="25">
        <f t="shared" si="15"/>
        <v>2.8037041772452405</v>
      </c>
      <c r="N81" s="25" t="str">
        <f t="shared" si="15"/>
        <v>n.a.</v>
      </c>
      <c r="O81" s="25" t="str">
        <f t="shared" si="15"/>
        <v>n.a.</v>
      </c>
      <c r="P81" s="25" t="str">
        <f t="shared" si="10"/>
        <v>n.a.</v>
      </c>
      <c r="Q81" s="24"/>
      <c r="R81" s="24"/>
      <c r="S81" s="24"/>
      <c r="T81" s="24"/>
      <c r="U81" s="24"/>
      <c r="V81" s="24"/>
      <c r="W81" s="24"/>
      <c r="X81" s="24"/>
      <c r="Y81" s="24"/>
      <c r="Z81" s="24"/>
      <c r="AA81" s="24"/>
      <c r="AB81" s="24"/>
      <c r="AC81" s="24"/>
      <c r="AD81" s="34"/>
      <c r="AE81" s="34"/>
      <c r="AF81" s="34"/>
      <c r="AG81" s="34"/>
    </row>
    <row r="82" spans="1:33" x14ac:dyDescent="0.25">
      <c r="A82" s="27">
        <f t="shared" si="16"/>
        <v>1955</v>
      </c>
      <c r="B82" s="25">
        <v>11.142173119469026</v>
      </c>
      <c r="C82" s="25">
        <v>11.003753573532936</v>
      </c>
      <c r="D82" s="25">
        <v>1.3428327766327921</v>
      </c>
      <c r="E82" s="24">
        <f t="shared" si="8"/>
        <v>1</v>
      </c>
      <c r="F82" s="24">
        <f t="shared" si="11"/>
        <v>0</v>
      </c>
      <c r="G82" s="24">
        <f t="shared" si="12"/>
        <v>0</v>
      </c>
      <c r="H82" s="24">
        <f t="shared" si="13"/>
        <v>0</v>
      </c>
      <c r="I82" s="25">
        <f t="shared" si="14"/>
        <v>11.003753573532936</v>
      </c>
      <c r="J82" s="25" t="str">
        <f t="shared" si="14"/>
        <v>n.a.</v>
      </c>
      <c r="K82" s="25" t="str">
        <f t="shared" si="14"/>
        <v>n.a.</v>
      </c>
      <c r="L82" s="25" t="str">
        <f t="shared" si="9"/>
        <v>n.a.</v>
      </c>
      <c r="M82" s="25">
        <f t="shared" si="15"/>
        <v>1.3428327766327921</v>
      </c>
      <c r="N82" s="25" t="str">
        <f t="shared" si="15"/>
        <v>n.a.</v>
      </c>
      <c r="O82" s="25" t="str">
        <f t="shared" si="15"/>
        <v>n.a.</v>
      </c>
      <c r="P82" s="25" t="str">
        <f t="shared" si="10"/>
        <v>n.a.</v>
      </c>
      <c r="Q82" s="24"/>
      <c r="R82" s="24"/>
      <c r="S82" s="24"/>
      <c r="T82" s="24"/>
      <c r="U82" s="24"/>
      <c r="V82" s="24"/>
      <c r="W82" s="24"/>
      <c r="X82" s="24"/>
      <c r="Y82" s="24"/>
      <c r="Z82" s="24"/>
      <c r="AA82" s="24"/>
      <c r="AB82" s="24"/>
      <c r="AC82" s="24"/>
      <c r="AD82" s="34"/>
      <c r="AE82" s="34"/>
      <c r="AF82" s="34"/>
      <c r="AG82" s="34"/>
    </row>
    <row r="83" spans="1:33" x14ac:dyDescent="0.25">
      <c r="A83" s="27">
        <f t="shared" si="16"/>
        <v>1956</v>
      </c>
      <c r="B83" s="25">
        <v>10.024857286432159</v>
      </c>
      <c r="C83" s="25">
        <v>7.1669754891600768</v>
      </c>
      <c r="D83" s="25">
        <v>1.6374531467501594</v>
      </c>
      <c r="E83" s="24">
        <f t="shared" si="8"/>
        <v>1</v>
      </c>
      <c r="F83" s="24">
        <f t="shared" si="11"/>
        <v>0</v>
      </c>
      <c r="G83" s="24">
        <f t="shared" si="12"/>
        <v>0</v>
      </c>
      <c r="H83" s="24">
        <f t="shared" si="13"/>
        <v>0</v>
      </c>
      <c r="I83" s="25">
        <f t="shared" si="14"/>
        <v>7.1669754891600768</v>
      </c>
      <c r="J83" s="25" t="str">
        <f t="shared" si="14"/>
        <v>n.a.</v>
      </c>
      <c r="K83" s="25" t="str">
        <f t="shared" si="14"/>
        <v>n.a.</v>
      </c>
      <c r="L83" s="25" t="str">
        <f t="shared" si="9"/>
        <v>n.a.</v>
      </c>
      <c r="M83" s="25">
        <f t="shared" si="15"/>
        <v>1.6374531467501594</v>
      </c>
      <c r="N83" s="25" t="str">
        <f t="shared" si="15"/>
        <v>n.a.</v>
      </c>
      <c r="O83" s="25" t="str">
        <f t="shared" si="15"/>
        <v>n.a.</v>
      </c>
      <c r="P83" s="25" t="str">
        <f t="shared" si="10"/>
        <v>n.a.</v>
      </c>
      <c r="Q83" s="24"/>
      <c r="R83" s="24"/>
      <c r="S83" s="24"/>
      <c r="T83" s="24"/>
      <c r="U83" s="24"/>
      <c r="V83" s="24"/>
      <c r="W83" s="24"/>
      <c r="X83" s="24"/>
      <c r="Y83" s="24"/>
      <c r="Z83" s="24"/>
      <c r="AA83" s="24"/>
      <c r="AB83" s="24"/>
      <c r="AC83" s="24"/>
      <c r="AD83" s="34"/>
      <c r="AE83" s="34"/>
      <c r="AF83" s="34"/>
      <c r="AG83" s="34"/>
    </row>
    <row r="84" spans="1:33" x14ac:dyDescent="0.25">
      <c r="A84" s="27">
        <f t="shared" si="16"/>
        <v>1957</v>
      </c>
      <c r="B84" s="25">
        <v>9.1284117375231038</v>
      </c>
      <c r="C84" s="25">
        <v>5.729374481180316</v>
      </c>
      <c r="D84" s="25">
        <v>2.1309626072467314</v>
      </c>
      <c r="E84" s="24">
        <f t="shared" si="8"/>
        <v>1</v>
      </c>
      <c r="F84" s="24">
        <f t="shared" si="11"/>
        <v>0</v>
      </c>
      <c r="G84" s="24">
        <f t="shared" si="12"/>
        <v>0</v>
      </c>
      <c r="H84" s="24">
        <f t="shared" si="13"/>
        <v>0</v>
      </c>
      <c r="I84" s="25">
        <f t="shared" si="14"/>
        <v>5.729374481180316</v>
      </c>
      <c r="J84" s="25" t="str">
        <f t="shared" si="14"/>
        <v>n.a.</v>
      </c>
      <c r="K84" s="25" t="str">
        <f t="shared" si="14"/>
        <v>n.a.</v>
      </c>
      <c r="L84" s="25" t="str">
        <f t="shared" si="9"/>
        <v>n.a.</v>
      </c>
      <c r="M84" s="25">
        <f t="shared" si="15"/>
        <v>2.1309626072467314</v>
      </c>
      <c r="N84" s="25" t="str">
        <f t="shared" si="15"/>
        <v>n.a.</v>
      </c>
      <c r="O84" s="25" t="str">
        <f t="shared" si="15"/>
        <v>n.a.</v>
      </c>
      <c r="P84" s="25" t="str">
        <f t="shared" si="10"/>
        <v>n.a.</v>
      </c>
      <c r="Q84" s="24"/>
      <c r="R84" s="24"/>
      <c r="S84" s="24"/>
      <c r="T84" s="24"/>
      <c r="U84" s="24"/>
      <c r="V84" s="24"/>
      <c r="W84" s="24"/>
      <c r="X84" s="24"/>
      <c r="Y84" s="24"/>
      <c r="Z84" s="24"/>
      <c r="AA84" s="24"/>
      <c r="AB84" s="24"/>
      <c r="AC84" s="24"/>
      <c r="AD84" s="34"/>
      <c r="AE84" s="34"/>
      <c r="AF84" s="34"/>
      <c r="AG84" s="34"/>
    </row>
    <row r="85" spans="1:33" x14ac:dyDescent="0.25">
      <c r="A85" s="27">
        <f t="shared" si="16"/>
        <v>1958</v>
      </c>
      <c r="B85" s="25">
        <v>9.3054195501730099</v>
      </c>
      <c r="C85" s="25">
        <v>4.452242713161314</v>
      </c>
      <c r="D85" s="25">
        <v>1.096451227174156</v>
      </c>
      <c r="E85" s="24">
        <f t="shared" si="8"/>
        <v>1</v>
      </c>
      <c r="F85" s="24">
        <f t="shared" si="11"/>
        <v>0</v>
      </c>
      <c r="G85" s="24">
        <f t="shared" si="12"/>
        <v>0</v>
      </c>
      <c r="H85" s="24">
        <f t="shared" si="13"/>
        <v>0</v>
      </c>
      <c r="I85" s="25">
        <f t="shared" si="14"/>
        <v>4.452242713161314</v>
      </c>
      <c r="J85" s="25" t="str">
        <f t="shared" si="14"/>
        <v>n.a.</v>
      </c>
      <c r="K85" s="25" t="str">
        <f t="shared" si="14"/>
        <v>n.a.</v>
      </c>
      <c r="L85" s="25" t="str">
        <f t="shared" si="9"/>
        <v>n.a.</v>
      </c>
      <c r="M85" s="25">
        <f t="shared" si="15"/>
        <v>1.096451227174156</v>
      </c>
      <c r="N85" s="25" t="str">
        <f t="shared" si="15"/>
        <v>n.a.</v>
      </c>
      <c r="O85" s="25" t="str">
        <f t="shared" si="15"/>
        <v>n.a.</v>
      </c>
      <c r="P85" s="25" t="str">
        <f t="shared" si="10"/>
        <v>n.a.</v>
      </c>
      <c r="Q85" s="24"/>
      <c r="R85" s="24"/>
      <c r="S85" s="24"/>
      <c r="T85" s="24"/>
      <c r="U85" s="24"/>
      <c r="V85" s="24"/>
      <c r="W85" s="24"/>
      <c r="X85" s="24"/>
      <c r="Y85" s="24"/>
      <c r="Z85" s="24"/>
      <c r="AA85" s="24"/>
      <c r="AB85" s="24"/>
      <c r="AC85" s="24"/>
      <c r="AD85" s="34"/>
      <c r="AE85" s="34"/>
      <c r="AF85" s="34"/>
      <c r="AG85" s="34"/>
    </row>
    <row r="86" spans="1:33" x14ac:dyDescent="0.25">
      <c r="A86" s="27">
        <f t="shared" si="16"/>
        <v>1959</v>
      </c>
      <c r="B86" s="25">
        <v>8.9043378594249205</v>
      </c>
      <c r="C86" s="25">
        <v>7.3135533919298057</v>
      </c>
      <c r="D86" s="25">
        <v>2.1691191211258465</v>
      </c>
      <c r="E86" s="24">
        <f t="shared" si="8"/>
        <v>1</v>
      </c>
      <c r="F86" s="24">
        <f t="shared" si="11"/>
        <v>0</v>
      </c>
      <c r="G86" s="24">
        <f t="shared" si="12"/>
        <v>0</v>
      </c>
      <c r="H86" s="24">
        <f t="shared" si="13"/>
        <v>0</v>
      </c>
      <c r="I86" s="25">
        <f t="shared" si="14"/>
        <v>7.3135533919298057</v>
      </c>
      <c r="J86" s="25" t="str">
        <f t="shared" si="14"/>
        <v>n.a.</v>
      </c>
      <c r="K86" s="25" t="str">
        <f t="shared" si="14"/>
        <v>n.a.</v>
      </c>
      <c r="L86" s="25" t="str">
        <f t="shared" si="9"/>
        <v>n.a.</v>
      </c>
      <c r="M86" s="25">
        <f t="shared" si="15"/>
        <v>2.1691191211258465</v>
      </c>
      <c r="N86" s="25" t="str">
        <f t="shared" si="15"/>
        <v>n.a.</v>
      </c>
      <c r="O86" s="25" t="str">
        <f t="shared" si="15"/>
        <v>n.a.</v>
      </c>
      <c r="P86" s="25" t="str">
        <f t="shared" si="10"/>
        <v>n.a.</v>
      </c>
      <c r="Q86" s="24"/>
      <c r="R86" s="24"/>
      <c r="S86" s="24"/>
      <c r="T86" s="24"/>
      <c r="U86" s="24"/>
      <c r="V86" s="24"/>
      <c r="W86" s="24"/>
      <c r="X86" s="24"/>
      <c r="Y86" s="24"/>
      <c r="Z86" s="24"/>
      <c r="AA86" s="24"/>
      <c r="AB86" s="24"/>
      <c r="AC86" s="24"/>
      <c r="AD86" s="34"/>
      <c r="AE86" s="34"/>
      <c r="AF86" s="34"/>
      <c r="AG86" s="34"/>
    </row>
    <row r="87" spans="1:33" x14ac:dyDescent="0.25">
      <c r="A87" s="27">
        <f t="shared" si="16"/>
        <v>1960</v>
      </c>
      <c r="B87" s="25">
        <v>8.6638419834710731</v>
      </c>
      <c r="C87" s="25">
        <v>8.061011452707989</v>
      </c>
      <c r="D87" s="25">
        <v>0.84929231091228541</v>
      </c>
      <c r="E87" s="24">
        <f t="shared" si="8"/>
        <v>1</v>
      </c>
      <c r="F87" s="24">
        <f t="shared" si="11"/>
        <v>0</v>
      </c>
      <c r="G87" s="24">
        <f t="shared" si="12"/>
        <v>0</v>
      </c>
      <c r="H87" s="24">
        <f t="shared" si="13"/>
        <v>0</v>
      </c>
      <c r="I87" s="25">
        <f t="shared" si="14"/>
        <v>8.061011452707989</v>
      </c>
      <c r="J87" s="25" t="str">
        <f t="shared" si="14"/>
        <v>n.a.</v>
      </c>
      <c r="K87" s="25" t="str">
        <f t="shared" si="14"/>
        <v>n.a.</v>
      </c>
      <c r="L87" s="25" t="str">
        <f t="shared" si="9"/>
        <v>n.a.</v>
      </c>
      <c r="M87" s="25">
        <f t="shared" si="15"/>
        <v>0.84929231091228541</v>
      </c>
      <c r="N87" s="25" t="str">
        <f t="shared" si="15"/>
        <v>n.a.</v>
      </c>
      <c r="O87" s="25" t="str">
        <f t="shared" si="15"/>
        <v>n.a.</v>
      </c>
      <c r="P87" s="25" t="str">
        <f t="shared" si="10"/>
        <v>n.a.</v>
      </c>
      <c r="Q87" s="24"/>
      <c r="R87" s="24"/>
      <c r="S87" s="24"/>
      <c r="T87" s="24"/>
      <c r="U87" s="24"/>
      <c r="V87" s="24"/>
      <c r="W87" s="24"/>
      <c r="X87" s="24"/>
      <c r="Y87" s="24"/>
      <c r="Z87" s="24"/>
      <c r="AA87" s="24"/>
      <c r="AB87" s="24"/>
      <c r="AC87" s="24"/>
      <c r="AD87" s="34"/>
      <c r="AE87" s="34"/>
      <c r="AF87" s="34"/>
      <c r="AG87" s="34"/>
    </row>
    <row r="88" spans="1:33" x14ac:dyDescent="0.25">
      <c r="A88" s="27">
        <f t="shared" si="16"/>
        <v>1961</v>
      </c>
      <c r="B88" s="25">
        <v>9.4370566948130268</v>
      </c>
      <c r="C88" s="25">
        <v>4.119201693161112</v>
      </c>
      <c r="D88" s="25">
        <v>2.7368741913412227</v>
      </c>
      <c r="E88" s="24">
        <f t="shared" si="8"/>
        <v>1</v>
      </c>
      <c r="F88" s="24">
        <f t="shared" si="11"/>
        <v>0</v>
      </c>
      <c r="G88" s="24">
        <f t="shared" si="12"/>
        <v>0</v>
      </c>
      <c r="H88" s="24">
        <f t="shared" si="13"/>
        <v>0</v>
      </c>
      <c r="I88" s="25">
        <f t="shared" si="14"/>
        <v>4.119201693161112</v>
      </c>
      <c r="J88" s="25" t="str">
        <f t="shared" si="14"/>
        <v>n.a.</v>
      </c>
      <c r="K88" s="25" t="str">
        <f t="shared" si="14"/>
        <v>n.a.</v>
      </c>
      <c r="L88" s="25" t="str">
        <f t="shared" si="9"/>
        <v>n.a.</v>
      </c>
      <c r="M88" s="25">
        <f t="shared" si="15"/>
        <v>2.7368741913412227</v>
      </c>
      <c r="N88" s="25" t="str">
        <f t="shared" si="15"/>
        <v>n.a.</v>
      </c>
      <c r="O88" s="25" t="str">
        <f t="shared" si="15"/>
        <v>n.a.</v>
      </c>
      <c r="P88" s="25" t="str">
        <f t="shared" si="10"/>
        <v>n.a.</v>
      </c>
      <c r="Q88" s="24"/>
      <c r="R88" s="24"/>
      <c r="S88" s="24"/>
      <c r="T88" s="24"/>
      <c r="U88" s="24"/>
      <c r="V88" s="24"/>
      <c r="W88" s="24"/>
      <c r="X88" s="24"/>
      <c r="Y88" s="24"/>
      <c r="Z88" s="24"/>
      <c r="AA88" s="24"/>
      <c r="AB88" s="24"/>
      <c r="AC88" s="24"/>
      <c r="AD88" s="34"/>
      <c r="AE88" s="34"/>
      <c r="AF88" s="34"/>
      <c r="AG88" s="34"/>
    </row>
    <row r="89" spans="1:33" x14ac:dyDescent="0.25">
      <c r="A89" s="27">
        <f t="shared" si="16"/>
        <v>1962</v>
      </c>
      <c r="B89" s="25">
        <v>8.3480548780487798</v>
      </c>
      <c r="C89" s="25">
        <v>4.2657875412519974</v>
      </c>
      <c r="D89" s="25">
        <v>2.8688123577666973</v>
      </c>
      <c r="E89" s="24">
        <f t="shared" si="8"/>
        <v>1</v>
      </c>
      <c r="F89" s="24">
        <f t="shared" si="11"/>
        <v>0</v>
      </c>
      <c r="G89" s="24">
        <f t="shared" si="12"/>
        <v>0</v>
      </c>
      <c r="H89" s="24">
        <f t="shared" si="13"/>
        <v>0</v>
      </c>
      <c r="I89" s="25">
        <f t="shared" si="14"/>
        <v>4.2657875412519974</v>
      </c>
      <c r="J89" s="25" t="str">
        <f t="shared" si="14"/>
        <v>n.a.</v>
      </c>
      <c r="K89" s="25" t="str">
        <f t="shared" si="14"/>
        <v>n.a.</v>
      </c>
      <c r="L89" s="25" t="str">
        <f t="shared" si="9"/>
        <v>n.a.</v>
      </c>
      <c r="M89" s="25">
        <f t="shared" si="15"/>
        <v>2.8688123577666973</v>
      </c>
      <c r="N89" s="25" t="str">
        <f t="shared" si="15"/>
        <v>n.a.</v>
      </c>
      <c r="O89" s="25" t="str">
        <f t="shared" si="15"/>
        <v>n.a.</v>
      </c>
      <c r="P89" s="25" t="str">
        <f t="shared" si="10"/>
        <v>n.a.</v>
      </c>
      <c r="Q89" s="24"/>
      <c r="R89" s="24"/>
      <c r="S89" s="24"/>
      <c r="T89" s="24"/>
      <c r="U89" s="24"/>
      <c r="V89" s="24"/>
      <c r="W89" s="24"/>
      <c r="X89" s="24"/>
      <c r="Y89" s="24"/>
      <c r="Z89" s="24"/>
      <c r="AA89" s="24"/>
      <c r="AB89" s="24"/>
      <c r="AC89" s="24"/>
      <c r="AD89" s="34"/>
      <c r="AE89" s="34"/>
      <c r="AF89" s="34"/>
      <c r="AG89" s="34"/>
    </row>
    <row r="90" spans="1:33" x14ac:dyDescent="0.25">
      <c r="A90" s="27">
        <f t="shared" si="16"/>
        <v>1963</v>
      </c>
      <c r="B90" s="25">
        <v>8.3792089864158807</v>
      </c>
      <c r="C90" s="25">
        <v>2.8187737921661515</v>
      </c>
      <c r="D90" s="25">
        <v>3.3865177502991513</v>
      </c>
      <c r="E90" s="24">
        <f t="shared" si="8"/>
        <v>1</v>
      </c>
      <c r="F90" s="24">
        <f t="shared" si="11"/>
        <v>0</v>
      </c>
      <c r="G90" s="24">
        <f t="shared" si="12"/>
        <v>0</v>
      </c>
      <c r="H90" s="24">
        <f t="shared" si="13"/>
        <v>0</v>
      </c>
      <c r="I90" s="25">
        <f t="shared" si="14"/>
        <v>2.8187737921661515</v>
      </c>
      <c r="J90" s="25" t="str">
        <f t="shared" si="14"/>
        <v>n.a.</v>
      </c>
      <c r="K90" s="25" t="str">
        <f t="shared" si="14"/>
        <v>n.a.</v>
      </c>
      <c r="L90" s="25" t="str">
        <f t="shared" si="9"/>
        <v>n.a.</v>
      </c>
      <c r="M90" s="25">
        <f t="shared" si="15"/>
        <v>3.3865177502991513</v>
      </c>
      <c r="N90" s="25" t="str">
        <f t="shared" si="15"/>
        <v>n.a.</v>
      </c>
      <c r="O90" s="25" t="str">
        <f t="shared" si="15"/>
        <v>n.a.</v>
      </c>
      <c r="P90" s="25" t="str">
        <f t="shared" si="10"/>
        <v>n.a.</v>
      </c>
      <c r="Q90" s="24"/>
      <c r="R90" s="24"/>
      <c r="S90" s="24"/>
      <c r="T90" s="24"/>
      <c r="U90" s="24"/>
      <c r="V90" s="24"/>
      <c r="W90" s="24"/>
      <c r="X90" s="24"/>
      <c r="Y90" s="24"/>
      <c r="Z90" s="24"/>
      <c r="AA90" s="24"/>
      <c r="AB90" s="24"/>
      <c r="AC90" s="24"/>
      <c r="AD90" s="34"/>
      <c r="AE90" s="34"/>
      <c r="AF90" s="34"/>
      <c r="AG90" s="34"/>
    </row>
    <row r="91" spans="1:33" x14ac:dyDescent="0.25">
      <c r="A91" s="27">
        <f t="shared" si="16"/>
        <v>1964</v>
      </c>
      <c r="B91" s="25">
        <v>8.1531741305383516</v>
      </c>
      <c r="C91" s="25">
        <v>6.0782954913680465</v>
      </c>
      <c r="D91" s="25">
        <v>2.1193244041347805</v>
      </c>
      <c r="E91" s="24">
        <f t="shared" si="8"/>
        <v>1</v>
      </c>
      <c r="F91" s="24">
        <f t="shared" si="11"/>
        <v>0</v>
      </c>
      <c r="G91" s="24">
        <f t="shared" si="12"/>
        <v>0</v>
      </c>
      <c r="H91" s="24">
        <f t="shared" si="13"/>
        <v>0</v>
      </c>
      <c r="I91" s="25">
        <f t="shared" si="14"/>
        <v>6.0782954913680465</v>
      </c>
      <c r="J91" s="25" t="str">
        <f t="shared" si="14"/>
        <v>n.a.</v>
      </c>
      <c r="K91" s="25" t="str">
        <f t="shared" si="14"/>
        <v>n.a.</v>
      </c>
      <c r="L91" s="25" t="str">
        <f t="shared" si="9"/>
        <v>n.a.</v>
      </c>
      <c r="M91" s="25">
        <f t="shared" si="15"/>
        <v>2.1193244041347805</v>
      </c>
      <c r="N91" s="25" t="str">
        <f t="shared" si="15"/>
        <v>n.a.</v>
      </c>
      <c r="O91" s="25" t="str">
        <f t="shared" si="15"/>
        <v>n.a.</v>
      </c>
      <c r="P91" s="25" t="str">
        <f t="shared" si="10"/>
        <v>n.a.</v>
      </c>
      <c r="Q91" s="24"/>
      <c r="R91" s="24"/>
      <c r="S91" s="24"/>
      <c r="T91" s="24"/>
      <c r="U91" s="24"/>
      <c r="V91" s="24"/>
      <c r="W91" s="24"/>
      <c r="X91" s="24"/>
      <c r="Y91" s="24"/>
      <c r="Z91" s="24"/>
      <c r="AA91" s="24"/>
      <c r="AB91" s="24"/>
      <c r="AC91" s="24"/>
      <c r="AD91" s="34"/>
      <c r="AE91" s="34"/>
      <c r="AF91" s="34"/>
      <c r="AG91" s="34"/>
    </row>
    <row r="92" spans="1:33" x14ac:dyDescent="0.25">
      <c r="A92" s="27">
        <f t="shared" si="16"/>
        <v>1965</v>
      </c>
      <c r="B92" s="25">
        <v>7.6406278917503263</v>
      </c>
      <c r="C92" s="25">
        <v>5.0697669495049613</v>
      </c>
      <c r="D92" s="25">
        <v>3.9623584664388138</v>
      </c>
      <c r="E92" s="24">
        <f t="shared" si="8"/>
        <v>1</v>
      </c>
      <c r="F92" s="24">
        <f t="shared" si="11"/>
        <v>0</v>
      </c>
      <c r="G92" s="24">
        <f t="shared" si="12"/>
        <v>0</v>
      </c>
      <c r="H92" s="24">
        <f t="shared" si="13"/>
        <v>0</v>
      </c>
      <c r="I92" s="25">
        <f t="shared" si="14"/>
        <v>5.0697669495049613</v>
      </c>
      <c r="J92" s="25" t="str">
        <f t="shared" si="14"/>
        <v>n.a.</v>
      </c>
      <c r="K92" s="25" t="str">
        <f t="shared" si="14"/>
        <v>n.a.</v>
      </c>
      <c r="L92" s="25" t="str">
        <f t="shared" si="9"/>
        <v>n.a.</v>
      </c>
      <c r="M92" s="25">
        <f t="shared" si="15"/>
        <v>3.9623584664388138</v>
      </c>
      <c r="N92" s="25" t="str">
        <f t="shared" si="15"/>
        <v>n.a.</v>
      </c>
      <c r="O92" s="25" t="str">
        <f t="shared" si="15"/>
        <v>n.a.</v>
      </c>
      <c r="P92" s="25" t="str">
        <f t="shared" si="10"/>
        <v>n.a.</v>
      </c>
      <c r="Q92" s="24"/>
      <c r="R92" s="24"/>
      <c r="S92" s="24"/>
      <c r="T92" s="24"/>
      <c r="U92" s="24"/>
      <c r="V92" s="24"/>
      <c r="W92" s="24"/>
      <c r="X92" s="24"/>
      <c r="Y92" s="24"/>
      <c r="Z92" s="24"/>
      <c r="AA92" s="24"/>
      <c r="AB92" s="24"/>
      <c r="AC92" s="24"/>
      <c r="AD92" s="34"/>
      <c r="AE92" s="34"/>
      <c r="AF92" s="34"/>
      <c r="AG92" s="34"/>
    </row>
    <row r="93" spans="1:33" x14ac:dyDescent="0.25">
      <c r="A93" s="27">
        <f t="shared" si="16"/>
        <v>1966</v>
      </c>
      <c r="B93" s="25">
        <v>7.8201117490260401</v>
      </c>
      <c r="C93" s="25">
        <v>2.9641708813209044</v>
      </c>
      <c r="D93" s="25">
        <v>2.9036514388267949</v>
      </c>
      <c r="E93" s="24">
        <f t="shared" si="8"/>
        <v>1</v>
      </c>
      <c r="F93" s="24">
        <f t="shared" si="11"/>
        <v>0</v>
      </c>
      <c r="G93" s="24">
        <f t="shared" si="12"/>
        <v>0</v>
      </c>
      <c r="H93" s="24">
        <f t="shared" si="13"/>
        <v>0</v>
      </c>
      <c r="I93" s="25">
        <f t="shared" si="14"/>
        <v>2.9641708813209044</v>
      </c>
      <c r="J93" s="25" t="str">
        <f t="shared" si="14"/>
        <v>n.a.</v>
      </c>
      <c r="K93" s="25" t="str">
        <f t="shared" si="14"/>
        <v>n.a.</v>
      </c>
      <c r="L93" s="25" t="str">
        <f t="shared" si="9"/>
        <v>n.a.</v>
      </c>
      <c r="M93" s="25">
        <f t="shared" si="15"/>
        <v>2.9036514388267949</v>
      </c>
      <c r="N93" s="25" t="str">
        <f t="shared" si="15"/>
        <v>n.a.</v>
      </c>
      <c r="O93" s="25" t="str">
        <f t="shared" si="15"/>
        <v>n.a.</v>
      </c>
      <c r="P93" s="25" t="str">
        <f t="shared" si="10"/>
        <v>n.a.</v>
      </c>
      <c r="Q93" s="24"/>
      <c r="R93" s="24"/>
      <c r="S93" s="24"/>
      <c r="T93" s="24"/>
      <c r="U93" s="24"/>
      <c r="V93" s="24"/>
      <c r="W93" s="24"/>
      <c r="X93" s="24"/>
      <c r="Y93" s="24"/>
      <c r="Z93" s="24"/>
      <c r="AA93" s="24"/>
      <c r="AB93" s="24"/>
      <c r="AC93" s="24"/>
      <c r="AD93" s="34"/>
      <c r="AE93" s="34"/>
      <c r="AF93" s="34"/>
      <c r="AG93" s="34"/>
    </row>
    <row r="94" spans="1:33" x14ac:dyDescent="0.25">
      <c r="A94" s="27">
        <f t="shared" si="16"/>
        <v>1967</v>
      </c>
      <c r="B94" s="25">
        <v>9.3794356535815453</v>
      </c>
      <c r="C94" s="25">
        <v>0.30989959364993158</v>
      </c>
      <c r="D94" s="25">
        <v>0.5291910819893042</v>
      </c>
      <c r="E94" s="24">
        <f t="shared" si="8"/>
        <v>1</v>
      </c>
      <c r="F94" s="24">
        <f t="shared" si="11"/>
        <v>0</v>
      </c>
      <c r="G94" s="24">
        <f t="shared" si="12"/>
        <v>0</v>
      </c>
      <c r="H94" s="24">
        <f t="shared" si="13"/>
        <v>0</v>
      </c>
      <c r="I94" s="25">
        <f t="shared" si="14"/>
        <v>0.30989959364993158</v>
      </c>
      <c r="J94" s="25" t="str">
        <f t="shared" si="14"/>
        <v>n.a.</v>
      </c>
      <c r="K94" s="25" t="str">
        <f t="shared" si="14"/>
        <v>n.a.</v>
      </c>
      <c r="L94" s="25" t="str">
        <f t="shared" si="9"/>
        <v>n.a.</v>
      </c>
      <c r="M94" s="25">
        <f t="shared" si="15"/>
        <v>0.5291910819893042</v>
      </c>
      <c r="N94" s="25" t="str">
        <f t="shared" si="15"/>
        <v>n.a.</v>
      </c>
      <c r="O94" s="25" t="str">
        <f t="shared" si="15"/>
        <v>n.a.</v>
      </c>
      <c r="P94" s="25" t="str">
        <f t="shared" si="10"/>
        <v>n.a.</v>
      </c>
      <c r="Q94" s="24"/>
      <c r="R94" s="24"/>
      <c r="S94" s="24"/>
      <c r="T94" s="24"/>
      <c r="U94" s="24"/>
      <c r="V94" s="24"/>
      <c r="W94" s="24"/>
      <c r="X94" s="24"/>
      <c r="Y94" s="24"/>
      <c r="Z94" s="24"/>
      <c r="AA94" s="24"/>
      <c r="AB94" s="24"/>
      <c r="AC94" s="24"/>
      <c r="AD94" s="34"/>
      <c r="AE94" s="34"/>
      <c r="AF94" s="34"/>
      <c r="AG94" s="34"/>
    </row>
    <row r="95" spans="1:33" x14ac:dyDescent="0.25">
      <c r="A95" s="27">
        <f t="shared" si="16"/>
        <v>1968</v>
      </c>
      <c r="B95" s="25">
        <v>9.4932528110944521</v>
      </c>
      <c r="C95" s="25">
        <v>5.2748707515224202</v>
      </c>
      <c r="D95" s="25">
        <v>2.2807297254206818</v>
      </c>
      <c r="E95" s="24">
        <f t="shared" si="8"/>
        <v>1</v>
      </c>
      <c r="F95" s="24">
        <f t="shared" si="11"/>
        <v>0</v>
      </c>
      <c r="G95" s="24">
        <f t="shared" si="12"/>
        <v>0</v>
      </c>
      <c r="H95" s="24">
        <f t="shared" si="13"/>
        <v>0</v>
      </c>
      <c r="I95" s="25">
        <f t="shared" si="14"/>
        <v>5.2748707515224202</v>
      </c>
      <c r="J95" s="25" t="str">
        <f t="shared" si="14"/>
        <v>n.a.</v>
      </c>
      <c r="K95" s="25" t="str">
        <f t="shared" si="14"/>
        <v>n.a.</v>
      </c>
      <c r="L95" s="25" t="str">
        <f t="shared" si="9"/>
        <v>n.a.</v>
      </c>
      <c r="M95" s="25">
        <f t="shared" si="15"/>
        <v>2.2807297254206818</v>
      </c>
      <c r="N95" s="25" t="str">
        <f t="shared" si="15"/>
        <v>n.a.</v>
      </c>
      <c r="O95" s="25" t="str">
        <f t="shared" si="15"/>
        <v>n.a.</v>
      </c>
      <c r="P95" s="25" t="str">
        <f t="shared" si="10"/>
        <v>n.a.</v>
      </c>
      <c r="Q95" s="24"/>
      <c r="R95" s="24"/>
      <c r="S95" s="24"/>
      <c r="T95" s="24"/>
      <c r="U95" s="24"/>
      <c r="V95" s="24"/>
      <c r="W95" s="24"/>
      <c r="X95" s="24"/>
      <c r="Y95" s="24"/>
      <c r="Z95" s="24"/>
      <c r="AA95" s="24"/>
      <c r="AB95" s="24"/>
      <c r="AC95" s="24"/>
      <c r="AD95" s="34"/>
      <c r="AE95" s="34"/>
      <c r="AF95" s="34"/>
      <c r="AG95" s="34"/>
    </row>
    <row r="96" spans="1:33" x14ac:dyDescent="0.25">
      <c r="A96" s="27">
        <f t="shared" si="16"/>
        <v>1969</v>
      </c>
      <c r="B96" s="25">
        <v>8.4111162985274426</v>
      </c>
      <c r="C96" s="25">
        <v>6.6114422546173612</v>
      </c>
      <c r="D96" s="25">
        <v>2.0584046901296436</v>
      </c>
      <c r="E96" s="24">
        <f t="shared" si="8"/>
        <v>1</v>
      </c>
      <c r="F96" s="24">
        <f t="shared" si="11"/>
        <v>0</v>
      </c>
      <c r="G96" s="24">
        <f t="shared" si="12"/>
        <v>0</v>
      </c>
      <c r="H96" s="24">
        <f t="shared" si="13"/>
        <v>0</v>
      </c>
      <c r="I96" s="25">
        <f t="shared" si="14"/>
        <v>6.6114422546173612</v>
      </c>
      <c r="J96" s="25" t="str">
        <f t="shared" si="14"/>
        <v>n.a.</v>
      </c>
      <c r="K96" s="25" t="str">
        <f t="shared" si="14"/>
        <v>n.a.</v>
      </c>
      <c r="L96" s="25" t="str">
        <f t="shared" si="9"/>
        <v>n.a.</v>
      </c>
      <c r="M96" s="25">
        <f t="shared" si="15"/>
        <v>2.0584046901296436</v>
      </c>
      <c r="N96" s="25" t="str">
        <f t="shared" si="15"/>
        <v>n.a.</v>
      </c>
      <c r="O96" s="25" t="str">
        <f t="shared" si="15"/>
        <v>n.a.</v>
      </c>
      <c r="P96" s="25" t="str">
        <f t="shared" si="10"/>
        <v>n.a.</v>
      </c>
      <c r="Q96" s="24"/>
      <c r="R96" s="24"/>
      <c r="S96" s="24"/>
      <c r="T96" s="24"/>
      <c r="U96" s="24"/>
      <c r="V96" s="24"/>
      <c r="W96" s="24"/>
      <c r="X96" s="24"/>
      <c r="Y96" s="24"/>
      <c r="Z96" s="24"/>
      <c r="AA96" s="24"/>
      <c r="AB96" s="24"/>
      <c r="AC96" s="24"/>
      <c r="AD96" s="34"/>
      <c r="AE96" s="34"/>
      <c r="AF96" s="34"/>
      <c r="AG96" s="34"/>
    </row>
    <row r="97" spans="1:33" x14ac:dyDescent="0.25">
      <c r="A97" s="27">
        <f t="shared" si="16"/>
        <v>1970</v>
      </c>
      <c r="B97" s="25">
        <v>6.7665031363785877</v>
      </c>
      <c r="C97" s="25">
        <v>4.6799766578512703</v>
      </c>
      <c r="D97" s="25">
        <v>4.0335190324317693</v>
      </c>
      <c r="E97" s="24">
        <f t="shared" si="8"/>
        <v>1</v>
      </c>
      <c r="F97" s="24">
        <f t="shared" si="11"/>
        <v>0</v>
      </c>
      <c r="G97" s="24">
        <f t="shared" si="12"/>
        <v>0</v>
      </c>
      <c r="H97" s="24">
        <f t="shared" si="13"/>
        <v>0</v>
      </c>
      <c r="I97" s="25">
        <f t="shared" si="14"/>
        <v>4.6799766578512703</v>
      </c>
      <c r="J97" s="25" t="str">
        <f t="shared" si="14"/>
        <v>n.a.</v>
      </c>
      <c r="K97" s="25" t="str">
        <f t="shared" si="14"/>
        <v>n.a.</v>
      </c>
      <c r="L97" s="25" t="str">
        <f t="shared" si="9"/>
        <v>n.a.</v>
      </c>
      <c r="M97" s="25">
        <f t="shared" si="15"/>
        <v>4.0335190324317693</v>
      </c>
      <c r="N97" s="25" t="str">
        <f t="shared" si="15"/>
        <v>n.a.</v>
      </c>
      <c r="O97" s="25" t="str">
        <f t="shared" si="15"/>
        <v>n.a.</v>
      </c>
      <c r="P97" s="25" t="str">
        <f t="shared" si="10"/>
        <v>n.a.</v>
      </c>
      <c r="Q97" s="24"/>
      <c r="R97" s="24"/>
      <c r="S97" s="24"/>
      <c r="T97" s="24"/>
      <c r="U97" s="24"/>
      <c r="V97" s="24"/>
      <c r="W97" s="24"/>
      <c r="X97" s="24"/>
      <c r="Y97" s="24"/>
      <c r="Z97" s="24"/>
      <c r="AA97" s="24"/>
      <c r="AB97" s="24"/>
      <c r="AC97" s="24"/>
      <c r="AD97" s="34"/>
      <c r="AE97" s="34"/>
      <c r="AF97" s="34"/>
      <c r="AG97" s="34"/>
    </row>
    <row r="98" spans="1:33" x14ac:dyDescent="0.25">
      <c r="A98" s="27">
        <f t="shared" si="16"/>
        <v>1971</v>
      </c>
      <c r="B98" s="25">
        <v>6.3711805426922039</v>
      </c>
      <c r="C98" s="25">
        <v>2.9431753890094114</v>
      </c>
      <c r="D98" s="25">
        <v>5.4925858924176696</v>
      </c>
      <c r="E98" s="24">
        <f t="shared" si="8"/>
        <v>1</v>
      </c>
      <c r="F98" s="24">
        <f t="shared" si="11"/>
        <v>0</v>
      </c>
      <c r="G98" s="24">
        <f t="shared" si="12"/>
        <v>0</v>
      </c>
      <c r="H98" s="24">
        <f t="shared" si="13"/>
        <v>0</v>
      </c>
      <c r="I98" s="25">
        <f t="shared" si="14"/>
        <v>2.9431753890094114</v>
      </c>
      <c r="J98" s="25" t="str">
        <f t="shared" si="14"/>
        <v>n.a.</v>
      </c>
      <c r="K98" s="25" t="str">
        <f t="shared" si="14"/>
        <v>n.a.</v>
      </c>
      <c r="L98" s="25" t="str">
        <f t="shared" si="9"/>
        <v>n.a.</v>
      </c>
      <c r="M98" s="25">
        <f t="shared" si="15"/>
        <v>5.4925858924176696</v>
      </c>
      <c r="N98" s="25" t="str">
        <f t="shared" si="15"/>
        <v>n.a.</v>
      </c>
      <c r="O98" s="25" t="str">
        <f t="shared" si="15"/>
        <v>n.a.</v>
      </c>
      <c r="P98" s="25" t="str">
        <f t="shared" si="10"/>
        <v>n.a.</v>
      </c>
      <c r="Q98" s="24"/>
      <c r="R98" s="24"/>
      <c r="S98" s="24"/>
      <c r="T98" s="24"/>
      <c r="U98" s="24"/>
      <c r="V98" s="24"/>
      <c r="W98" s="24"/>
      <c r="X98" s="24"/>
      <c r="Y98" s="24"/>
      <c r="Z98" s="24"/>
      <c r="AA98" s="24"/>
      <c r="AB98" s="24"/>
      <c r="AC98" s="24"/>
      <c r="AD98" s="34"/>
      <c r="AE98" s="34"/>
      <c r="AF98" s="34"/>
      <c r="AG98" s="34"/>
    </row>
    <row r="99" spans="1:33" x14ac:dyDescent="0.25">
      <c r="A99" s="27">
        <f t="shared" si="16"/>
        <v>1972</v>
      </c>
      <c r="B99" s="25">
        <v>6.3936532914023525</v>
      </c>
      <c r="C99" s="25">
        <v>4.1273531916070416</v>
      </c>
      <c r="D99" s="25">
        <v>6.4320119261597215</v>
      </c>
      <c r="E99" s="24">
        <f t="shared" si="8"/>
        <v>1</v>
      </c>
      <c r="F99" s="24">
        <f t="shared" si="11"/>
        <v>0</v>
      </c>
      <c r="G99" s="24">
        <f t="shared" si="12"/>
        <v>0</v>
      </c>
      <c r="H99" s="24">
        <f t="shared" si="13"/>
        <v>0</v>
      </c>
      <c r="I99" s="25">
        <f t="shared" si="14"/>
        <v>4.1273531916070416</v>
      </c>
      <c r="J99" s="25" t="str">
        <f t="shared" si="14"/>
        <v>n.a.</v>
      </c>
      <c r="K99" s="25" t="str">
        <f t="shared" si="14"/>
        <v>n.a.</v>
      </c>
      <c r="L99" s="25" t="str">
        <f t="shared" si="9"/>
        <v>n.a.</v>
      </c>
      <c r="M99" s="25">
        <f t="shared" si="15"/>
        <v>6.4320119261597215</v>
      </c>
      <c r="N99" s="25" t="str">
        <f t="shared" si="15"/>
        <v>n.a.</v>
      </c>
      <c r="O99" s="25" t="str">
        <f t="shared" si="15"/>
        <v>n.a.</v>
      </c>
      <c r="P99" s="25" t="str">
        <f t="shared" si="10"/>
        <v>n.a.</v>
      </c>
      <c r="Q99" s="24"/>
      <c r="R99" s="24"/>
      <c r="S99" s="24"/>
      <c r="T99" s="24"/>
      <c r="U99" s="24"/>
      <c r="V99" s="24"/>
      <c r="W99" s="24"/>
      <c r="X99" s="24"/>
      <c r="Y99" s="24"/>
      <c r="Z99" s="24"/>
      <c r="AA99" s="24"/>
      <c r="AB99" s="24"/>
      <c r="AC99" s="24"/>
      <c r="AD99" s="34"/>
      <c r="AE99" s="34"/>
      <c r="AF99" s="34"/>
      <c r="AG99" s="34"/>
    </row>
    <row r="100" spans="1:33" x14ac:dyDescent="0.25">
      <c r="A100" s="27">
        <f t="shared" si="16"/>
        <v>1973</v>
      </c>
      <c r="B100" s="25">
        <v>6.0079863492718069</v>
      </c>
      <c r="C100" s="25">
        <v>4.5384784766398178</v>
      </c>
      <c r="D100" s="25">
        <v>7.7697746060592641</v>
      </c>
      <c r="E100" s="24">
        <f t="shared" si="8"/>
        <v>1</v>
      </c>
      <c r="F100" s="24">
        <f t="shared" si="11"/>
        <v>0</v>
      </c>
      <c r="G100" s="24">
        <f t="shared" si="12"/>
        <v>0</v>
      </c>
      <c r="H100" s="24">
        <f t="shared" si="13"/>
        <v>0</v>
      </c>
      <c r="I100" s="25">
        <f t="shared" si="14"/>
        <v>4.5384784766398178</v>
      </c>
      <c r="J100" s="25" t="str">
        <f t="shared" si="14"/>
        <v>n.a.</v>
      </c>
      <c r="K100" s="25" t="str">
        <f t="shared" si="14"/>
        <v>n.a.</v>
      </c>
      <c r="L100" s="25" t="str">
        <f t="shared" si="9"/>
        <v>n.a.</v>
      </c>
      <c r="M100" s="25">
        <f t="shared" si="15"/>
        <v>7.7697746060592641</v>
      </c>
      <c r="N100" s="25" t="str">
        <f t="shared" si="15"/>
        <v>n.a.</v>
      </c>
      <c r="O100" s="25" t="str">
        <f t="shared" si="15"/>
        <v>n.a.</v>
      </c>
      <c r="P100" s="25" t="str">
        <f t="shared" si="10"/>
        <v>n.a.</v>
      </c>
      <c r="Q100" s="24"/>
      <c r="R100" s="24"/>
      <c r="S100" s="24"/>
      <c r="T100" s="24"/>
      <c r="U100" s="24"/>
      <c r="V100" s="24"/>
      <c r="W100" s="24"/>
      <c r="X100" s="24"/>
      <c r="Y100" s="24"/>
      <c r="Z100" s="24"/>
      <c r="AA100" s="24"/>
      <c r="AB100" s="24"/>
      <c r="AC100" s="24"/>
      <c r="AD100" s="34"/>
      <c r="AE100" s="34"/>
      <c r="AF100" s="34"/>
      <c r="AG100" s="34"/>
    </row>
    <row r="101" spans="1:33" x14ac:dyDescent="0.25">
      <c r="A101" s="27">
        <f t="shared" si="16"/>
        <v>1974</v>
      </c>
      <c r="B101" s="25">
        <v>6.748764592101554</v>
      </c>
      <c r="C101" s="25">
        <v>0.82730443342453608</v>
      </c>
      <c r="D101" s="25">
        <v>5.7408671761250893</v>
      </c>
      <c r="E101" s="24">
        <f t="shared" si="8"/>
        <v>1</v>
      </c>
      <c r="F101" s="24">
        <f t="shared" si="11"/>
        <v>0</v>
      </c>
      <c r="G101" s="24">
        <f t="shared" si="12"/>
        <v>0</v>
      </c>
      <c r="H101" s="24">
        <f t="shared" si="13"/>
        <v>0</v>
      </c>
      <c r="I101" s="25">
        <f t="shared" si="14"/>
        <v>0.82730443342453608</v>
      </c>
      <c r="J101" s="25" t="str">
        <f t="shared" si="14"/>
        <v>n.a.</v>
      </c>
      <c r="K101" s="25" t="str">
        <f t="shared" si="14"/>
        <v>n.a.</v>
      </c>
      <c r="L101" s="25" t="str">
        <f t="shared" si="9"/>
        <v>n.a.</v>
      </c>
      <c r="M101" s="25">
        <f t="shared" si="15"/>
        <v>5.7408671761250893</v>
      </c>
      <c r="N101" s="25" t="str">
        <f t="shared" si="15"/>
        <v>n.a.</v>
      </c>
      <c r="O101" s="25" t="str">
        <f t="shared" si="15"/>
        <v>n.a.</v>
      </c>
      <c r="P101" s="25" t="str">
        <f t="shared" si="10"/>
        <v>n.a.</v>
      </c>
      <c r="Q101" s="24"/>
      <c r="R101" s="24"/>
      <c r="S101" s="24"/>
      <c r="T101" s="24"/>
      <c r="U101" s="24"/>
      <c r="V101" s="24"/>
      <c r="W101" s="24"/>
      <c r="X101" s="24"/>
      <c r="Y101" s="24"/>
      <c r="Z101" s="24"/>
      <c r="AA101" s="24"/>
      <c r="AB101" s="24"/>
      <c r="AC101" s="24"/>
      <c r="AD101" s="34"/>
      <c r="AE101" s="34"/>
      <c r="AF101" s="34"/>
      <c r="AG101" s="34"/>
    </row>
    <row r="102" spans="1:33" x14ac:dyDescent="0.25">
      <c r="A102" s="27">
        <f t="shared" si="16"/>
        <v>1975</v>
      </c>
      <c r="B102" s="25">
        <v>9.9453904684136294</v>
      </c>
      <c r="C102" s="25">
        <v>-0.54463131882033222</v>
      </c>
      <c r="D102" s="25">
        <v>5.4293793661413012</v>
      </c>
      <c r="E102" s="24">
        <f t="shared" si="8"/>
        <v>1</v>
      </c>
      <c r="F102" s="24">
        <f t="shared" si="11"/>
        <v>0</v>
      </c>
      <c r="G102" s="24">
        <f t="shared" si="12"/>
        <v>0</v>
      </c>
      <c r="H102" s="24">
        <f t="shared" si="13"/>
        <v>0</v>
      </c>
      <c r="I102" s="25">
        <f t="shared" si="14"/>
        <v>-0.54463131882033222</v>
      </c>
      <c r="J102" s="25" t="str">
        <f t="shared" si="14"/>
        <v>n.a.</v>
      </c>
      <c r="K102" s="25" t="str">
        <f t="shared" si="14"/>
        <v>n.a.</v>
      </c>
      <c r="L102" s="25" t="str">
        <f t="shared" si="9"/>
        <v>n.a.</v>
      </c>
      <c r="M102" s="25">
        <f t="shared" si="15"/>
        <v>5.4293793661413012</v>
      </c>
      <c r="N102" s="25" t="str">
        <f t="shared" si="15"/>
        <v>n.a.</v>
      </c>
      <c r="O102" s="25" t="str">
        <f t="shared" si="15"/>
        <v>n.a.</v>
      </c>
      <c r="P102" s="25" t="str">
        <f t="shared" si="10"/>
        <v>n.a.</v>
      </c>
      <c r="Q102" s="24"/>
      <c r="R102" s="24"/>
      <c r="S102" s="24"/>
      <c r="T102" s="24"/>
      <c r="U102" s="24"/>
      <c r="V102" s="24"/>
      <c r="W102" s="24"/>
      <c r="X102" s="24"/>
      <c r="Y102" s="24"/>
      <c r="Z102" s="24"/>
      <c r="AA102" s="24"/>
      <c r="AB102" s="24"/>
      <c r="AC102" s="24"/>
      <c r="AD102" s="34"/>
      <c r="AE102" s="34"/>
      <c r="AF102" s="34"/>
      <c r="AG102" s="34"/>
    </row>
    <row r="103" spans="1:33" x14ac:dyDescent="0.25">
      <c r="A103" s="27">
        <f t="shared" si="16"/>
        <v>1976</v>
      </c>
      <c r="B103" s="25">
        <v>10.729855358992133</v>
      </c>
      <c r="C103" s="25">
        <v>4.8289867983698276</v>
      </c>
      <c r="D103" s="25">
        <v>3.7125923029103549</v>
      </c>
      <c r="E103" s="24">
        <f t="shared" ref="E103:E136" si="17">IF(AND(B103&gt;0,B103&lt;30),1,0)</f>
        <v>1</v>
      </c>
      <c r="F103" s="24">
        <f t="shared" si="11"/>
        <v>0</v>
      </c>
      <c r="G103" s="24">
        <f t="shared" si="12"/>
        <v>0</v>
      </c>
      <c r="H103" s="24">
        <f t="shared" si="13"/>
        <v>0</v>
      </c>
      <c r="I103" s="25">
        <f t="shared" si="14"/>
        <v>4.8289867983698276</v>
      </c>
      <c r="J103" s="25" t="str">
        <f t="shared" si="14"/>
        <v>n.a.</v>
      </c>
      <c r="K103" s="25" t="str">
        <f t="shared" si="14"/>
        <v>n.a.</v>
      </c>
      <c r="L103" s="25" t="str">
        <f t="shared" si="9"/>
        <v>n.a.</v>
      </c>
      <c r="M103" s="25">
        <f t="shared" si="15"/>
        <v>3.7125923029103549</v>
      </c>
      <c r="N103" s="25" t="str">
        <f t="shared" si="15"/>
        <v>n.a.</v>
      </c>
      <c r="O103" s="25" t="str">
        <f t="shared" si="15"/>
        <v>n.a.</v>
      </c>
      <c r="P103" s="25" t="str">
        <f t="shared" si="10"/>
        <v>n.a.</v>
      </c>
      <c r="Q103" s="24"/>
      <c r="R103" s="24"/>
      <c r="S103" s="24"/>
      <c r="T103" s="24"/>
      <c r="U103" s="24"/>
      <c r="V103" s="24"/>
      <c r="W103" s="24"/>
      <c r="X103" s="24"/>
      <c r="Y103" s="24"/>
      <c r="Z103" s="24"/>
      <c r="AA103" s="24"/>
      <c r="AB103" s="24"/>
      <c r="AC103" s="24"/>
      <c r="AD103" s="34"/>
      <c r="AE103" s="34"/>
      <c r="AF103" s="34"/>
      <c r="AG103" s="34"/>
    </row>
    <row r="104" spans="1:33" x14ac:dyDescent="0.25">
      <c r="A104" s="27">
        <f t="shared" si="16"/>
        <v>1977</v>
      </c>
      <c r="B104" s="25">
        <v>11.876746883434004</v>
      </c>
      <c r="C104" s="25">
        <v>2.8775631033941096</v>
      </c>
      <c r="D104" s="25">
        <v>3.46425909819343</v>
      </c>
      <c r="E104" s="24">
        <f t="shared" si="17"/>
        <v>1</v>
      </c>
      <c r="F104" s="24">
        <f t="shared" si="11"/>
        <v>0</v>
      </c>
      <c r="G104" s="24">
        <f t="shared" si="12"/>
        <v>0</v>
      </c>
      <c r="H104" s="24">
        <f t="shared" si="13"/>
        <v>0</v>
      </c>
      <c r="I104" s="25">
        <f t="shared" si="14"/>
        <v>2.8775631033941096</v>
      </c>
      <c r="J104" s="25" t="str">
        <f t="shared" si="14"/>
        <v>n.a.</v>
      </c>
      <c r="K104" s="25" t="str">
        <f t="shared" si="14"/>
        <v>n.a.</v>
      </c>
      <c r="L104" s="25" t="str">
        <f t="shared" si="9"/>
        <v>n.a.</v>
      </c>
      <c r="M104" s="25">
        <f t="shared" si="15"/>
        <v>3.46425909819343</v>
      </c>
      <c r="N104" s="25" t="str">
        <f t="shared" si="15"/>
        <v>n.a.</v>
      </c>
      <c r="O104" s="25" t="str">
        <f t="shared" si="15"/>
        <v>n.a.</v>
      </c>
      <c r="P104" s="25" t="str">
        <f t="shared" si="10"/>
        <v>n.a.</v>
      </c>
      <c r="Q104" s="24"/>
      <c r="R104" s="24"/>
      <c r="S104" s="24"/>
      <c r="T104" s="24"/>
      <c r="U104" s="24"/>
      <c r="V104" s="24"/>
      <c r="W104" s="24"/>
      <c r="X104" s="24"/>
      <c r="Y104" s="24"/>
      <c r="Z104" s="24"/>
      <c r="AA104" s="24"/>
      <c r="AB104" s="24"/>
      <c r="AC104" s="24"/>
      <c r="AD104" s="34"/>
      <c r="AE104" s="34"/>
      <c r="AF104" s="34"/>
      <c r="AG104" s="34"/>
    </row>
    <row r="105" spans="1:33" x14ac:dyDescent="0.25">
      <c r="A105" s="27">
        <f t="shared" si="16"/>
        <v>1978</v>
      </c>
      <c r="B105" s="25">
        <v>13.270698853067646</v>
      </c>
      <c r="C105" s="25">
        <v>2.8084290062738049</v>
      </c>
      <c r="D105" s="25">
        <v>2.4553724918515258</v>
      </c>
      <c r="E105" s="24">
        <f t="shared" si="17"/>
        <v>1</v>
      </c>
      <c r="F105" s="24">
        <f t="shared" si="11"/>
        <v>0</v>
      </c>
      <c r="G105" s="24">
        <f t="shared" si="12"/>
        <v>0</v>
      </c>
      <c r="H105" s="24">
        <f t="shared" si="13"/>
        <v>0</v>
      </c>
      <c r="I105" s="25">
        <f t="shared" si="14"/>
        <v>2.8084290062738049</v>
      </c>
      <c r="J105" s="25" t="str">
        <f t="shared" si="14"/>
        <v>n.a.</v>
      </c>
      <c r="K105" s="25" t="str">
        <f t="shared" si="14"/>
        <v>n.a.</v>
      </c>
      <c r="L105" s="25" t="str">
        <f t="shared" si="9"/>
        <v>n.a.</v>
      </c>
      <c r="M105" s="25">
        <f t="shared" si="15"/>
        <v>2.4553724918515258</v>
      </c>
      <c r="N105" s="25" t="str">
        <f t="shared" si="15"/>
        <v>n.a.</v>
      </c>
      <c r="O105" s="25" t="str">
        <f t="shared" si="15"/>
        <v>n.a.</v>
      </c>
      <c r="P105" s="25" t="str">
        <f t="shared" si="10"/>
        <v>n.a.</v>
      </c>
      <c r="Q105" s="24"/>
      <c r="R105" s="24"/>
      <c r="S105" s="24"/>
      <c r="T105" s="24"/>
      <c r="U105" s="24"/>
      <c r="V105" s="24"/>
      <c r="W105" s="24"/>
      <c r="X105" s="24"/>
      <c r="Y105" s="24"/>
      <c r="Z105" s="24"/>
      <c r="AA105" s="24"/>
      <c r="AB105" s="24"/>
      <c r="AC105" s="24"/>
      <c r="AD105" s="34"/>
      <c r="AE105" s="34"/>
      <c r="AF105" s="34"/>
      <c r="AG105" s="34"/>
    </row>
    <row r="106" spans="1:33" x14ac:dyDescent="0.25">
      <c r="A106" s="27">
        <f t="shared" si="16"/>
        <v>1979</v>
      </c>
      <c r="B106" s="25">
        <v>13.968567505911231</v>
      </c>
      <c r="C106" s="25">
        <v>4.0185490535070256</v>
      </c>
      <c r="D106" s="25">
        <v>5.4465953116427013</v>
      </c>
      <c r="E106" s="24">
        <f t="shared" si="17"/>
        <v>1</v>
      </c>
      <c r="F106" s="24">
        <f t="shared" si="11"/>
        <v>0</v>
      </c>
      <c r="G106" s="24">
        <f t="shared" si="12"/>
        <v>0</v>
      </c>
      <c r="H106" s="24">
        <f t="shared" si="13"/>
        <v>0</v>
      </c>
      <c r="I106" s="25">
        <f t="shared" si="14"/>
        <v>4.0185490535070256</v>
      </c>
      <c r="J106" s="25" t="str">
        <f t="shared" si="14"/>
        <v>n.a.</v>
      </c>
      <c r="K106" s="25" t="str">
        <f t="shared" si="14"/>
        <v>n.a.</v>
      </c>
      <c r="L106" s="25" t="str">
        <f t="shared" si="9"/>
        <v>n.a.</v>
      </c>
      <c r="M106" s="25">
        <f t="shared" si="15"/>
        <v>5.4465953116427013</v>
      </c>
      <c r="N106" s="25" t="str">
        <f t="shared" si="15"/>
        <v>n.a.</v>
      </c>
      <c r="O106" s="25" t="str">
        <f t="shared" si="15"/>
        <v>n.a.</v>
      </c>
      <c r="P106" s="25" t="str">
        <f t="shared" si="10"/>
        <v>n.a.</v>
      </c>
      <c r="Q106" s="24"/>
      <c r="R106" s="24"/>
      <c r="S106" s="24"/>
      <c r="T106" s="24"/>
      <c r="U106" s="24"/>
      <c r="V106" s="24"/>
      <c r="W106" s="24"/>
      <c r="X106" s="24"/>
      <c r="Y106" s="24"/>
      <c r="Z106" s="24"/>
      <c r="AA106" s="24"/>
      <c r="AB106" s="24"/>
      <c r="AC106" s="24"/>
      <c r="AD106" s="34"/>
      <c r="AE106" s="34"/>
      <c r="AF106" s="34"/>
      <c r="AG106" s="34"/>
    </row>
    <row r="107" spans="1:33" x14ac:dyDescent="0.25">
      <c r="A107" s="27">
        <f t="shared" si="16"/>
        <v>1980</v>
      </c>
      <c r="B107" s="43">
        <v>14.914026494446281</v>
      </c>
      <c r="C107" s="43">
        <v>1.1425799572585049</v>
      </c>
      <c r="D107" s="43">
        <v>5.4470000000000001</v>
      </c>
      <c r="E107" s="42">
        <f t="shared" si="17"/>
        <v>1</v>
      </c>
      <c r="F107" s="42">
        <f t="shared" si="11"/>
        <v>0</v>
      </c>
      <c r="G107" s="42">
        <f t="shared" si="12"/>
        <v>0</v>
      </c>
      <c r="H107" s="42">
        <f t="shared" si="13"/>
        <v>0</v>
      </c>
      <c r="I107" s="43">
        <f t="shared" si="14"/>
        <v>1.1425799572585049</v>
      </c>
      <c r="J107" s="43" t="str">
        <f t="shared" si="14"/>
        <v>n.a.</v>
      </c>
      <c r="K107" s="43" t="str">
        <f t="shared" si="14"/>
        <v>n.a.</v>
      </c>
      <c r="L107" s="43" t="str">
        <f t="shared" si="9"/>
        <v>n.a.</v>
      </c>
      <c r="M107" s="43">
        <f t="shared" si="15"/>
        <v>5.4470000000000001</v>
      </c>
      <c r="N107" s="43" t="str">
        <f t="shared" si="15"/>
        <v>n.a.</v>
      </c>
      <c r="O107" s="43" t="str">
        <f t="shared" si="15"/>
        <v>n.a.</v>
      </c>
      <c r="P107" s="43" t="str">
        <f t="shared" si="10"/>
        <v>n.a.</v>
      </c>
      <c r="Q107" s="42"/>
      <c r="R107" s="42"/>
      <c r="S107" s="42"/>
      <c r="T107" s="42"/>
      <c r="U107" s="42"/>
      <c r="V107" s="42"/>
      <c r="W107" s="42"/>
      <c r="X107" s="42"/>
      <c r="Y107" s="42"/>
      <c r="Z107" s="42"/>
      <c r="AA107" s="42"/>
      <c r="AB107" s="42"/>
      <c r="AC107" s="42"/>
      <c r="AD107" s="1"/>
      <c r="AE107" s="1"/>
      <c r="AF107" s="1"/>
      <c r="AG107" s="1"/>
    </row>
    <row r="108" spans="1:33" x14ac:dyDescent="0.25">
      <c r="A108" s="27">
        <f t="shared" si="16"/>
        <v>1981</v>
      </c>
      <c r="B108" s="43">
        <v>16.650772397993933</v>
      </c>
      <c r="C108" s="43">
        <v>0.11029933059203412</v>
      </c>
      <c r="D108" s="43">
        <v>6.3239999999999998</v>
      </c>
      <c r="E108" s="42">
        <f t="shared" si="17"/>
        <v>1</v>
      </c>
      <c r="F108" s="42">
        <f t="shared" si="11"/>
        <v>0</v>
      </c>
      <c r="G108" s="42">
        <f t="shared" si="12"/>
        <v>0</v>
      </c>
      <c r="H108" s="42">
        <f t="shared" si="13"/>
        <v>0</v>
      </c>
      <c r="I108" s="43">
        <f t="shared" si="14"/>
        <v>0.11029933059203412</v>
      </c>
      <c r="J108" s="43" t="str">
        <f t="shared" si="14"/>
        <v>n.a.</v>
      </c>
      <c r="K108" s="43" t="str">
        <f t="shared" si="14"/>
        <v>n.a.</v>
      </c>
      <c r="L108" s="43" t="str">
        <f t="shared" si="9"/>
        <v>n.a.</v>
      </c>
      <c r="M108" s="43">
        <f t="shared" si="15"/>
        <v>6.3239999999999998</v>
      </c>
      <c r="N108" s="43" t="str">
        <f t="shared" si="15"/>
        <v>n.a.</v>
      </c>
      <c r="O108" s="43" t="str">
        <f t="shared" si="15"/>
        <v>n.a.</v>
      </c>
      <c r="P108" s="43" t="str">
        <f t="shared" si="10"/>
        <v>n.a.</v>
      </c>
      <c r="Q108" s="42"/>
      <c r="R108" s="42"/>
      <c r="S108" s="42"/>
      <c r="T108" s="42"/>
      <c r="U108" s="42"/>
      <c r="V108" s="42"/>
      <c r="W108" s="42"/>
      <c r="X108" s="42"/>
      <c r="Y108" s="42"/>
      <c r="Z108" s="42"/>
      <c r="AA108" s="42"/>
      <c r="AB108" s="42"/>
      <c r="AC108" s="42"/>
      <c r="AD108" s="1"/>
      <c r="AE108" s="1"/>
      <c r="AF108" s="1"/>
      <c r="AG108" s="1"/>
    </row>
    <row r="109" spans="1:33" x14ac:dyDescent="0.25">
      <c r="A109" s="27">
        <f t="shared" si="16"/>
        <v>1982</v>
      </c>
      <c r="B109" s="43">
        <v>18.332782004493524</v>
      </c>
      <c r="C109" s="43">
        <v>-0.78816639681305034</v>
      </c>
      <c r="D109" s="43">
        <v>5.2560000000000002</v>
      </c>
      <c r="E109" s="42">
        <f t="shared" si="17"/>
        <v>1</v>
      </c>
      <c r="F109" s="42">
        <f t="shared" si="11"/>
        <v>0</v>
      </c>
      <c r="G109" s="42">
        <f t="shared" si="12"/>
        <v>0</v>
      </c>
      <c r="H109" s="42">
        <f t="shared" si="13"/>
        <v>0</v>
      </c>
      <c r="I109" s="43">
        <f t="shared" si="14"/>
        <v>-0.78816639681305034</v>
      </c>
      <c r="J109" s="43" t="str">
        <f t="shared" si="14"/>
        <v>n.a.</v>
      </c>
      <c r="K109" s="43" t="str">
        <f t="shared" si="14"/>
        <v>n.a.</v>
      </c>
      <c r="L109" s="43" t="str">
        <f t="shared" si="9"/>
        <v>n.a.</v>
      </c>
      <c r="M109" s="43">
        <f t="shared" si="15"/>
        <v>5.2560000000000002</v>
      </c>
      <c r="N109" s="43" t="str">
        <f t="shared" si="15"/>
        <v>n.a.</v>
      </c>
      <c r="O109" s="43" t="str">
        <f t="shared" si="15"/>
        <v>n.a.</v>
      </c>
      <c r="P109" s="43" t="str">
        <f t="shared" si="10"/>
        <v>n.a.</v>
      </c>
      <c r="Q109" s="42"/>
      <c r="R109" s="42"/>
      <c r="S109" s="42"/>
      <c r="T109" s="42"/>
      <c r="U109" s="42"/>
      <c r="V109" s="42"/>
      <c r="W109" s="42"/>
      <c r="X109" s="42"/>
      <c r="Y109" s="42"/>
      <c r="Z109" s="42"/>
      <c r="AA109" s="42"/>
      <c r="AB109" s="42"/>
      <c r="AC109" s="42"/>
      <c r="AD109" s="1"/>
      <c r="AE109" s="1"/>
      <c r="AF109" s="1"/>
      <c r="AG109" s="1"/>
    </row>
    <row r="110" spans="1:33" x14ac:dyDescent="0.25">
      <c r="A110" s="27">
        <f t="shared" si="16"/>
        <v>1983</v>
      </c>
      <c r="B110" s="43">
        <v>19.448533235431395</v>
      </c>
      <c r="C110" s="43">
        <v>1.5546680992865713</v>
      </c>
      <c r="D110" s="43">
        <v>3.2839999999999998</v>
      </c>
      <c r="E110" s="42">
        <f t="shared" si="17"/>
        <v>1</v>
      </c>
      <c r="F110" s="42">
        <f t="shared" si="11"/>
        <v>0</v>
      </c>
      <c r="G110" s="42">
        <f t="shared" si="12"/>
        <v>0</v>
      </c>
      <c r="H110" s="42">
        <f t="shared" si="13"/>
        <v>0</v>
      </c>
      <c r="I110" s="43">
        <f t="shared" si="14"/>
        <v>1.5546680992865713</v>
      </c>
      <c r="J110" s="43" t="str">
        <f t="shared" si="14"/>
        <v>n.a.</v>
      </c>
      <c r="K110" s="43" t="str">
        <f t="shared" si="14"/>
        <v>n.a.</v>
      </c>
      <c r="L110" s="43" t="str">
        <f t="shared" si="9"/>
        <v>n.a.</v>
      </c>
      <c r="M110" s="43">
        <f t="shared" si="15"/>
        <v>3.2839999999999998</v>
      </c>
      <c r="N110" s="43" t="str">
        <f t="shared" si="15"/>
        <v>n.a.</v>
      </c>
      <c r="O110" s="43" t="str">
        <f t="shared" si="15"/>
        <v>n.a.</v>
      </c>
      <c r="P110" s="43" t="str">
        <f t="shared" si="10"/>
        <v>n.a.</v>
      </c>
      <c r="Q110" s="42"/>
      <c r="R110" s="42"/>
      <c r="S110" s="42"/>
      <c r="T110" s="42"/>
      <c r="U110" s="42"/>
      <c r="V110" s="42"/>
      <c r="W110" s="42"/>
      <c r="X110" s="42"/>
      <c r="Y110" s="42"/>
      <c r="Z110" s="42"/>
      <c r="AA110" s="42"/>
      <c r="AB110" s="42"/>
      <c r="AC110" s="42"/>
      <c r="AD110" s="1"/>
      <c r="AE110" s="1"/>
      <c r="AF110" s="1"/>
      <c r="AG110" s="1"/>
    </row>
    <row r="111" spans="1:33" x14ac:dyDescent="0.25">
      <c r="A111" s="27">
        <f t="shared" si="16"/>
        <v>1984</v>
      </c>
      <c r="B111" s="43">
        <v>19.840784361617246</v>
      </c>
      <c r="C111" s="43">
        <v>2.8260872782050139</v>
      </c>
      <c r="D111" s="43">
        <v>2.3959999999999999</v>
      </c>
      <c r="E111" s="42">
        <f t="shared" si="17"/>
        <v>1</v>
      </c>
      <c r="F111" s="42">
        <f t="shared" si="11"/>
        <v>0</v>
      </c>
      <c r="G111" s="42">
        <f t="shared" si="12"/>
        <v>0</v>
      </c>
      <c r="H111" s="42">
        <f t="shared" si="13"/>
        <v>0</v>
      </c>
      <c r="I111" s="43">
        <f t="shared" si="14"/>
        <v>2.8260872782050139</v>
      </c>
      <c r="J111" s="43" t="str">
        <f t="shared" si="14"/>
        <v>n.a.</v>
      </c>
      <c r="K111" s="43" t="str">
        <f t="shared" si="14"/>
        <v>n.a.</v>
      </c>
      <c r="L111" s="43" t="str">
        <f t="shared" si="9"/>
        <v>n.a.</v>
      </c>
      <c r="M111" s="43">
        <f t="shared" si="15"/>
        <v>2.3959999999999999</v>
      </c>
      <c r="N111" s="43" t="str">
        <f t="shared" si="15"/>
        <v>n.a.</v>
      </c>
      <c r="O111" s="43" t="str">
        <f t="shared" si="15"/>
        <v>n.a.</v>
      </c>
      <c r="P111" s="43" t="str">
        <f t="shared" si="10"/>
        <v>n.a.</v>
      </c>
      <c r="Q111" s="42"/>
      <c r="R111" s="42"/>
      <c r="S111" s="42"/>
      <c r="T111" s="42"/>
      <c r="U111" s="42"/>
      <c r="V111" s="42"/>
      <c r="W111" s="42"/>
      <c r="X111" s="42"/>
      <c r="Y111" s="42"/>
      <c r="Z111" s="42"/>
      <c r="AA111" s="42"/>
      <c r="AB111" s="42"/>
      <c r="AC111" s="42"/>
      <c r="AD111" s="1"/>
      <c r="AE111" s="1"/>
      <c r="AF111" s="1"/>
      <c r="AG111" s="1"/>
    </row>
    <row r="112" spans="1:33" x14ac:dyDescent="0.25">
      <c r="A112" s="27">
        <f t="shared" si="16"/>
        <v>1985</v>
      </c>
      <c r="B112" s="43">
        <v>20.377673449884178</v>
      </c>
      <c r="C112" s="43">
        <v>2.1922846948048802</v>
      </c>
      <c r="D112" s="43">
        <v>2.0840000000000001</v>
      </c>
      <c r="E112" s="42">
        <f t="shared" si="17"/>
        <v>1</v>
      </c>
      <c r="F112" s="42">
        <f t="shared" si="11"/>
        <v>0</v>
      </c>
      <c r="G112" s="42">
        <f t="shared" si="12"/>
        <v>0</v>
      </c>
      <c r="H112" s="42">
        <f t="shared" si="13"/>
        <v>0</v>
      </c>
      <c r="I112" s="43">
        <f t="shared" si="14"/>
        <v>2.1922846948048802</v>
      </c>
      <c r="J112" s="43" t="str">
        <f t="shared" si="14"/>
        <v>n.a.</v>
      </c>
      <c r="K112" s="43" t="str">
        <f t="shared" si="14"/>
        <v>n.a.</v>
      </c>
      <c r="L112" s="43" t="str">
        <f t="shared" si="9"/>
        <v>n.a.</v>
      </c>
      <c r="M112" s="43">
        <f t="shared" si="15"/>
        <v>2.0840000000000001</v>
      </c>
      <c r="N112" s="43" t="str">
        <f t="shared" si="15"/>
        <v>n.a.</v>
      </c>
      <c r="O112" s="43" t="str">
        <f t="shared" si="15"/>
        <v>n.a.</v>
      </c>
      <c r="P112" s="43" t="str">
        <f t="shared" si="10"/>
        <v>n.a.</v>
      </c>
      <c r="Q112" s="42"/>
      <c r="R112" s="42"/>
      <c r="S112" s="42"/>
      <c r="T112" s="42"/>
      <c r="U112" s="42"/>
      <c r="V112" s="42"/>
      <c r="W112" s="42"/>
      <c r="X112" s="42"/>
      <c r="Y112" s="42"/>
      <c r="Z112" s="42"/>
      <c r="AA112" s="42"/>
      <c r="AB112" s="42"/>
      <c r="AC112" s="42"/>
      <c r="AD112" s="1"/>
      <c r="AE112" s="1"/>
      <c r="AF112" s="1"/>
      <c r="AG112" s="1"/>
    </row>
    <row r="113" spans="1:33" x14ac:dyDescent="0.25">
      <c r="A113" s="27">
        <f t="shared" si="16"/>
        <v>1986</v>
      </c>
      <c r="B113" s="43">
        <v>20.38317247159161</v>
      </c>
      <c r="C113" s="43">
        <v>2.4173191921709636</v>
      </c>
      <c r="D113" s="43">
        <v>-0.125</v>
      </c>
      <c r="E113" s="42">
        <f t="shared" si="17"/>
        <v>1</v>
      </c>
      <c r="F113" s="42">
        <f t="shared" si="11"/>
        <v>0</v>
      </c>
      <c r="G113" s="42">
        <f t="shared" si="12"/>
        <v>0</v>
      </c>
      <c r="H113" s="42">
        <f t="shared" si="13"/>
        <v>0</v>
      </c>
      <c r="I113" s="43">
        <f t="shared" si="14"/>
        <v>2.4173191921709636</v>
      </c>
      <c r="J113" s="43" t="str">
        <f t="shared" si="14"/>
        <v>n.a.</v>
      </c>
      <c r="K113" s="43" t="str">
        <f t="shared" si="14"/>
        <v>n.a.</v>
      </c>
      <c r="L113" s="43" t="str">
        <f t="shared" si="9"/>
        <v>n.a.</v>
      </c>
      <c r="M113" s="43">
        <f t="shared" si="15"/>
        <v>-0.125</v>
      </c>
      <c r="N113" s="43" t="str">
        <f t="shared" si="15"/>
        <v>n.a.</v>
      </c>
      <c r="O113" s="43" t="str">
        <f t="shared" si="15"/>
        <v>n.a.</v>
      </c>
      <c r="P113" s="43" t="str">
        <f t="shared" si="10"/>
        <v>n.a.</v>
      </c>
      <c r="Q113" s="42"/>
      <c r="R113" s="42"/>
      <c r="S113" s="42"/>
      <c r="T113" s="42"/>
      <c r="U113" s="42"/>
      <c r="V113" s="42"/>
      <c r="W113" s="42"/>
      <c r="X113" s="42"/>
      <c r="Y113" s="42"/>
      <c r="Z113" s="42"/>
      <c r="AA113" s="42"/>
      <c r="AB113" s="42"/>
      <c r="AC113" s="42"/>
      <c r="AD113" s="1"/>
      <c r="AE113" s="1"/>
      <c r="AF113" s="1"/>
      <c r="AG113" s="1"/>
    </row>
    <row r="114" spans="1:33" x14ac:dyDescent="0.25">
      <c r="A114" s="27">
        <f t="shared" si="16"/>
        <v>1987</v>
      </c>
      <c r="B114" s="43">
        <v>21.142991633104678</v>
      </c>
      <c r="C114" s="43">
        <v>1.4693558222528269</v>
      </c>
      <c r="D114" s="43">
        <v>0.24199999999999999</v>
      </c>
      <c r="E114" s="42">
        <f t="shared" si="17"/>
        <v>1</v>
      </c>
      <c r="F114" s="42">
        <f t="shared" si="11"/>
        <v>0</v>
      </c>
      <c r="G114" s="42">
        <f t="shared" si="12"/>
        <v>0</v>
      </c>
      <c r="H114" s="42">
        <f t="shared" si="13"/>
        <v>0</v>
      </c>
      <c r="I114" s="43">
        <f t="shared" si="14"/>
        <v>1.4693558222528269</v>
      </c>
      <c r="J114" s="43" t="str">
        <f t="shared" si="14"/>
        <v>n.a.</v>
      </c>
      <c r="K114" s="43" t="str">
        <f t="shared" si="14"/>
        <v>n.a.</v>
      </c>
      <c r="L114" s="43" t="str">
        <f t="shared" si="9"/>
        <v>n.a.</v>
      </c>
      <c r="M114" s="43">
        <f t="shared" si="15"/>
        <v>0.24199999999999999</v>
      </c>
      <c r="N114" s="43" t="str">
        <f t="shared" si="15"/>
        <v>n.a.</v>
      </c>
      <c r="O114" s="43" t="str">
        <f t="shared" si="15"/>
        <v>n.a.</v>
      </c>
      <c r="P114" s="43" t="str">
        <f t="shared" si="10"/>
        <v>n.a.</v>
      </c>
      <c r="Q114" s="42"/>
      <c r="R114" s="42"/>
      <c r="S114" s="42"/>
      <c r="T114" s="42"/>
      <c r="U114" s="42"/>
      <c r="V114" s="42"/>
      <c r="W114" s="42"/>
      <c r="X114" s="42"/>
      <c r="Y114" s="42"/>
      <c r="Z114" s="42"/>
      <c r="AA114" s="42"/>
      <c r="AB114" s="42"/>
      <c r="AC114" s="42"/>
      <c r="AD114" s="1"/>
      <c r="AE114" s="1"/>
      <c r="AF114" s="1"/>
      <c r="AG114" s="1"/>
    </row>
    <row r="115" spans="1:33" x14ac:dyDescent="0.25">
      <c r="A115" s="27">
        <f t="shared" si="16"/>
        <v>1988</v>
      </c>
      <c r="B115" s="43">
        <v>21.624021693612992</v>
      </c>
      <c r="C115" s="43">
        <v>3.7356127147421869</v>
      </c>
      <c r="D115" s="43">
        <v>1.274</v>
      </c>
      <c r="E115" s="42">
        <f t="shared" si="17"/>
        <v>1</v>
      </c>
      <c r="F115" s="42">
        <f t="shared" si="11"/>
        <v>0</v>
      </c>
      <c r="G115" s="42">
        <f t="shared" si="12"/>
        <v>0</v>
      </c>
      <c r="H115" s="42">
        <f t="shared" si="13"/>
        <v>0</v>
      </c>
      <c r="I115" s="43">
        <f t="shared" si="14"/>
        <v>3.7356127147421869</v>
      </c>
      <c r="J115" s="43" t="str">
        <f t="shared" si="14"/>
        <v>n.a.</v>
      </c>
      <c r="K115" s="43" t="str">
        <f t="shared" si="14"/>
        <v>n.a.</v>
      </c>
      <c r="L115" s="43" t="str">
        <f t="shared" si="9"/>
        <v>n.a.</v>
      </c>
      <c r="M115" s="43">
        <f t="shared" si="15"/>
        <v>1.274</v>
      </c>
      <c r="N115" s="43" t="str">
        <f t="shared" si="15"/>
        <v>n.a.</v>
      </c>
      <c r="O115" s="43" t="str">
        <f t="shared" si="15"/>
        <v>n.a.</v>
      </c>
      <c r="P115" s="43" t="str">
        <f t="shared" si="10"/>
        <v>n.a.</v>
      </c>
      <c r="Q115" s="42"/>
      <c r="R115" s="42"/>
      <c r="S115" s="42"/>
      <c r="T115" s="42"/>
      <c r="U115" s="42"/>
      <c r="V115" s="42"/>
      <c r="W115" s="42"/>
      <c r="X115" s="42"/>
      <c r="Y115" s="42"/>
      <c r="Z115" s="42"/>
      <c r="AA115" s="42"/>
      <c r="AB115" s="42"/>
      <c r="AC115" s="42"/>
      <c r="AD115" s="1"/>
      <c r="AE115" s="1"/>
      <c r="AF115" s="1"/>
      <c r="AG115" s="1"/>
    </row>
    <row r="116" spans="1:33" x14ac:dyDescent="0.25">
      <c r="A116" s="27">
        <f t="shared" si="16"/>
        <v>1989</v>
      </c>
      <c r="B116" s="43">
        <v>20.888483279322397</v>
      </c>
      <c r="C116" s="43">
        <v>3.9130241683713152</v>
      </c>
      <c r="D116" s="43">
        <v>2.778</v>
      </c>
      <c r="E116" s="42">
        <f t="shared" si="17"/>
        <v>1</v>
      </c>
      <c r="F116" s="42">
        <f t="shared" si="11"/>
        <v>0</v>
      </c>
      <c r="G116" s="42">
        <f t="shared" si="12"/>
        <v>0</v>
      </c>
      <c r="H116" s="42">
        <f t="shared" si="13"/>
        <v>0</v>
      </c>
      <c r="I116" s="43">
        <f t="shared" si="14"/>
        <v>3.9130241683713152</v>
      </c>
      <c r="J116" s="43" t="str">
        <f t="shared" si="14"/>
        <v>n.a.</v>
      </c>
      <c r="K116" s="43" t="str">
        <f t="shared" si="14"/>
        <v>n.a.</v>
      </c>
      <c r="L116" s="43" t="str">
        <f t="shared" si="9"/>
        <v>n.a.</v>
      </c>
      <c r="M116" s="43">
        <f t="shared" si="15"/>
        <v>2.778</v>
      </c>
      <c r="N116" s="43" t="str">
        <f t="shared" si="15"/>
        <v>n.a.</v>
      </c>
      <c r="O116" s="43" t="str">
        <f t="shared" si="15"/>
        <v>n.a.</v>
      </c>
      <c r="P116" s="43" t="str">
        <f t="shared" si="10"/>
        <v>n.a.</v>
      </c>
      <c r="Q116" s="42"/>
      <c r="R116" s="42"/>
      <c r="S116" s="42"/>
      <c r="T116" s="42"/>
      <c r="U116" s="42"/>
      <c r="V116" s="42"/>
      <c r="W116" s="42"/>
      <c r="X116" s="42"/>
      <c r="Y116" s="42"/>
      <c r="Z116" s="42"/>
      <c r="AA116" s="42"/>
      <c r="AB116" s="42"/>
      <c r="AC116" s="42"/>
      <c r="AD116" s="1"/>
      <c r="AE116" s="1"/>
      <c r="AF116" s="1"/>
      <c r="AG116" s="1"/>
    </row>
    <row r="117" spans="1:33" x14ac:dyDescent="0.25">
      <c r="A117" s="27">
        <f t="shared" si="16"/>
        <v>1990</v>
      </c>
      <c r="B117" s="43">
        <v>21.214101986195239</v>
      </c>
      <c r="C117" s="43">
        <v>5.7234299850911885</v>
      </c>
      <c r="D117" s="43">
        <v>2.6869999999999998</v>
      </c>
      <c r="E117" s="42">
        <f t="shared" si="17"/>
        <v>1</v>
      </c>
      <c r="F117" s="42">
        <f t="shared" si="11"/>
        <v>0</v>
      </c>
      <c r="G117" s="42">
        <f t="shared" si="12"/>
        <v>0</v>
      </c>
      <c r="H117" s="42">
        <f t="shared" si="13"/>
        <v>0</v>
      </c>
      <c r="I117" s="43">
        <f t="shared" si="14"/>
        <v>5.7234299850911885</v>
      </c>
      <c r="J117" s="43" t="str">
        <f t="shared" si="14"/>
        <v>n.a.</v>
      </c>
      <c r="K117" s="43" t="str">
        <f t="shared" si="14"/>
        <v>n.a.</v>
      </c>
      <c r="L117" s="43" t="str">
        <f t="shared" si="9"/>
        <v>n.a.</v>
      </c>
      <c r="M117" s="43">
        <f t="shared" si="15"/>
        <v>2.6869999999999998</v>
      </c>
      <c r="N117" s="43" t="str">
        <f t="shared" si="15"/>
        <v>n.a.</v>
      </c>
      <c r="O117" s="43" t="str">
        <f t="shared" si="15"/>
        <v>n.a.</v>
      </c>
      <c r="P117" s="43" t="str">
        <f t="shared" si="10"/>
        <v>n.a.</v>
      </c>
      <c r="Q117" s="42"/>
      <c r="R117" s="42"/>
      <c r="S117" s="42"/>
      <c r="T117" s="42"/>
      <c r="U117" s="42"/>
      <c r="V117" s="42"/>
      <c r="W117" s="42"/>
      <c r="X117" s="42"/>
      <c r="Y117" s="42"/>
      <c r="Z117" s="42"/>
      <c r="AA117" s="42"/>
      <c r="AB117" s="42"/>
      <c r="AC117" s="42"/>
      <c r="AD117" s="1"/>
      <c r="AE117" s="1"/>
      <c r="AF117" s="1"/>
      <c r="AG117" s="1"/>
    </row>
    <row r="118" spans="1:33" x14ac:dyDescent="0.25">
      <c r="A118" s="27">
        <f t="shared" si="16"/>
        <v>1991</v>
      </c>
      <c r="B118" s="43">
        <v>19.522981388809299</v>
      </c>
      <c r="C118" s="43">
        <v>5.0114026576872028</v>
      </c>
      <c r="D118" s="43">
        <v>3.4740000000000002</v>
      </c>
      <c r="E118" s="42">
        <f t="shared" si="17"/>
        <v>1</v>
      </c>
      <c r="F118" s="42">
        <f t="shared" si="11"/>
        <v>0</v>
      </c>
      <c r="G118" s="42">
        <f t="shared" si="12"/>
        <v>0</v>
      </c>
      <c r="H118" s="42">
        <f t="shared" si="13"/>
        <v>0</v>
      </c>
      <c r="I118" s="43">
        <f t="shared" si="14"/>
        <v>5.0114026576872028</v>
      </c>
      <c r="J118" s="43" t="str">
        <f t="shared" si="14"/>
        <v>n.a.</v>
      </c>
      <c r="K118" s="43" t="str">
        <f t="shared" si="14"/>
        <v>n.a.</v>
      </c>
      <c r="L118" s="43" t="str">
        <f t="shared" si="9"/>
        <v>n.a.</v>
      </c>
      <c r="M118" s="43">
        <f t="shared" si="15"/>
        <v>3.4740000000000002</v>
      </c>
      <c r="N118" s="43" t="str">
        <f t="shared" si="15"/>
        <v>n.a.</v>
      </c>
      <c r="O118" s="43" t="str">
        <f t="shared" si="15"/>
        <v>n.a.</v>
      </c>
      <c r="P118" s="43" t="str">
        <f t="shared" si="10"/>
        <v>n.a.</v>
      </c>
      <c r="Q118" s="42"/>
      <c r="R118" s="42"/>
      <c r="S118" s="42"/>
      <c r="T118" s="42"/>
      <c r="U118" s="42"/>
      <c r="V118" s="42"/>
      <c r="W118" s="42"/>
      <c r="X118" s="42"/>
      <c r="Y118" s="42"/>
      <c r="Z118" s="42"/>
      <c r="AA118" s="42"/>
      <c r="AB118" s="42"/>
      <c r="AC118" s="42"/>
      <c r="AD118" s="1"/>
      <c r="AE118" s="1"/>
      <c r="AF118" s="1"/>
      <c r="AG118" s="1"/>
    </row>
    <row r="119" spans="1:33" x14ac:dyDescent="0.25">
      <c r="A119" s="27">
        <f t="shared" si="16"/>
        <v>1992</v>
      </c>
      <c r="B119" s="43">
        <v>18.838583516275371</v>
      </c>
      <c r="C119" s="43">
        <v>2.3058166544853043</v>
      </c>
      <c r="D119" s="43">
        <v>5.0460000000000003</v>
      </c>
      <c r="E119" s="42">
        <f t="shared" si="17"/>
        <v>1</v>
      </c>
      <c r="F119" s="42">
        <f t="shared" si="11"/>
        <v>0</v>
      </c>
      <c r="G119" s="42">
        <f t="shared" si="12"/>
        <v>0</v>
      </c>
      <c r="H119" s="42">
        <f t="shared" si="13"/>
        <v>0</v>
      </c>
      <c r="I119" s="43">
        <f t="shared" si="14"/>
        <v>2.3058166544853043</v>
      </c>
      <c r="J119" s="43" t="str">
        <f t="shared" si="14"/>
        <v>n.a.</v>
      </c>
      <c r="K119" s="43" t="str">
        <f t="shared" si="14"/>
        <v>n.a.</v>
      </c>
      <c r="L119" s="43" t="str">
        <f t="shared" si="9"/>
        <v>n.a.</v>
      </c>
      <c r="M119" s="43">
        <f t="shared" si="15"/>
        <v>5.0460000000000003</v>
      </c>
      <c r="N119" s="43" t="str">
        <f t="shared" si="15"/>
        <v>n.a.</v>
      </c>
      <c r="O119" s="43" t="str">
        <f t="shared" si="15"/>
        <v>n.a.</v>
      </c>
      <c r="P119" s="43" t="str">
        <f t="shared" si="10"/>
        <v>n.a.</v>
      </c>
      <c r="Q119" s="42"/>
      <c r="R119" s="42"/>
      <c r="S119" s="42"/>
      <c r="T119" s="42"/>
      <c r="U119" s="42"/>
      <c r="V119" s="42"/>
      <c r="W119" s="42"/>
      <c r="X119" s="42"/>
      <c r="Y119" s="42"/>
      <c r="Z119" s="42"/>
      <c r="AA119" s="42"/>
      <c r="AB119" s="42"/>
      <c r="AC119" s="42"/>
      <c r="AD119" s="1"/>
      <c r="AE119" s="1"/>
      <c r="AF119" s="1"/>
      <c r="AG119" s="1"/>
    </row>
    <row r="120" spans="1:33" x14ac:dyDescent="0.25">
      <c r="A120" s="27">
        <f t="shared" si="16"/>
        <v>1993</v>
      </c>
      <c r="B120" s="43">
        <v>20.680250822293974</v>
      </c>
      <c r="C120" s="43">
        <v>-0.78878283736043553</v>
      </c>
      <c r="D120" s="43">
        <v>4.476</v>
      </c>
      <c r="E120" s="42">
        <f t="shared" si="17"/>
        <v>1</v>
      </c>
      <c r="F120" s="42">
        <f t="shared" si="11"/>
        <v>0</v>
      </c>
      <c r="G120" s="42">
        <f t="shared" si="12"/>
        <v>0</v>
      </c>
      <c r="H120" s="42">
        <f t="shared" si="13"/>
        <v>0</v>
      </c>
      <c r="I120" s="43">
        <f t="shared" si="14"/>
        <v>-0.78878283736043553</v>
      </c>
      <c r="J120" s="43" t="str">
        <f t="shared" si="14"/>
        <v>n.a.</v>
      </c>
      <c r="K120" s="43" t="str">
        <f t="shared" si="14"/>
        <v>n.a.</v>
      </c>
      <c r="L120" s="43" t="str">
        <f t="shared" si="9"/>
        <v>n.a.</v>
      </c>
      <c r="M120" s="43">
        <f t="shared" si="15"/>
        <v>4.476</v>
      </c>
      <c r="N120" s="43" t="str">
        <f t="shared" si="15"/>
        <v>n.a.</v>
      </c>
      <c r="O120" s="43" t="str">
        <f t="shared" si="15"/>
        <v>n.a.</v>
      </c>
      <c r="P120" s="43" t="str">
        <f t="shared" si="10"/>
        <v>n.a.</v>
      </c>
      <c r="Q120" s="42"/>
      <c r="R120" s="42"/>
      <c r="S120" s="42"/>
      <c r="T120" s="42"/>
      <c r="U120" s="42"/>
      <c r="V120" s="42"/>
      <c r="W120" s="42"/>
      <c r="X120" s="42"/>
      <c r="Y120" s="42"/>
      <c r="Z120" s="42"/>
      <c r="AA120" s="42"/>
      <c r="AB120" s="42"/>
      <c r="AC120" s="42"/>
      <c r="AD120" s="1"/>
      <c r="AE120" s="1"/>
      <c r="AF120" s="1"/>
      <c r="AG120" s="1"/>
    </row>
    <row r="121" spans="1:33" x14ac:dyDescent="0.25">
      <c r="A121" s="27">
        <f t="shared" si="16"/>
        <v>1994</v>
      </c>
      <c r="B121" s="43">
        <v>20.457344999856439</v>
      </c>
      <c r="C121" s="43">
        <v>2.6260657707294577</v>
      </c>
      <c r="D121" s="43">
        <v>2.7170000000000001</v>
      </c>
      <c r="E121" s="42">
        <f t="shared" si="17"/>
        <v>1</v>
      </c>
      <c r="F121" s="42">
        <f t="shared" si="11"/>
        <v>0</v>
      </c>
      <c r="G121" s="42">
        <f t="shared" si="12"/>
        <v>0</v>
      </c>
      <c r="H121" s="42">
        <f t="shared" si="13"/>
        <v>0</v>
      </c>
      <c r="I121" s="43">
        <f t="shared" si="14"/>
        <v>2.6260657707294577</v>
      </c>
      <c r="J121" s="43" t="str">
        <f t="shared" si="14"/>
        <v>n.a.</v>
      </c>
      <c r="K121" s="43" t="str">
        <f t="shared" si="14"/>
        <v>n.a.</v>
      </c>
      <c r="L121" s="43" t="str">
        <f t="shared" si="9"/>
        <v>n.a.</v>
      </c>
      <c r="M121" s="43">
        <f t="shared" si="15"/>
        <v>2.7170000000000001</v>
      </c>
      <c r="N121" s="43" t="str">
        <f t="shared" si="15"/>
        <v>n.a.</v>
      </c>
      <c r="O121" s="43" t="str">
        <f t="shared" si="15"/>
        <v>n.a.</v>
      </c>
      <c r="P121" s="43" t="str">
        <f t="shared" si="10"/>
        <v>n.a.</v>
      </c>
      <c r="Q121" s="42"/>
      <c r="R121" s="42"/>
      <c r="S121" s="42"/>
      <c r="T121" s="42"/>
      <c r="U121" s="42"/>
      <c r="V121" s="42"/>
      <c r="W121" s="42"/>
      <c r="X121" s="42"/>
      <c r="Y121" s="42"/>
      <c r="Z121" s="42"/>
      <c r="AA121" s="42"/>
      <c r="AB121" s="42"/>
      <c r="AC121" s="42"/>
      <c r="AD121" s="1"/>
      <c r="AE121" s="1"/>
      <c r="AF121" s="1"/>
      <c r="AG121" s="1"/>
    </row>
    <row r="122" spans="1:33" x14ac:dyDescent="0.25">
      <c r="A122" s="27">
        <f t="shared" si="16"/>
        <v>1995</v>
      </c>
      <c r="B122" s="43">
        <v>20.866153958924002</v>
      </c>
      <c r="C122" s="43">
        <v>1.8394327998847881</v>
      </c>
      <c r="D122" s="43">
        <v>1.7290000000000001</v>
      </c>
      <c r="E122" s="42">
        <f t="shared" si="17"/>
        <v>1</v>
      </c>
      <c r="F122" s="42">
        <f t="shared" si="11"/>
        <v>0</v>
      </c>
      <c r="G122" s="42">
        <f t="shared" si="12"/>
        <v>0</v>
      </c>
      <c r="H122" s="42">
        <f t="shared" si="13"/>
        <v>0</v>
      </c>
      <c r="I122" s="43">
        <f t="shared" si="14"/>
        <v>1.8394327998847881</v>
      </c>
      <c r="J122" s="43" t="str">
        <f t="shared" si="14"/>
        <v>n.a.</v>
      </c>
      <c r="K122" s="43" t="str">
        <f t="shared" si="14"/>
        <v>n.a.</v>
      </c>
      <c r="L122" s="43" t="str">
        <f t="shared" si="9"/>
        <v>n.a.</v>
      </c>
      <c r="M122" s="43">
        <f t="shared" si="15"/>
        <v>1.7290000000000001</v>
      </c>
      <c r="N122" s="43" t="str">
        <f t="shared" si="15"/>
        <v>n.a.</v>
      </c>
      <c r="O122" s="43" t="str">
        <f t="shared" si="15"/>
        <v>n.a.</v>
      </c>
      <c r="P122" s="43" t="str">
        <f t="shared" si="10"/>
        <v>n.a.</v>
      </c>
      <c r="Q122" s="42"/>
      <c r="R122" s="42"/>
      <c r="S122" s="42"/>
      <c r="T122" s="42"/>
      <c r="U122" s="42"/>
      <c r="V122" s="42"/>
      <c r="W122" s="42"/>
      <c r="X122" s="42"/>
      <c r="Y122" s="42"/>
      <c r="Z122" s="42"/>
      <c r="AA122" s="42"/>
      <c r="AB122" s="42"/>
      <c r="AC122" s="42"/>
      <c r="AD122" s="1"/>
      <c r="AE122" s="1"/>
      <c r="AF122" s="1"/>
      <c r="AG122" s="1"/>
    </row>
    <row r="123" spans="1:33" x14ac:dyDescent="0.25">
      <c r="A123" s="27">
        <f t="shared" si="16"/>
        <v>1996</v>
      </c>
      <c r="B123" s="43">
        <v>22.705705152487131</v>
      </c>
      <c r="C123" s="43">
        <v>0.95156314125774966</v>
      </c>
      <c r="D123" s="43">
        <v>1.1930000000000001</v>
      </c>
      <c r="E123" s="42">
        <f t="shared" si="17"/>
        <v>1</v>
      </c>
      <c r="F123" s="42">
        <f t="shared" si="11"/>
        <v>0</v>
      </c>
      <c r="G123" s="42">
        <f t="shared" si="12"/>
        <v>0</v>
      </c>
      <c r="H123" s="42">
        <f t="shared" si="13"/>
        <v>0</v>
      </c>
      <c r="I123" s="43">
        <f t="shared" si="14"/>
        <v>0.95156314125774966</v>
      </c>
      <c r="J123" s="43" t="str">
        <f t="shared" si="14"/>
        <v>n.a.</v>
      </c>
      <c r="K123" s="43" t="str">
        <f t="shared" si="14"/>
        <v>n.a.</v>
      </c>
      <c r="L123" s="43" t="str">
        <f t="shared" si="9"/>
        <v>n.a.</v>
      </c>
      <c r="M123" s="43">
        <f t="shared" si="15"/>
        <v>1.1930000000000001</v>
      </c>
      <c r="N123" s="43" t="str">
        <f t="shared" si="15"/>
        <v>n.a.</v>
      </c>
      <c r="O123" s="43" t="str">
        <f t="shared" si="15"/>
        <v>n.a.</v>
      </c>
      <c r="P123" s="43" t="str">
        <f t="shared" si="10"/>
        <v>n.a.</v>
      </c>
      <c r="Q123" s="42"/>
      <c r="R123" s="42"/>
      <c r="S123" s="42"/>
      <c r="T123" s="42"/>
      <c r="U123" s="42"/>
      <c r="V123" s="42"/>
      <c r="W123" s="42"/>
      <c r="X123" s="42"/>
      <c r="Y123" s="42"/>
      <c r="Z123" s="42"/>
      <c r="AA123" s="42"/>
      <c r="AB123" s="42"/>
      <c r="AC123" s="42"/>
      <c r="AD123" s="1"/>
      <c r="AE123" s="1"/>
      <c r="AF123" s="1"/>
      <c r="AG123" s="1"/>
    </row>
    <row r="124" spans="1:33" x14ac:dyDescent="0.25">
      <c r="A124" s="27">
        <f t="shared" si="16"/>
        <v>1997</v>
      </c>
      <c r="B124" s="43">
        <v>23.997946137112809</v>
      </c>
      <c r="C124" s="43">
        <v>1.7119998054545782</v>
      </c>
      <c r="D124" s="43">
        <v>1.5329999999999999</v>
      </c>
      <c r="E124" s="42">
        <f t="shared" si="17"/>
        <v>1</v>
      </c>
      <c r="F124" s="42">
        <f t="shared" si="11"/>
        <v>0</v>
      </c>
      <c r="G124" s="42">
        <f t="shared" si="12"/>
        <v>0</v>
      </c>
      <c r="H124" s="42">
        <f t="shared" si="13"/>
        <v>0</v>
      </c>
      <c r="I124" s="43">
        <f t="shared" si="14"/>
        <v>1.7119998054545782</v>
      </c>
      <c r="J124" s="43" t="str">
        <f t="shared" si="14"/>
        <v>n.a.</v>
      </c>
      <c r="K124" s="43" t="str">
        <f t="shared" si="14"/>
        <v>n.a.</v>
      </c>
      <c r="L124" s="43" t="str">
        <f t="shared" si="9"/>
        <v>n.a.</v>
      </c>
      <c r="M124" s="43">
        <f t="shared" si="15"/>
        <v>1.5329999999999999</v>
      </c>
      <c r="N124" s="43" t="str">
        <f t="shared" si="15"/>
        <v>n.a.</v>
      </c>
      <c r="O124" s="43" t="str">
        <f t="shared" si="15"/>
        <v>n.a.</v>
      </c>
      <c r="P124" s="43" t="str">
        <f t="shared" si="10"/>
        <v>n.a.</v>
      </c>
      <c r="Q124" s="42"/>
      <c r="R124" s="42"/>
      <c r="S124" s="42"/>
      <c r="T124" s="42"/>
      <c r="U124" s="42"/>
      <c r="V124" s="42"/>
      <c r="W124" s="42"/>
      <c r="X124" s="42"/>
      <c r="Y124" s="42"/>
      <c r="Z124" s="42"/>
      <c r="AA124" s="42"/>
      <c r="AB124" s="42"/>
      <c r="AC124" s="42"/>
      <c r="AD124" s="1"/>
      <c r="AE124" s="1"/>
      <c r="AF124" s="1"/>
      <c r="AG124" s="1"/>
    </row>
    <row r="125" spans="1:33" x14ac:dyDescent="0.25">
      <c r="A125" s="27">
        <f t="shared" si="16"/>
        <v>1998</v>
      </c>
      <c r="B125" s="43">
        <v>24.829798514548838</v>
      </c>
      <c r="C125" s="43">
        <v>1.9773666262468348</v>
      </c>
      <c r="D125" s="43">
        <v>0.60199999999999998</v>
      </c>
      <c r="E125" s="42">
        <f t="shared" si="17"/>
        <v>1</v>
      </c>
      <c r="F125" s="42">
        <f t="shared" si="11"/>
        <v>0</v>
      </c>
      <c r="G125" s="42">
        <f t="shared" si="12"/>
        <v>0</v>
      </c>
      <c r="H125" s="42">
        <f t="shared" si="13"/>
        <v>0</v>
      </c>
      <c r="I125" s="43">
        <f t="shared" si="14"/>
        <v>1.9773666262468348</v>
      </c>
      <c r="J125" s="43" t="str">
        <f t="shared" si="14"/>
        <v>n.a.</v>
      </c>
      <c r="K125" s="43" t="str">
        <f t="shared" si="14"/>
        <v>n.a.</v>
      </c>
      <c r="L125" s="43" t="str">
        <f t="shared" si="9"/>
        <v>n.a.</v>
      </c>
      <c r="M125" s="43">
        <f t="shared" si="15"/>
        <v>0.60199999999999998</v>
      </c>
      <c r="N125" s="43" t="str">
        <f t="shared" si="15"/>
        <v>n.a.</v>
      </c>
      <c r="O125" s="43" t="str">
        <f t="shared" si="15"/>
        <v>n.a.</v>
      </c>
      <c r="P125" s="43" t="str">
        <f t="shared" si="10"/>
        <v>n.a.</v>
      </c>
      <c r="Q125" s="42"/>
      <c r="R125" s="42"/>
      <c r="S125" s="42"/>
      <c r="T125" s="42"/>
      <c r="U125" s="42"/>
      <c r="V125" s="42"/>
      <c r="W125" s="42"/>
      <c r="X125" s="42"/>
      <c r="Y125" s="42"/>
      <c r="Z125" s="42"/>
      <c r="AA125" s="42"/>
      <c r="AB125" s="42"/>
      <c r="AC125" s="42"/>
      <c r="AD125" s="1"/>
      <c r="AE125" s="1"/>
      <c r="AF125" s="1"/>
      <c r="AG125" s="1"/>
    </row>
    <row r="126" spans="1:33" x14ac:dyDescent="0.25">
      <c r="A126" s="27">
        <f t="shared" si="16"/>
        <v>1999</v>
      </c>
      <c r="B126" s="43">
        <v>35.203776978143033</v>
      </c>
      <c r="C126" s="43">
        <v>1.9316856072093103</v>
      </c>
      <c r="D126" s="43">
        <v>0.63500000000000001</v>
      </c>
      <c r="E126" s="42">
        <f t="shared" si="17"/>
        <v>0</v>
      </c>
      <c r="F126" s="42">
        <f t="shared" si="11"/>
        <v>1</v>
      </c>
      <c r="G126" s="42">
        <f t="shared" si="12"/>
        <v>0</v>
      </c>
      <c r="H126" s="42">
        <f t="shared" si="13"/>
        <v>0</v>
      </c>
      <c r="I126" s="43" t="str">
        <f t="shared" si="14"/>
        <v>n.a.</v>
      </c>
      <c r="J126" s="43">
        <f t="shared" si="14"/>
        <v>1.9316856072093103</v>
      </c>
      <c r="K126" s="43" t="str">
        <f t="shared" si="14"/>
        <v>n.a.</v>
      </c>
      <c r="L126" s="43" t="str">
        <f t="shared" si="9"/>
        <v>n.a.</v>
      </c>
      <c r="M126" s="43" t="str">
        <f t="shared" si="15"/>
        <v>n.a.</v>
      </c>
      <c r="N126" s="43">
        <f t="shared" si="15"/>
        <v>0.63500000000000001</v>
      </c>
      <c r="O126" s="43" t="str">
        <f t="shared" si="15"/>
        <v>n.a.</v>
      </c>
      <c r="P126" s="43" t="str">
        <f t="shared" si="10"/>
        <v>n.a.</v>
      </c>
      <c r="Q126" s="42"/>
      <c r="R126" s="42"/>
      <c r="S126" s="42"/>
      <c r="T126" s="42"/>
      <c r="U126" s="42"/>
      <c r="V126" s="42"/>
      <c r="W126" s="42"/>
      <c r="X126" s="42"/>
      <c r="Y126" s="42"/>
      <c r="Z126" s="42"/>
      <c r="AA126" s="42"/>
      <c r="AB126" s="42"/>
      <c r="AC126" s="42"/>
      <c r="AD126" s="1"/>
      <c r="AE126" s="1"/>
      <c r="AF126" s="1"/>
      <c r="AG126" s="1"/>
    </row>
    <row r="127" spans="1:33" x14ac:dyDescent="0.25">
      <c r="A127" s="27">
        <f t="shared" si="16"/>
        <v>2000</v>
      </c>
      <c r="B127" s="43">
        <v>34.695752200104117</v>
      </c>
      <c r="C127" s="43">
        <v>3.2242838077780389</v>
      </c>
      <c r="D127" s="43">
        <v>1.4</v>
      </c>
      <c r="E127" s="42">
        <f t="shared" si="17"/>
        <v>0</v>
      </c>
      <c r="F127" s="42">
        <f t="shared" si="11"/>
        <v>1</v>
      </c>
      <c r="G127" s="42">
        <f t="shared" si="12"/>
        <v>0</v>
      </c>
      <c r="H127" s="42">
        <f t="shared" si="13"/>
        <v>0</v>
      </c>
      <c r="I127" s="43" t="str">
        <f t="shared" si="14"/>
        <v>n.a.</v>
      </c>
      <c r="J127" s="43">
        <f t="shared" si="14"/>
        <v>3.2242838077780389</v>
      </c>
      <c r="K127" s="43" t="str">
        <f t="shared" si="14"/>
        <v>n.a.</v>
      </c>
      <c r="L127" s="43" t="str">
        <f t="shared" si="9"/>
        <v>n.a.</v>
      </c>
      <c r="M127" s="43" t="str">
        <f t="shared" si="15"/>
        <v>n.a.</v>
      </c>
      <c r="N127" s="43">
        <f t="shared" si="15"/>
        <v>1.4</v>
      </c>
      <c r="O127" s="43" t="str">
        <f t="shared" si="15"/>
        <v>n.a.</v>
      </c>
      <c r="P127" s="43" t="str">
        <f t="shared" si="10"/>
        <v>n.a.</v>
      </c>
      <c r="Q127" s="42"/>
      <c r="R127" s="42"/>
      <c r="S127" s="42"/>
      <c r="T127" s="42"/>
      <c r="U127" s="42"/>
      <c r="V127" s="42"/>
      <c r="W127" s="42"/>
      <c r="X127" s="42"/>
      <c r="Y127" s="42"/>
      <c r="Z127" s="42"/>
      <c r="AA127" s="42"/>
      <c r="AB127" s="42"/>
      <c r="AC127" s="42"/>
      <c r="AD127" s="1"/>
      <c r="AE127" s="1"/>
      <c r="AF127" s="1"/>
      <c r="AG127" s="1"/>
    </row>
    <row r="128" spans="1:33" x14ac:dyDescent="0.25">
      <c r="A128" s="27">
        <f t="shared" si="16"/>
        <v>2001</v>
      </c>
      <c r="B128" s="43">
        <v>32.997988352230117</v>
      </c>
      <c r="C128" s="43">
        <v>1.1507944196861075</v>
      </c>
      <c r="D128" s="43">
        <v>1.9039999999999999</v>
      </c>
      <c r="E128" s="42">
        <f t="shared" si="17"/>
        <v>0</v>
      </c>
      <c r="F128" s="42">
        <f t="shared" si="11"/>
        <v>1</v>
      </c>
      <c r="G128" s="42">
        <f t="shared" si="12"/>
        <v>0</v>
      </c>
      <c r="H128" s="42">
        <f t="shared" si="13"/>
        <v>0</v>
      </c>
      <c r="I128" s="43" t="str">
        <f t="shared" si="14"/>
        <v>n.a.</v>
      </c>
      <c r="J128" s="43">
        <f t="shared" si="14"/>
        <v>1.1507944196861075</v>
      </c>
      <c r="K128" s="43" t="str">
        <f t="shared" si="14"/>
        <v>n.a.</v>
      </c>
      <c r="L128" s="43" t="str">
        <f t="shared" si="9"/>
        <v>n.a.</v>
      </c>
      <c r="M128" s="43" t="str">
        <f t="shared" si="15"/>
        <v>n.a.</v>
      </c>
      <c r="N128" s="43">
        <f t="shared" si="15"/>
        <v>1.9039999999999999</v>
      </c>
      <c r="O128" s="43" t="str">
        <f t="shared" si="15"/>
        <v>n.a.</v>
      </c>
      <c r="P128" s="43" t="str">
        <f t="shared" si="10"/>
        <v>n.a.</v>
      </c>
      <c r="Q128" s="42"/>
      <c r="R128" s="42"/>
      <c r="S128" s="42"/>
      <c r="T128" s="42"/>
      <c r="U128" s="42"/>
      <c r="V128" s="42"/>
      <c r="W128" s="42"/>
      <c r="X128" s="42"/>
      <c r="Y128" s="42"/>
      <c r="Z128" s="42"/>
      <c r="AA128" s="42"/>
      <c r="AB128" s="42"/>
      <c r="AC128" s="42"/>
      <c r="AD128" s="1"/>
      <c r="AE128" s="1"/>
      <c r="AF128" s="1"/>
      <c r="AG128" s="1"/>
    </row>
    <row r="129" spans="1:33" x14ac:dyDescent="0.25">
      <c r="A129" s="27">
        <f t="shared" si="16"/>
        <v>2002</v>
      </c>
      <c r="B129" s="43">
        <v>33.566908461960544</v>
      </c>
      <c r="C129" s="43">
        <v>6.2734746477222103E-3</v>
      </c>
      <c r="D129" s="43">
        <v>1.355</v>
      </c>
      <c r="E129" s="42">
        <f t="shared" si="17"/>
        <v>0</v>
      </c>
      <c r="F129" s="42">
        <f t="shared" si="11"/>
        <v>1</v>
      </c>
      <c r="G129" s="42">
        <f t="shared" si="12"/>
        <v>0</v>
      </c>
      <c r="H129" s="42">
        <f t="shared" si="13"/>
        <v>0</v>
      </c>
      <c r="I129" s="43" t="str">
        <f t="shared" si="14"/>
        <v>n.a.</v>
      </c>
      <c r="J129" s="43">
        <f t="shared" si="14"/>
        <v>6.2734746477222103E-3</v>
      </c>
      <c r="K129" s="43" t="str">
        <f t="shared" si="14"/>
        <v>n.a.</v>
      </c>
      <c r="L129" s="43" t="str">
        <f t="shared" si="9"/>
        <v>n.a.</v>
      </c>
      <c r="M129" s="43" t="str">
        <f t="shared" si="15"/>
        <v>n.a.</v>
      </c>
      <c r="N129" s="43">
        <f t="shared" si="15"/>
        <v>1.355</v>
      </c>
      <c r="O129" s="43" t="str">
        <f t="shared" si="15"/>
        <v>n.a.</v>
      </c>
      <c r="P129" s="43" t="str">
        <f t="shared" si="10"/>
        <v>n.a.</v>
      </c>
      <c r="Q129" s="42"/>
      <c r="R129" s="42"/>
      <c r="S129" s="42"/>
      <c r="T129" s="42"/>
      <c r="U129" s="42"/>
      <c r="V129" s="42"/>
      <c r="W129" s="42"/>
      <c r="X129" s="42"/>
      <c r="Y129" s="42"/>
      <c r="Z129" s="42"/>
      <c r="AA129" s="42"/>
      <c r="AB129" s="42"/>
      <c r="AC129" s="42"/>
      <c r="AD129" s="1"/>
      <c r="AE129" s="1"/>
      <c r="AF129" s="1"/>
      <c r="AG129" s="1"/>
    </row>
    <row r="130" spans="1:33" x14ac:dyDescent="0.25">
      <c r="A130" s="27">
        <f t="shared" si="16"/>
        <v>2003</v>
      </c>
      <c r="B130" s="43">
        <v>35.479891796116277</v>
      </c>
      <c r="C130" s="43">
        <v>-0.23114627867422133</v>
      </c>
      <c r="D130" s="43">
        <v>1.0309999999999999</v>
      </c>
      <c r="E130" s="42">
        <f t="shared" si="17"/>
        <v>0</v>
      </c>
      <c r="F130" s="42">
        <f t="shared" si="11"/>
        <v>1</v>
      </c>
      <c r="G130" s="42">
        <f t="shared" si="12"/>
        <v>0</v>
      </c>
      <c r="H130" s="42">
        <f t="shared" si="13"/>
        <v>0</v>
      </c>
      <c r="I130" s="43" t="str">
        <f t="shared" si="14"/>
        <v>n.a.</v>
      </c>
      <c r="J130" s="43">
        <f t="shared" si="14"/>
        <v>-0.23114627867422133</v>
      </c>
      <c r="K130" s="43" t="str">
        <f t="shared" si="14"/>
        <v>n.a.</v>
      </c>
      <c r="L130" s="43" t="str">
        <f t="shared" si="9"/>
        <v>n.a.</v>
      </c>
      <c r="M130" s="43" t="str">
        <f t="shared" si="15"/>
        <v>n.a.</v>
      </c>
      <c r="N130" s="43">
        <f t="shared" si="15"/>
        <v>1.0309999999999999</v>
      </c>
      <c r="O130" s="43" t="str">
        <f t="shared" si="15"/>
        <v>n.a.</v>
      </c>
      <c r="P130" s="43" t="str">
        <f t="shared" si="10"/>
        <v>n.a.</v>
      </c>
      <c r="Q130" s="42"/>
      <c r="R130" s="42"/>
      <c r="S130" s="42"/>
      <c r="T130" s="42"/>
      <c r="U130" s="42"/>
      <c r="V130" s="42"/>
      <c r="W130" s="42"/>
      <c r="X130" s="42"/>
      <c r="Y130" s="42"/>
      <c r="Z130" s="42"/>
      <c r="AA130" s="42"/>
      <c r="AB130" s="42"/>
      <c r="AC130" s="42"/>
      <c r="AD130" s="1"/>
      <c r="AE130" s="1"/>
      <c r="AF130" s="1"/>
      <c r="AG130" s="1"/>
    </row>
    <row r="131" spans="1:33" x14ac:dyDescent="0.25">
      <c r="A131" s="27">
        <f t="shared" si="16"/>
        <v>2004</v>
      </c>
      <c r="B131" s="43">
        <v>36.732726671430612</v>
      </c>
      <c r="C131" s="43">
        <v>1.176215921488355</v>
      </c>
      <c r="D131" s="43">
        <v>1.79</v>
      </c>
      <c r="E131" s="42">
        <f t="shared" si="17"/>
        <v>0</v>
      </c>
      <c r="F131" s="42">
        <f t="shared" si="11"/>
        <v>1</v>
      </c>
      <c r="G131" s="42">
        <f t="shared" si="12"/>
        <v>0</v>
      </c>
      <c r="H131" s="42">
        <f t="shared" si="13"/>
        <v>0</v>
      </c>
      <c r="I131" s="43" t="str">
        <f t="shared" si="14"/>
        <v>n.a.</v>
      </c>
      <c r="J131" s="43">
        <f t="shared" si="14"/>
        <v>1.176215921488355</v>
      </c>
      <c r="K131" s="43" t="str">
        <f t="shared" si="14"/>
        <v>n.a.</v>
      </c>
      <c r="L131" s="43" t="str">
        <f t="shared" si="9"/>
        <v>n.a.</v>
      </c>
      <c r="M131" s="43" t="str">
        <f t="shared" si="15"/>
        <v>n.a.</v>
      </c>
      <c r="N131" s="43">
        <f t="shared" si="15"/>
        <v>1.79</v>
      </c>
      <c r="O131" s="43" t="str">
        <f t="shared" si="15"/>
        <v>n.a.</v>
      </c>
      <c r="P131" s="43" t="str">
        <f t="shared" si="10"/>
        <v>n.a.</v>
      </c>
      <c r="Q131" s="42"/>
      <c r="R131" s="42"/>
      <c r="S131" s="42"/>
      <c r="T131" s="42"/>
      <c r="U131" s="42"/>
      <c r="V131" s="42"/>
      <c r="W131" s="42"/>
      <c r="X131" s="42"/>
      <c r="Y131" s="42"/>
      <c r="Z131" s="42"/>
      <c r="AA131" s="42"/>
      <c r="AB131" s="42"/>
      <c r="AC131" s="42"/>
      <c r="AD131" s="1"/>
      <c r="AE131" s="1"/>
      <c r="AF131" s="1"/>
      <c r="AG131" s="1"/>
    </row>
    <row r="132" spans="1:33" x14ac:dyDescent="0.25">
      <c r="A132" s="27">
        <f t="shared" si="16"/>
        <v>2005</v>
      </c>
      <c r="B132" s="43">
        <v>39.508450735756682</v>
      </c>
      <c r="C132" s="43">
        <v>0.7320797716472649</v>
      </c>
      <c r="D132" s="43">
        <v>1.92</v>
      </c>
      <c r="E132" s="42">
        <f t="shared" si="17"/>
        <v>0</v>
      </c>
      <c r="F132" s="42">
        <f t="shared" si="11"/>
        <v>1</v>
      </c>
      <c r="G132" s="42">
        <f t="shared" si="12"/>
        <v>0</v>
      </c>
      <c r="H132" s="42">
        <f t="shared" si="13"/>
        <v>0</v>
      </c>
      <c r="I132" s="43" t="str">
        <f t="shared" si="14"/>
        <v>n.a.</v>
      </c>
      <c r="J132" s="43">
        <f t="shared" si="14"/>
        <v>0.7320797716472649</v>
      </c>
      <c r="K132" s="43" t="str">
        <f t="shared" si="14"/>
        <v>n.a.</v>
      </c>
      <c r="L132" s="43" t="str">
        <f t="shared" si="9"/>
        <v>n.a.</v>
      </c>
      <c r="M132" s="43" t="str">
        <f t="shared" si="15"/>
        <v>n.a.</v>
      </c>
      <c r="N132" s="43">
        <f t="shared" si="15"/>
        <v>1.92</v>
      </c>
      <c r="O132" s="43" t="str">
        <f t="shared" si="15"/>
        <v>n.a.</v>
      </c>
      <c r="P132" s="43" t="str">
        <f t="shared" si="10"/>
        <v>n.a.</v>
      </c>
      <c r="Q132" s="42"/>
      <c r="R132" s="42"/>
      <c r="S132" s="42"/>
      <c r="T132" s="42"/>
      <c r="U132" s="42"/>
      <c r="V132" s="42"/>
      <c r="W132" s="42"/>
      <c r="X132" s="42"/>
      <c r="Y132" s="42"/>
      <c r="Z132" s="42"/>
      <c r="AA132" s="42"/>
      <c r="AB132" s="42"/>
      <c r="AC132" s="42"/>
      <c r="AD132" s="1"/>
      <c r="AE132" s="1"/>
      <c r="AF132" s="1"/>
      <c r="AG132" s="1"/>
    </row>
    <row r="133" spans="1:33" x14ac:dyDescent="0.25">
      <c r="A133" s="27">
        <f t="shared" si="16"/>
        <v>2006</v>
      </c>
      <c r="B133" s="43">
        <v>39.582634824004614</v>
      </c>
      <c r="C133" s="43">
        <v>3.1758986417531387</v>
      </c>
      <c r="D133" s="43">
        <v>1.784</v>
      </c>
      <c r="E133" s="42">
        <f t="shared" si="17"/>
        <v>0</v>
      </c>
      <c r="F133" s="42">
        <f t="shared" si="11"/>
        <v>1</v>
      </c>
      <c r="G133" s="42">
        <f t="shared" si="12"/>
        <v>0</v>
      </c>
      <c r="H133" s="42">
        <f t="shared" si="13"/>
        <v>0</v>
      </c>
      <c r="I133" s="43" t="str">
        <f t="shared" si="14"/>
        <v>n.a.</v>
      </c>
      <c r="J133" s="43">
        <f t="shared" si="14"/>
        <v>3.1758986417531387</v>
      </c>
      <c r="K133" s="43" t="str">
        <f t="shared" si="14"/>
        <v>n.a.</v>
      </c>
      <c r="L133" s="43" t="str">
        <f t="shared" si="9"/>
        <v>n.a.</v>
      </c>
      <c r="M133" s="43" t="str">
        <f t="shared" si="15"/>
        <v>n.a.</v>
      </c>
      <c r="N133" s="43">
        <f t="shared" si="15"/>
        <v>1.784</v>
      </c>
      <c r="O133" s="43" t="str">
        <f t="shared" si="15"/>
        <v>n.a.</v>
      </c>
      <c r="P133" s="43" t="str">
        <f t="shared" si="10"/>
        <v>n.a.</v>
      </c>
      <c r="Q133" s="42"/>
      <c r="R133" s="42"/>
      <c r="S133" s="42"/>
      <c r="T133" s="42"/>
      <c r="U133" s="42"/>
      <c r="V133" s="42"/>
      <c r="W133" s="42"/>
      <c r="X133" s="42"/>
      <c r="Y133" s="42"/>
      <c r="Z133" s="42"/>
      <c r="AA133" s="42"/>
      <c r="AB133" s="42"/>
      <c r="AC133" s="42"/>
      <c r="AD133" s="1"/>
      <c r="AE133" s="1"/>
      <c r="AF133" s="1"/>
      <c r="AG133" s="1"/>
    </row>
    <row r="134" spans="1:33" x14ac:dyDescent="0.25">
      <c r="A134" s="27">
        <f t="shared" si="16"/>
        <v>2007</v>
      </c>
      <c r="B134" s="25">
        <v>38.711308788402938</v>
      </c>
      <c r="C134" s="25">
        <v>2.5164822926042829</v>
      </c>
      <c r="D134" s="25">
        <v>2.2759999999999998</v>
      </c>
      <c r="E134" s="24">
        <f t="shared" si="17"/>
        <v>0</v>
      </c>
      <c r="F134" s="24">
        <f t="shared" si="11"/>
        <v>1</v>
      </c>
      <c r="G134" s="24">
        <f t="shared" si="12"/>
        <v>0</v>
      </c>
      <c r="H134" s="24">
        <f t="shared" si="13"/>
        <v>0</v>
      </c>
      <c r="I134" s="25" t="str">
        <f t="shared" si="14"/>
        <v>n.a.</v>
      </c>
      <c r="J134" s="25">
        <f t="shared" si="14"/>
        <v>2.5164822926042829</v>
      </c>
      <c r="K134" s="25" t="str">
        <f t="shared" si="14"/>
        <v>n.a.</v>
      </c>
      <c r="L134" s="25" t="str">
        <f t="shared" si="9"/>
        <v>n.a.</v>
      </c>
      <c r="M134" s="25" t="str">
        <f t="shared" si="15"/>
        <v>n.a.</v>
      </c>
      <c r="N134" s="25">
        <f t="shared" si="15"/>
        <v>2.2759999999999998</v>
      </c>
      <c r="O134" s="25" t="str">
        <f t="shared" si="15"/>
        <v>n.a.</v>
      </c>
      <c r="P134" s="25" t="str">
        <f t="shared" si="10"/>
        <v>n.a.</v>
      </c>
      <c r="Q134" s="24"/>
      <c r="R134" s="24"/>
      <c r="S134" s="24"/>
      <c r="T134" s="24"/>
      <c r="U134" s="24"/>
      <c r="V134" s="24"/>
      <c r="W134" s="24"/>
      <c r="X134" s="24"/>
      <c r="Y134" s="24"/>
      <c r="Z134" s="24"/>
      <c r="AA134" s="24"/>
      <c r="AB134" s="24"/>
      <c r="AC134" s="24"/>
      <c r="AD134" s="34"/>
      <c r="AE134" s="34"/>
      <c r="AF134" s="34"/>
      <c r="AG134" s="34"/>
    </row>
    <row r="135" spans="1:33" x14ac:dyDescent="0.25">
      <c r="A135" s="27">
        <f t="shared" si="16"/>
        <v>2008</v>
      </c>
      <c r="B135" s="25">
        <v>38.712917701738917</v>
      </c>
      <c r="C135" s="25">
        <v>1.2481032677224224</v>
      </c>
      <c r="D135" s="25">
        <v>2.754</v>
      </c>
      <c r="E135" s="24">
        <f t="shared" si="17"/>
        <v>0</v>
      </c>
      <c r="F135" s="24">
        <f t="shared" si="11"/>
        <v>1</v>
      </c>
      <c r="G135" s="24">
        <f t="shared" si="12"/>
        <v>0</v>
      </c>
      <c r="H135" s="24">
        <f t="shared" si="13"/>
        <v>0</v>
      </c>
      <c r="I135" s="25" t="str">
        <f t="shared" si="14"/>
        <v>n.a.</v>
      </c>
      <c r="J135" s="25">
        <f t="shared" si="14"/>
        <v>1.2481032677224224</v>
      </c>
      <c r="K135" s="25" t="str">
        <f t="shared" si="14"/>
        <v>n.a.</v>
      </c>
      <c r="L135" s="25" t="str">
        <f t="shared" si="14"/>
        <v>n.a.</v>
      </c>
      <c r="M135" s="25" t="str">
        <f t="shared" si="15"/>
        <v>n.a.</v>
      </c>
      <c r="N135" s="25">
        <f t="shared" si="15"/>
        <v>2.754</v>
      </c>
      <c r="O135" s="25" t="str">
        <f t="shared" si="15"/>
        <v>n.a.</v>
      </c>
      <c r="P135" s="25" t="str">
        <f t="shared" si="15"/>
        <v>n.a.</v>
      </c>
      <c r="Q135" s="24"/>
      <c r="R135" s="24"/>
      <c r="S135" s="24"/>
      <c r="T135" s="24"/>
      <c r="U135" s="24"/>
      <c r="V135" s="24"/>
      <c r="W135" s="24"/>
      <c r="X135" s="24"/>
      <c r="Y135" s="24"/>
      <c r="Z135" s="24"/>
      <c r="AA135" s="24"/>
      <c r="AB135" s="24"/>
      <c r="AC135" s="24"/>
      <c r="AD135" s="34"/>
      <c r="AE135" s="34"/>
      <c r="AF135" s="34"/>
      <c r="AG135" s="34"/>
    </row>
    <row r="136" spans="1:33" x14ac:dyDescent="0.25">
      <c r="A136" s="27">
        <v>2009</v>
      </c>
      <c r="B136" s="25">
        <v>43.718769366600732</v>
      </c>
      <c r="C136" s="25">
        <v>-5.2968337730870623</v>
      </c>
      <c r="D136" s="25">
        <v>0.13500000000000001</v>
      </c>
      <c r="E136" s="24">
        <f t="shared" si="17"/>
        <v>0</v>
      </c>
      <c r="F136" s="24">
        <f>IF(AND($B136&gt;30,$B136&lt;60),1,0)</f>
        <v>1</v>
      </c>
      <c r="G136" s="24">
        <f>IF(AND($B136&gt;60,$B136&lt;90),1,0)</f>
        <v>0</v>
      </c>
      <c r="H136" s="24">
        <f>IF($B136&gt;90,1,0)</f>
        <v>0</v>
      </c>
      <c r="I136" s="25" t="str">
        <f>IF(E136=1,$C136,"n.a.")</f>
        <v>n.a.</v>
      </c>
      <c r="J136" s="25">
        <f>IF(F136=1,$C136,"n.a.")</f>
        <v>-5.2968337730870623</v>
      </c>
      <c r="K136" s="25" t="str">
        <f>IF(G136=1,$C136,"n.a.")</f>
        <v>n.a.</v>
      </c>
      <c r="L136" s="25" t="str">
        <f>IF(H136=1,$C136,"n.a.")</f>
        <v>n.a.</v>
      </c>
      <c r="M136" s="25" t="str">
        <f>IF(E136=1,$D136,"n.a.")</f>
        <v>n.a.</v>
      </c>
      <c r="N136" s="25">
        <f>IF(F136=1,$D136,"n.a.")</f>
        <v>0.13500000000000001</v>
      </c>
      <c r="O136" s="25" t="str">
        <f>IF(G136=1,$D136,"n.a.")</f>
        <v>n.a.</v>
      </c>
      <c r="P136" s="25" t="str">
        <f>IF(H136=1,$D136,"n.a.")</f>
        <v>n.a.</v>
      </c>
      <c r="Q136" s="24"/>
      <c r="R136" s="24"/>
      <c r="S136" s="24"/>
      <c r="T136" s="24"/>
      <c r="U136" s="24"/>
      <c r="V136" s="24"/>
      <c r="W136" s="24"/>
      <c r="X136" s="24"/>
      <c r="Y136" s="24"/>
      <c r="Z136" s="24"/>
      <c r="AA136" s="24"/>
      <c r="AB136" s="24"/>
      <c r="AC136" s="24"/>
      <c r="AD136" s="34"/>
      <c r="AE136" s="34"/>
      <c r="AF136" s="34"/>
      <c r="AG136" s="34"/>
    </row>
    <row r="137" spans="1:33" x14ac:dyDescent="0.25"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  <c r="V137" s="24"/>
      <c r="W137" s="24"/>
      <c r="X137" s="24"/>
      <c r="Y137" s="24"/>
      <c r="Z137" s="24"/>
      <c r="AA137" s="24"/>
      <c r="AB137" s="24"/>
      <c r="AC137" s="24"/>
      <c r="AD137" s="34"/>
      <c r="AE137" s="34"/>
      <c r="AF137" s="34"/>
      <c r="AG137" s="34"/>
    </row>
    <row r="138" spans="1:33" x14ac:dyDescent="0.25">
      <c r="A138" s="124" t="s">
        <v>116</v>
      </c>
      <c r="B138" s="125" t="s">
        <v>25</v>
      </c>
      <c r="D138" s="42"/>
      <c r="E138" s="42">
        <f>SUM(E7:E136)</f>
        <v>96</v>
      </c>
      <c r="F138" s="42">
        <f>SUM(F7:F136)</f>
        <v>11</v>
      </c>
      <c r="G138" s="42">
        <f>SUM(G7:G136)</f>
        <v>0</v>
      </c>
      <c r="H138" s="42">
        <f>SUM(H7:H136)</f>
        <v>0</v>
      </c>
      <c r="I138" s="43">
        <f>AVERAGE(I7:I136)</f>
        <v>3.5920823547989014</v>
      </c>
      <c r="J138" s="43">
        <f>AVERAGE(J7:J136)</f>
        <v>0.87580337752503257</v>
      </c>
      <c r="K138" s="43" t="s">
        <v>2</v>
      </c>
      <c r="L138" s="43" t="s">
        <v>2</v>
      </c>
      <c r="M138" s="43">
        <f>AVERAGE(M7:M136)</f>
        <v>1.8431922311692988</v>
      </c>
      <c r="N138" s="43">
        <f>AVERAGE(N7:N136)</f>
        <v>1.5440000000000003</v>
      </c>
      <c r="O138" s="43" t="s">
        <v>2</v>
      </c>
      <c r="P138" s="43" t="s">
        <v>2</v>
      </c>
      <c r="Q138" s="42"/>
      <c r="R138" s="42"/>
      <c r="S138" s="42"/>
      <c r="T138" s="42"/>
      <c r="U138" s="42"/>
      <c r="V138" s="42"/>
      <c r="W138" s="42"/>
      <c r="X138" s="42"/>
      <c r="Y138" s="42"/>
      <c r="Z138" s="42"/>
      <c r="AA138" s="42"/>
      <c r="AB138" s="42"/>
      <c r="AC138" s="42"/>
      <c r="AD138" s="1"/>
      <c r="AE138" s="1"/>
      <c r="AF138" s="1"/>
      <c r="AG138" s="1"/>
    </row>
    <row r="139" spans="1:33" x14ac:dyDescent="0.25">
      <c r="A139" s="124" t="s">
        <v>117</v>
      </c>
      <c r="B139" s="125" t="s">
        <v>25</v>
      </c>
      <c r="D139" s="42"/>
      <c r="E139" s="42"/>
      <c r="F139" s="42"/>
      <c r="G139" s="42"/>
      <c r="H139" s="42"/>
      <c r="I139" s="43">
        <f>MEDIAN(I7:I136)</f>
        <v>3.6274933191596248</v>
      </c>
      <c r="J139" s="43">
        <f>MEDIAN(J7:J136)</f>
        <v>1.176215921488355</v>
      </c>
      <c r="K139" s="43" t="s">
        <v>2</v>
      </c>
      <c r="L139" s="43" t="s">
        <v>2</v>
      </c>
      <c r="M139" s="43">
        <f>MEDIAN(M7:M136)</f>
        <v>2.1251435056907559</v>
      </c>
      <c r="N139" s="43">
        <f>MEDIAN(N7:N136)</f>
        <v>1.784</v>
      </c>
      <c r="O139" s="43" t="s">
        <v>2</v>
      </c>
      <c r="P139" s="43" t="s">
        <v>2</v>
      </c>
      <c r="Q139" s="42"/>
      <c r="R139" s="42"/>
      <c r="S139" s="42"/>
      <c r="T139" s="42"/>
      <c r="U139" s="42"/>
      <c r="V139" s="42"/>
      <c r="W139" s="42"/>
      <c r="X139" s="42"/>
      <c r="Y139" s="42"/>
      <c r="Z139" s="42"/>
      <c r="AA139" s="42"/>
      <c r="AB139" s="42"/>
      <c r="AC139" s="42"/>
      <c r="AD139" s="1"/>
      <c r="AE139" s="1"/>
      <c r="AF139" s="1"/>
      <c r="AG139" s="1"/>
    </row>
    <row r="140" spans="1:33" x14ac:dyDescent="0.25">
      <c r="A140" s="124" t="s">
        <v>114</v>
      </c>
      <c r="B140" s="125" t="s">
        <v>38</v>
      </c>
      <c r="D140" s="24"/>
      <c r="E140" s="24">
        <f>SUM(E73:E136)</f>
        <v>48</v>
      </c>
      <c r="F140" s="24">
        <f>SUM(F73:F136)</f>
        <v>11</v>
      </c>
      <c r="G140" s="24">
        <f>SUM(G73:G136)</f>
        <v>0</v>
      </c>
      <c r="H140" s="24">
        <f>SUM(H73:H136)</f>
        <v>0</v>
      </c>
      <c r="I140" s="25">
        <f>AVERAGE(I73:I136)</f>
        <v>3.8737590917555771</v>
      </c>
      <c r="J140" s="25">
        <f>AVERAGE(J73:J136)</f>
        <v>0.87580337752503257</v>
      </c>
      <c r="K140" s="25" t="s">
        <v>2</v>
      </c>
      <c r="L140" s="25" t="s">
        <v>2</v>
      </c>
      <c r="M140" s="25">
        <f>AVERAGE(M73:M136)</f>
        <v>3.1676613728565015</v>
      </c>
      <c r="N140" s="25">
        <f>AVERAGE(N73:N136)</f>
        <v>1.5440000000000003</v>
      </c>
      <c r="O140" s="25" t="s">
        <v>2</v>
      </c>
      <c r="P140" s="25" t="s">
        <v>2</v>
      </c>
      <c r="Q140" s="24"/>
      <c r="R140" s="24"/>
      <c r="S140" s="24"/>
      <c r="T140" s="24"/>
      <c r="U140" s="24"/>
      <c r="V140" s="24"/>
      <c r="W140" s="24"/>
      <c r="X140" s="24"/>
      <c r="Y140" s="24"/>
      <c r="Z140" s="24"/>
      <c r="AA140" s="24"/>
      <c r="AB140" s="24"/>
      <c r="AC140" s="24"/>
      <c r="AD140" s="34"/>
      <c r="AE140" s="34"/>
      <c r="AF140" s="34"/>
      <c r="AG140" s="34"/>
    </row>
    <row r="141" spans="1:33" x14ac:dyDescent="0.25">
      <c r="A141" s="124" t="s">
        <v>115</v>
      </c>
      <c r="B141" s="125" t="s">
        <v>38</v>
      </c>
      <c r="D141" s="42"/>
      <c r="E141" s="42"/>
      <c r="F141" s="42"/>
      <c r="G141" s="42"/>
      <c r="H141" s="42"/>
      <c r="I141" s="43">
        <f>MEDIAN(I73:I136)</f>
        <v>3.824318441556751</v>
      </c>
      <c r="J141" s="43">
        <f>MEDIAN(J73:J136)</f>
        <v>1.176215921488355</v>
      </c>
      <c r="K141" s="43" t="s">
        <v>2</v>
      </c>
      <c r="L141" s="43" t="s">
        <v>2</v>
      </c>
      <c r="M141" s="43">
        <f>MEDIAN(M73:M136)</f>
        <v>2.7574370956706113</v>
      </c>
      <c r="N141" s="43">
        <f>MEDIAN(N73:N136)</f>
        <v>1.784</v>
      </c>
      <c r="O141" s="43" t="s">
        <v>2</v>
      </c>
      <c r="P141" s="43" t="s">
        <v>2</v>
      </c>
      <c r="Q141" s="42"/>
      <c r="R141" s="42"/>
      <c r="S141" s="42"/>
      <c r="T141" s="42"/>
      <c r="U141" s="42"/>
      <c r="V141" s="42"/>
      <c r="W141" s="42"/>
      <c r="X141" s="42"/>
      <c r="Y141" s="42"/>
      <c r="Z141" s="42"/>
      <c r="AA141" s="42"/>
      <c r="AB141" s="42"/>
      <c r="AC141" s="42"/>
      <c r="AD141" s="1"/>
      <c r="AE141" s="1"/>
      <c r="AF141" s="1"/>
      <c r="AG141" s="1"/>
    </row>
    <row r="142" spans="1:33" x14ac:dyDescent="0.25">
      <c r="D142" s="42"/>
      <c r="E142" s="42"/>
      <c r="F142" s="42"/>
      <c r="G142" s="42"/>
      <c r="H142" s="42"/>
      <c r="I142" s="42"/>
      <c r="J142" s="42"/>
      <c r="K142" s="42"/>
      <c r="L142" s="42"/>
      <c r="M142" s="42"/>
      <c r="N142" s="42"/>
      <c r="O142" s="42"/>
      <c r="P142" s="42"/>
      <c r="Q142" s="42"/>
      <c r="R142" s="42"/>
      <c r="S142" s="42"/>
      <c r="T142" s="42"/>
      <c r="U142" s="42"/>
      <c r="V142" s="42"/>
      <c r="W142" s="42"/>
      <c r="X142" s="42"/>
      <c r="Y142" s="42"/>
      <c r="Z142" s="42"/>
      <c r="AA142" s="42"/>
      <c r="AB142" s="42"/>
      <c r="AC142" s="42"/>
      <c r="AD142" s="1"/>
      <c r="AE142" s="1"/>
      <c r="AF142" s="1"/>
      <c r="AG142" s="1"/>
    </row>
    <row r="143" spans="1:33" x14ac:dyDescent="0.25">
      <c r="D143" s="42"/>
      <c r="E143" s="42"/>
      <c r="F143" s="42"/>
      <c r="G143" s="42"/>
      <c r="H143" s="42"/>
      <c r="I143" s="42"/>
      <c r="J143" s="42"/>
      <c r="K143" s="42"/>
      <c r="L143" s="42"/>
      <c r="M143" s="42"/>
      <c r="N143" s="42"/>
      <c r="O143" s="42"/>
      <c r="P143" s="42"/>
      <c r="Q143" s="42"/>
      <c r="R143" s="42"/>
      <c r="S143" s="42"/>
      <c r="T143" s="42"/>
      <c r="U143" s="42"/>
      <c r="V143" s="42"/>
      <c r="W143" s="42"/>
      <c r="X143" s="42"/>
      <c r="Y143" s="42"/>
      <c r="Z143" s="42"/>
      <c r="AA143" s="42"/>
      <c r="AB143" s="42"/>
      <c r="AC143" s="42"/>
      <c r="AD143" s="1"/>
      <c r="AE143" s="1"/>
      <c r="AF143" s="1"/>
      <c r="AG143" s="1"/>
    </row>
    <row r="144" spans="1:33" x14ac:dyDescent="0.25">
      <c r="A144" s="24"/>
      <c r="B144" s="42"/>
      <c r="C144" s="42"/>
      <c r="D144" s="42"/>
      <c r="E144" s="42"/>
      <c r="F144" s="42"/>
      <c r="G144" s="42"/>
      <c r="H144" s="42"/>
      <c r="I144" s="42"/>
      <c r="J144" s="42"/>
      <c r="K144" s="42"/>
      <c r="L144" s="42"/>
      <c r="M144" s="42"/>
      <c r="N144" s="42"/>
      <c r="O144" s="42"/>
      <c r="P144" s="42"/>
      <c r="Q144" s="42"/>
      <c r="R144" s="42"/>
      <c r="S144" s="42"/>
      <c r="T144" s="42"/>
      <c r="U144" s="42"/>
      <c r="V144" s="42"/>
      <c r="W144" s="42"/>
      <c r="X144" s="42"/>
      <c r="Y144" s="42"/>
      <c r="Z144" s="42"/>
      <c r="AA144" s="42"/>
      <c r="AB144" s="42"/>
      <c r="AC144" s="42"/>
      <c r="AD144" s="1"/>
      <c r="AE144" s="1"/>
      <c r="AF144" s="1"/>
      <c r="AG144" s="1"/>
    </row>
    <row r="145" spans="1:33" x14ac:dyDescent="0.25">
      <c r="A145" s="24"/>
      <c r="B145" s="42"/>
      <c r="C145" s="42"/>
      <c r="D145" s="42"/>
      <c r="E145" s="42"/>
      <c r="F145" s="42"/>
      <c r="G145" s="42"/>
      <c r="H145" s="42"/>
      <c r="I145" s="42"/>
      <c r="J145" s="42"/>
      <c r="K145" s="42"/>
      <c r="L145" s="42"/>
      <c r="M145" s="42"/>
      <c r="N145" s="42"/>
      <c r="O145" s="42"/>
      <c r="P145" s="42"/>
      <c r="Q145" s="42"/>
      <c r="R145" s="42"/>
      <c r="S145" s="42"/>
      <c r="T145" s="42"/>
      <c r="U145" s="42"/>
      <c r="V145" s="42"/>
      <c r="W145" s="42"/>
      <c r="X145" s="42"/>
      <c r="Y145" s="42"/>
      <c r="Z145" s="42"/>
      <c r="AA145" s="42"/>
      <c r="AB145" s="42"/>
      <c r="AC145" s="42"/>
      <c r="AD145" s="1"/>
      <c r="AE145" s="1"/>
      <c r="AF145" s="1"/>
      <c r="AG145" s="1"/>
    </row>
    <row r="146" spans="1:33" x14ac:dyDescent="0.25">
      <c r="A146" s="24"/>
      <c r="B146" s="42"/>
      <c r="C146" s="42"/>
      <c r="D146" s="42"/>
      <c r="E146" s="42"/>
      <c r="F146" s="42"/>
      <c r="G146" s="42"/>
      <c r="H146" s="42"/>
      <c r="I146" s="42"/>
      <c r="J146" s="42"/>
      <c r="K146" s="42"/>
      <c r="L146" s="42"/>
      <c r="M146" s="42"/>
      <c r="N146" s="42"/>
      <c r="O146" s="42"/>
      <c r="P146" s="42"/>
      <c r="Q146" s="42"/>
      <c r="R146" s="42"/>
      <c r="S146" s="42"/>
      <c r="T146" s="42"/>
      <c r="U146" s="42"/>
      <c r="V146" s="42"/>
      <c r="W146" s="42"/>
      <c r="X146" s="42"/>
      <c r="Y146" s="42"/>
      <c r="Z146" s="42"/>
      <c r="AA146" s="42"/>
      <c r="AB146" s="42"/>
      <c r="AC146" s="42"/>
      <c r="AD146" s="1"/>
      <c r="AE146" s="1"/>
      <c r="AF146" s="1"/>
      <c r="AG146" s="1"/>
    </row>
    <row r="147" spans="1:33" x14ac:dyDescent="0.25">
      <c r="A147" s="24"/>
      <c r="B147" s="42"/>
      <c r="C147" s="42"/>
      <c r="D147" s="42"/>
      <c r="E147" s="42"/>
      <c r="F147" s="42"/>
      <c r="G147" s="42"/>
      <c r="H147" s="42"/>
      <c r="I147" s="42"/>
      <c r="J147" s="42"/>
      <c r="K147" s="42"/>
      <c r="L147" s="42"/>
      <c r="M147" s="42"/>
      <c r="N147" s="42"/>
      <c r="O147" s="42"/>
      <c r="P147" s="42"/>
      <c r="Q147" s="42"/>
      <c r="R147" s="42"/>
      <c r="S147" s="42"/>
      <c r="T147" s="42"/>
      <c r="U147" s="42"/>
      <c r="V147" s="42"/>
      <c r="W147" s="42"/>
      <c r="X147" s="42"/>
      <c r="Y147" s="42"/>
      <c r="Z147" s="42"/>
      <c r="AA147" s="42"/>
      <c r="AB147" s="42"/>
      <c r="AC147" s="42"/>
      <c r="AD147" s="1"/>
      <c r="AE147" s="1"/>
      <c r="AF147" s="1"/>
      <c r="AG147" s="1"/>
    </row>
    <row r="148" spans="1:33" x14ac:dyDescent="0.25">
      <c r="A148" s="24"/>
      <c r="B148" s="42"/>
      <c r="C148" s="42"/>
      <c r="D148" s="42"/>
      <c r="E148" s="42"/>
      <c r="F148" s="42"/>
      <c r="G148" s="42"/>
      <c r="H148" s="42"/>
      <c r="I148" s="42"/>
      <c r="J148" s="42"/>
      <c r="K148" s="42"/>
      <c r="L148" s="42"/>
      <c r="M148" s="42"/>
      <c r="N148" s="42"/>
      <c r="O148" s="42"/>
      <c r="P148" s="42"/>
      <c r="Q148" s="42"/>
      <c r="R148" s="42"/>
      <c r="S148" s="42"/>
      <c r="T148" s="42"/>
      <c r="U148" s="42"/>
      <c r="V148" s="42"/>
      <c r="W148" s="42"/>
      <c r="X148" s="42"/>
      <c r="Y148" s="42"/>
      <c r="Z148" s="42"/>
      <c r="AA148" s="42"/>
      <c r="AB148" s="42"/>
      <c r="AC148" s="42"/>
      <c r="AD148" s="1"/>
      <c r="AE148" s="1"/>
      <c r="AF148" s="1"/>
      <c r="AG148" s="1"/>
    </row>
    <row r="149" spans="1:33" x14ac:dyDescent="0.25">
      <c r="A149" s="24"/>
      <c r="B149" s="42"/>
      <c r="C149" s="42"/>
      <c r="D149" s="42"/>
      <c r="E149" s="42"/>
      <c r="F149" s="42"/>
      <c r="G149" s="42"/>
      <c r="H149" s="42"/>
      <c r="I149" s="42"/>
      <c r="J149" s="42"/>
      <c r="K149" s="42"/>
      <c r="L149" s="42"/>
      <c r="M149" s="42"/>
      <c r="N149" s="42"/>
      <c r="O149" s="42"/>
      <c r="P149" s="42"/>
      <c r="Q149" s="42"/>
      <c r="R149" s="42"/>
      <c r="S149" s="42"/>
      <c r="T149" s="42"/>
      <c r="U149" s="42"/>
      <c r="V149" s="42"/>
      <c r="W149" s="42"/>
      <c r="X149" s="42"/>
      <c r="Y149" s="42"/>
      <c r="Z149" s="42"/>
      <c r="AA149" s="42"/>
      <c r="AB149" s="42"/>
      <c r="AC149" s="42"/>
      <c r="AD149" s="1"/>
      <c r="AE149" s="1"/>
      <c r="AF149" s="1"/>
      <c r="AG149" s="1"/>
    </row>
    <row r="150" spans="1:33" x14ac:dyDescent="0.25">
      <c r="A150" s="24"/>
      <c r="B150" s="42"/>
      <c r="C150" s="42"/>
      <c r="D150" s="42"/>
      <c r="E150" s="42"/>
      <c r="F150" s="42"/>
      <c r="G150" s="42"/>
      <c r="H150" s="42"/>
      <c r="I150" s="42"/>
      <c r="J150" s="42"/>
      <c r="K150" s="42"/>
      <c r="L150" s="42"/>
      <c r="M150" s="42"/>
      <c r="N150" s="42"/>
      <c r="O150" s="42"/>
      <c r="P150" s="42"/>
      <c r="Q150" s="42"/>
      <c r="R150" s="42"/>
      <c r="S150" s="42"/>
      <c r="T150" s="42"/>
      <c r="U150" s="42"/>
      <c r="V150" s="42"/>
      <c r="W150" s="42"/>
      <c r="X150" s="42"/>
      <c r="Y150" s="42"/>
      <c r="Z150" s="42"/>
      <c r="AA150" s="42"/>
      <c r="AB150" s="42"/>
      <c r="AC150" s="42"/>
      <c r="AD150" s="1"/>
      <c r="AE150" s="1"/>
      <c r="AF150" s="1"/>
      <c r="AG150" s="1"/>
    </row>
    <row r="151" spans="1:33" x14ac:dyDescent="0.25">
      <c r="A151" s="24"/>
      <c r="B151" s="42"/>
      <c r="C151" s="42"/>
      <c r="D151" s="42"/>
      <c r="E151" s="42"/>
      <c r="F151" s="42"/>
      <c r="G151" s="42"/>
      <c r="H151" s="42"/>
      <c r="I151" s="42"/>
      <c r="J151" s="42"/>
      <c r="K151" s="42"/>
      <c r="L151" s="42"/>
      <c r="M151" s="42"/>
      <c r="N151" s="42"/>
      <c r="O151" s="42"/>
      <c r="P151" s="42"/>
      <c r="Q151" s="42"/>
      <c r="R151" s="42"/>
      <c r="S151" s="42"/>
      <c r="T151" s="42"/>
      <c r="U151" s="42"/>
      <c r="V151" s="42"/>
      <c r="W151" s="42"/>
      <c r="X151" s="42"/>
      <c r="Y151" s="42"/>
      <c r="Z151" s="42"/>
      <c r="AA151" s="42"/>
      <c r="AB151" s="42"/>
      <c r="AC151" s="42"/>
      <c r="AD151" s="1"/>
      <c r="AE151" s="1"/>
      <c r="AF151" s="1"/>
      <c r="AG151" s="1"/>
    </row>
    <row r="152" spans="1:33" x14ac:dyDescent="0.25">
      <c r="A152" s="24"/>
      <c r="B152" s="42"/>
      <c r="C152" s="42"/>
      <c r="D152" s="42"/>
      <c r="E152" s="42"/>
      <c r="F152" s="42"/>
      <c r="G152" s="42"/>
      <c r="H152" s="42"/>
      <c r="I152" s="42"/>
      <c r="J152" s="42"/>
      <c r="K152" s="42"/>
      <c r="L152" s="42"/>
      <c r="M152" s="42"/>
      <c r="N152" s="42"/>
      <c r="O152" s="42"/>
      <c r="P152" s="42"/>
      <c r="Q152" s="42"/>
      <c r="R152" s="42"/>
      <c r="S152" s="42"/>
      <c r="T152" s="42"/>
      <c r="U152" s="42"/>
      <c r="V152" s="42"/>
      <c r="W152" s="42"/>
      <c r="X152" s="42"/>
      <c r="Y152" s="42"/>
      <c r="Z152" s="42"/>
      <c r="AA152" s="42"/>
      <c r="AB152" s="42"/>
      <c r="AC152" s="42"/>
      <c r="AD152" s="1"/>
      <c r="AE152" s="1"/>
      <c r="AF152" s="1"/>
      <c r="AG152" s="1"/>
    </row>
    <row r="153" spans="1:33" x14ac:dyDescent="0.25">
      <c r="A153" s="24"/>
      <c r="B153" s="42"/>
      <c r="C153" s="42"/>
      <c r="D153" s="42"/>
      <c r="E153" s="42"/>
      <c r="F153" s="42"/>
      <c r="G153" s="42"/>
      <c r="H153" s="42"/>
      <c r="I153" s="42"/>
      <c r="J153" s="42"/>
      <c r="K153" s="42"/>
      <c r="L153" s="42"/>
      <c r="M153" s="42"/>
      <c r="N153" s="42"/>
      <c r="O153" s="42"/>
      <c r="P153" s="42"/>
      <c r="Q153" s="42"/>
      <c r="R153" s="42"/>
      <c r="S153" s="42"/>
      <c r="T153" s="42"/>
      <c r="U153" s="42"/>
      <c r="V153" s="42"/>
      <c r="W153" s="42"/>
      <c r="X153" s="42"/>
      <c r="Y153" s="42"/>
      <c r="Z153" s="42"/>
      <c r="AA153" s="42"/>
      <c r="AB153" s="42"/>
      <c r="AC153" s="42"/>
      <c r="AD153" s="1"/>
      <c r="AE153" s="1"/>
      <c r="AF153" s="1"/>
      <c r="AG153" s="1"/>
    </row>
    <row r="154" spans="1:33" x14ac:dyDescent="0.25">
      <c r="A154" s="24"/>
      <c r="B154" s="42"/>
      <c r="C154" s="42"/>
      <c r="D154" s="42"/>
      <c r="E154" s="42"/>
      <c r="F154" s="42"/>
      <c r="G154" s="42"/>
      <c r="H154" s="42"/>
      <c r="I154" s="42"/>
      <c r="J154" s="42"/>
      <c r="K154" s="42"/>
      <c r="L154" s="42"/>
      <c r="M154" s="42"/>
      <c r="N154" s="42"/>
      <c r="O154" s="42"/>
      <c r="P154" s="42"/>
      <c r="Q154" s="42"/>
      <c r="R154" s="42"/>
      <c r="S154" s="42"/>
      <c r="T154" s="42"/>
      <c r="U154" s="42"/>
      <c r="V154" s="42"/>
      <c r="W154" s="42"/>
      <c r="X154" s="42"/>
      <c r="Y154" s="42"/>
      <c r="Z154" s="42"/>
      <c r="AA154" s="42"/>
      <c r="AB154" s="42"/>
      <c r="AC154" s="42"/>
      <c r="AD154" s="1"/>
      <c r="AE154" s="1"/>
      <c r="AF154" s="1"/>
      <c r="AG154" s="1"/>
    </row>
    <row r="155" spans="1:33" x14ac:dyDescent="0.25">
      <c r="A155" s="24"/>
      <c r="B155" s="42"/>
      <c r="C155" s="42"/>
      <c r="D155" s="42"/>
      <c r="E155" s="42"/>
      <c r="F155" s="42"/>
      <c r="G155" s="42"/>
      <c r="H155" s="42"/>
      <c r="I155" s="42"/>
      <c r="J155" s="42"/>
      <c r="K155" s="42"/>
      <c r="L155" s="42"/>
      <c r="M155" s="42"/>
      <c r="N155" s="42"/>
      <c r="O155" s="42"/>
      <c r="P155" s="42"/>
      <c r="Q155" s="42"/>
      <c r="R155" s="42"/>
      <c r="S155" s="42"/>
      <c r="T155" s="42"/>
      <c r="U155" s="42"/>
      <c r="V155" s="42"/>
      <c r="W155" s="42"/>
      <c r="X155" s="42"/>
      <c r="Y155" s="42"/>
      <c r="Z155" s="42"/>
      <c r="AA155" s="42"/>
      <c r="AB155" s="42"/>
      <c r="AC155" s="42"/>
      <c r="AD155" s="1"/>
      <c r="AE155" s="1"/>
      <c r="AF155" s="1"/>
      <c r="AG155" s="1"/>
    </row>
    <row r="156" spans="1:33" x14ac:dyDescent="0.25">
      <c r="A156" s="24"/>
      <c r="B156" s="42"/>
      <c r="C156" s="42"/>
      <c r="D156" s="42"/>
      <c r="E156" s="42"/>
      <c r="F156" s="42"/>
      <c r="G156" s="42"/>
      <c r="H156" s="42"/>
      <c r="I156" s="42"/>
      <c r="J156" s="42"/>
      <c r="K156" s="42"/>
      <c r="L156" s="42"/>
      <c r="M156" s="42"/>
      <c r="N156" s="42"/>
      <c r="O156" s="42"/>
      <c r="P156" s="42"/>
      <c r="Q156" s="42"/>
      <c r="R156" s="42"/>
      <c r="S156" s="42"/>
      <c r="T156" s="42"/>
      <c r="U156" s="42"/>
      <c r="V156" s="42"/>
      <c r="W156" s="42"/>
      <c r="X156" s="42"/>
      <c r="Y156" s="42"/>
      <c r="Z156" s="42"/>
      <c r="AA156" s="42"/>
      <c r="AB156" s="42"/>
      <c r="AC156" s="42"/>
      <c r="AD156" s="1"/>
      <c r="AE156" s="1"/>
      <c r="AF156" s="1"/>
      <c r="AG156" s="1"/>
    </row>
    <row r="157" spans="1:33" x14ac:dyDescent="0.25">
      <c r="A157" s="24"/>
      <c r="B157" s="42"/>
      <c r="C157" s="42"/>
      <c r="D157" s="42"/>
      <c r="E157" s="42"/>
      <c r="F157" s="42"/>
      <c r="G157" s="42"/>
      <c r="H157" s="42"/>
      <c r="I157" s="42"/>
      <c r="J157" s="42"/>
      <c r="K157" s="42"/>
      <c r="L157" s="42"/>
      <c r="M157" s="42"/>
      <c r="N157" s="42"/>
      <c r="O157" s="42"/>
      <c r="P157" s="42"/>
      <c r="Q157" s="42"/>
      <c r="R157" s="42"/>
      <c r="S157" s="42"/>
      <c r="T157" s="42"/>
      <c r="U157" s="42"/>
      <c r="V157" s="42"/>
      <c r="W157" s="42"/>
      <c r="X157" s="42"/>
      <c r="Y157" s="42"/>
      <c r="Z157" s="42"/>
      <c r="AA157" s="42"/>
      <c r="AB157" s="42"/>
      <c r="AC157" s="42"/>
      <c r="AD157" s="1"/>
      <c r="AE157" s="1"/>
      <c r="AF157" s="1"/>
      <c r="AG157" s="1"/>
    </row>
    <row r="158" spans="1:33" x14ac:dyDescent="0.25">
      <c r="A158" s="24"/>
      <c r="B158" s="42"/>
      <c r="C158" s="42"/>
      <c r="D158" s="42"/>
      <c r="E158" s="42"/>
      <c r="F158" s="42"/>
      <c r="G158" s="42"/>
      <c r="H158" s="42"/>
      <c r="I158" s="42"/>
      <c r="J158" s="42"/>
      <c r="K158" s="42"/>
      <c r="L158" s="42"/>
      <c r="M158" s="42"/>
      <c r="N158" s="42"/>
      <c r="O158" s="42"/>
      <c r="P158" s="42"/>
      <c r="Q158" s="42"/>
      <c r="R158" s="42"/>
      <c r="S158" s="42"/>
      <c r="T158" s="42"/>
      <c r="U158" s="42"/>
      <c r="V158" s="42"/>
      <c r="W158" s="42"/>
      <c r="X158" s="42"/>
      <c r="Y158" s="42"/>
      <c r="Z158" s="42"/>
      <c r="AA158" s="42"/>
      <c r="AB158" s="42"/>
      <c r="AC158" s="42"/>
      <c r="AD158" s="1"/>
      <c r="AE158" s="1"/>
      <c r="AF158" s="1"/>
      <c r="AG158" s="1"/>
    </row>
    <row r="159" spans="1:33" x14ac:dyDescent="0.25">
      <c r="A159" s="24"/>
      <c r="B159" s="42"/>
      <c r="C159" s="42"/>
      <c r="D159" s="42"/>
      <c r="E159" s="42"/>
      <c r="F159" s="42"/>
      <c r="G159" s="42"/>
      <c r="H159" s="42"/>
      <c r="I159" s="42"/>
      <c r="J159" s="42"/>
      <c r="K159" s="42"/>
      <c r="L159" s="42"/>
      <c r="M159" s="42"/>
      <c r="N159" s="42"/>
      <c r="O159" s="42"/>
      <c r="P159" s="42"/>
      <c r="Q159" s="42"/>
      <c r="R159" s="42"/>
      <c r="S159" s="42"/>
      <c r="T159" s="42"/>
      <c r="U159" s="42"/>
      <c r="V159" s="42"/>
      <c r="W159" s="42"/>
      <c r="X159" s="42"/>
      <c r="Y159" s="42"/>
      <c r="Z159" s="42"/>
      <c r="AA159" s="42"/>
      <c r="AB159" s="42"/>
      <c r="AC159" s="42"/>
      <c r="AD159" s="1"/>
      <c r="AE159" s="1"/>
      <c r="AF159" s="1"/>
      <c r="AG159" s="1"/>
    </row>
    <row r="160" spans="1:33" x14ac:dyDescent="0.25">
      <c r="A160" s="24"/>
      <c r="B160" s="42"/>
      <c r="C160" s="42"/>
      <c r="D160" s="42"/>
      <c r="E160" s="42"/>
      <c r="F160" s="42"/>
      <c r="G160" s="42"/>
      <c r="H160" s="42"/>
      <c r="I160" s="42"/>
      <c r="J160" s="42"/>
      <c r="K160" s="42"/>
      <c r="L160" s="42"/>
      <c r="M160" s="42"/>
      <c r="N160" s="42"/>
      <c r="O160" s="42"/>
      <c r="P160" s="42"/>
      <c r="Q160" s="42"/>
      <c r="R160" s="42"/>
      <c r="S160" s="42"/>
      <c r="T160" s="42"/>
      <c r="U160" s="42"/>
      <c r="V160" s="42"/>
      <c r="W160" s="42"/>
      <c r="X160" s="42"/>
      <c r="Y160" s="42"/>
      <c r="Z160" s="42"/>
      <c r="AA160" s="42"/>
      <c r="AB160" s="42"/>
      <c r="AC160" s="42"/>
      <c r="AD160" s="1"/>
      <c r="AE160" s="1"/>
      <c r="AF160" s="1"/>
      <c r="AG160" s="1"/>
    </row>
    <row r="161" spans="1:33" x14ac:dyDescent="0.25">
      <c r="A161" s="24"/>
      <c r="B161" s="24"/>
      <c r="C161" s="24"/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4"/>
      <c r="R161" s="24"/>
      <c r="S161" s="24"/>
      <c r="T161" s="24"/>
      <c r="U161" s="24"/>
      <c r="V161" s="24"/>
      <c r="W161" s="24"/>
      <c r="X161" s="24"/>
      <c r="Y161" s="24"/>
      <c r="Z161" s="24"/>
      <c r="AA161" s="24"/>
      <c r="AB161" s="24"/>
      <c r="AC161" s="24"/>
      <c r="AD161" s="34"/>
      <c r="AE161" s="34"/>
      <c r="AF161" s="34"/>
      <c r="AG161" s="34"/>
    </row>
    <row r="162" spans="1:33" x14ac:dyDescent="0.25">
      <c r="A162" s="42"/>
      <c r="B162" s="24"/>
      <c r="C162" s="24"/>
      <c r="D162" s="24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24"/>
      <c r="S162" s="24"/>
      <c r="T162" s="24"/>
      <c r="U162" s="24"/>
      <c r="V162" s="24"/>
      <c r="W162" s="24"/>
      <c r="X162" s="24"/>
      <c r="Y162" s="24"/>
      <c r="Z162" s="24"/>
      <c r="AA162" s="24"/>
      <c r="AB162" s="24"/>
      <c r="AC162" s="24"/>
      <c r="AD162" s="34"/>
      <c r="AE162" s="34"/>
      <c r="AF162" s="34"/>
      <c r="AG162" s="34"/>
    </row>
    <row r="163" spans="1:33" x14ac:dyDescent="0.25">
      <c r="A163" s="42"/>
      <c r="B163" s="24"/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  <c r="U163" s="24"/>
      <c r="V163" s="24"/>
      <c r="W163" s="24"/>
      <c r="X163" s="24"/>
      <c r="Y163" s="24"/>
      <c r="Z163" s="24"/>
      <c r="AA163" s="24"/>
      <c r="AB163" s="24"/>
      <c r="AC163" s="24"/>
      <c r="AD163" s="34"/>
      <c r="AE163" s="34"/>
      <c r="AF163" s="34"/>
      <c r="AG163" s="34"/>
    </row>
    <row r="164" spans="1:33" x14ac:dyDescent="0.25">
      <c r="A164" s="42"/>
      <c r="B164" s="24"/>
      <c r="C164" s="24"/>
      <c r="D164" s="24"/>
      <c r="E164" s="24"/>
      <c r="F164" s="24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24"/>
      <c r="R164" s="24"/>
      <c r="S164" s="24"/>
      <c r="T164" s="24"/>
      <c r="U164" s="24"/>
      <c r="V164" s="24"/>
      <c r="W164" s="24"/>
      <c r="X164" s="24"/>
      <c r="Y164" s="24"/>
      <c r="Z164" s="24"/>
      <c r="AA164" s="24"/>
      <c r="AB164" s="24"/>
      <c r="AC164" s="24"/>
      <c r="AD164" s="34"/>
      <c r="AE164" s="34"/>
      <c r="AF164" s="34"/>
      <c r="AG164" s="34"/>
    </row>
    <row r="165" spans="1:33" x14ac:dyDescent="0.25">
      <c r="A165" s="42"/>
      <c r="B165" s="24"/>
      <c r="C165" s="24"/>
      <c r="D165" s="24"/>
      <c r="E165" s="24"/>
      <c r="F165" s="24"/>
      <c r="G165" s="24"/>
      <c r="H165" s="24"/>
      <c r="I165" s="24"/>
      <c r="J165" s="24"/>
      <c r="K165" s="24"/>
      <c r="L165" s="24"/>
      <c r="M165" s="24"/>
      <c r="N165" s="24"/>
      <c r="O165" s="24"/>
      <c r="P165" s="24"/>
      <c r="Q165" s="24"/>
      <c r="R165" s="24"/>
      <c r="S165" s="24"/>
      <c r="T165" s="24"/>
      <c r="U165" s="24"/>
      <c r="V165" s="24"/>
      <c r="W165" s="24"/>
      <c r="X165" s="24"/>
      <c r="Y165" s="24"/>
      <c r="Z165" s="24"/>
      <c r="AA165" s="24"/>
      <c r="AB165" s="24"/>
      <c r="AC165" s="24"/>
      <c r="AD165" s="34"/>
      <c r="AE165" s="34"/>
      <c r="AF165" s="34"/>
      <c r="AG165" s="34"/>
    </row>
    <row r="166" spans="1:33" x14ac:dyDescent="0.25">
      <c r="A166" s="42"/>
      <c r="B166" s="24"/>
      <c r="C166" s="24"/>
      <c r="D166" s="24"/>
      <c r="E166" s="24"/>
      <c r="F166" s="24"/>
      <c r="G166" s="24"/>
      <c r="H166" s="24"/>
      <c r="I166" s="24"/>
      <c r="J166" s="24"/>
      <c r="K166" s="24"/>
      <c r="L166" s="24"/>
      <c r="M166" s="24"/>
      <c r="N166" s="24"/>
      <c r="O166" s="24"/>
      <c r="P166" s="24"/>
      <c r="Q166" s="24"/>
      <c r="R166" s="24"/>
      <c r="S166" s="24"/>
      <c r="T166" s="24"/>
      <c r="U166" s="24"/>
      <c r="V166" s="24"/>
      <c r="W166" s="24"/>
      <c r="X166" s="24"/>
      <c r="Y166" s="24"/>
      <c r="Z166" s="24"/>
      <c r="AA166" s="24"/>
      <c r="AB166" s="24"/>
      <c r="AC166" s="24"/>
      <c r="AD166" s="34"/>
      <c r="AE166" s="34"/>
      <c r="AF166" s="34"/>
      <c r="AG166" s="34"/>
    </row>
    <row r="167" spans="1:33" x14ac:dyDescent="0.25">
      <c r="A167" s="42"/>
      <c r="B167" s="24"/>
      <c r="C167" s="24"/>
      <c r="D167" s="24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24"/>
      <c r="R167" s="24"/>
      <c r="S167" s="24"/>
      <c r="T167" s="24"/>
      <c r="U167" s="24"/>
      <c r="V167" s="24"/>
      <c r="W167" s="24"/>
      <c r="X167" s="24"/>
      <c r="Y167" s="24"/>
      <c r="Z167" s="24"/>
      <c r="AA167" s="24"/>
      <c r="AB167" s="24"/>
      <c r="AC167" s="24"/>
      <c r="AD167" s="34"/>
      <c r="AE167" s="34"/>
      <c r="AF167" s="34"/>
      <c r="AG167" s="34"/>
    </row>
    <row r="168" spans="1:33" x14ac:dyDescent="0.25">
      <c r="A168" s="42"/>
      <c r="B168" s="24"/>
      <c r="C168" s="24"/>
      <c r="D168" s="24"/>
      <c r="E168" s="24"/>
      <c r="F168" s="24"/>
      <c r="G168" s="24"/>
      <c r="H168" s="24"/>
      <c r="I168" s="24"/>
      <c r="J168" s="24"/>
      <c r="K168" s="24"/>
      <c r="L168" s="24"/>
      <c r="M168" s="24"/>
      <c r="N168" s="24"/>
      <c r="O168" s="24"/>
      <c r="P168" s="24"/>
      <c r="Q168" s="24"/>
      <c r="R168" s="24"/>
      <c r="S168" s="24"/>
      <c r="T168" s="24"/>
      <c r="U168" s="24"/>
      <c r="V168" s="24"/>
      <c r="W168" s="24"/>
      <c r="X168" s="24"/>
      <c r="Y168" s="24"/>
      <c r="Z168" s="24"/>
      <c r="AA168" s="24"/>
      <c r="AB168" s="24"/>
      <c r="AC168" s="24"/>
      <c r="AD168" s="34"/>
      <c r="AE168" s="34"/>
      <c r="AF168" s="34"/>
      <c r="AG168" s="34"/>
    </row>
    <row r="169" spans="1:33" x14ac:dyDescent="0.25">
      <c r="A169" s="42"/>
      <c r="B169" s="24"/>
      <c r="C169" s="24"/>
      <c r="D169" s="24"/>
      <c r="E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4"/>
      <c r="R169" s="24"/>
      <c r="S169" s="24"/>
      <c r="T169" s="24"/>
      <c r="U169" s="24"/>
      <c r="V169" s="24"/>
      <c r="W169" s="24"/>
      <c r="X169" s="24"/>
      <c r="Y169" s="24"/>
      <c r="Z169" s="24"/>
      <c r="AA169" s="24"/>
      <c r="AB169" s="24"/>
      <c r="AC169" s="24"/>
      <c r="AD169" s="34"/>
      <c r="AE169" s="34"/>
      <c r="AF169" s="34"/>
      <c r="AG169" s="34"/>
    </row>
    <row r="170" spans="1:33" x14ac:dyDescent="0.25">
      <c r="A170" s="42"/>
      <c r="B170" s="24"/>
      <c r="C170" s="24"/>
      <c r="D170" s="24"/>
      <c r="E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4"/>
      <c r="R170" s="24"/>
      <c r="S170" s="24"/>
      <c r="T170" s="24"/>
      <c r="U170" s="24"/>
      <c r="V170" s="24"/>
      <c r="W170" s="24"/>
      <c r="X170" s="24"/>
      <c r="Y170" s="24"/>
      <c r="Z170" s="24"/>
      <c r="AA170" s="24"/>
      <c r="AB170" s="24"/>
      <c r="AC170" s="24"/>
      <c r="AD170" s="34"/>
      <c r="AE170" s="34"/>
      <c r="AF170" s="34"/>
      <c r="AG170" s="34"/>
    </row>
    <row r="171" spans="1:33" x14ac:dyDescent="0.25">
      <c r="A171" s="42"/>
      <c r="B171" s="42"/>
      <c r="C171" s="42"/>
      <c r="D171" s="42"/>
      <c r="E171" s="42"/>
      <c r="F171" s="42"/>
      <c r="G171" s="42"/>
      <c r="H171" s="42"/>
      <c r="I171" s="42"/>
      <c r="J171" s="42"/>
      <c r="K171" s="42"/>
      <c r="L171" s="42"/>
      <c r="M171" s="42"/>
      <c r="N171" s="42"/>
      <c r="O171" s="42"/>
      <c r="P171" s="42"/>
      <c r="Q171" s="42"/>
      <c r="R171" s="42"/>
      <c r="S171" s="42"/>
      <c r="T171" s="42"/>
      <c r="U171" s="42"/>
      <c r="V171" s="42"/>
      <c r="W171" s="42"/>
      <c r="X171" s="42"/>
      <c r="Y171" s="42"/>
      <c r="Z171" s="42"/>
      <c r="AA171" s="42"/>
      <c r="AB171" s="42"/>
      <c r="AC171" s="42"/>
      <c r="AD171" s="1"/>
      <c r="AE171" s="1"/>
      <c r="AF171" s="1"/>
      <c r="AG171" s="1"/>
    </row>
    <row r="172" spans="1:33" x14ac:dyDescent="0.25">
      <c r="A172" s="24"/>
      <c r="B172" s="24"/>
      <c r="C172" s="24"/>
      <c r="D172" s="24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24"/>
      <c r="R172" s="24"/>
      <c r="S172" s="24"/>
      <c r="T172" s="24"/>
      <c r="U172" s="24"/>
      <c r="V172" s="24"/>
      <c r="W172" s="24"/>
      <c r="X172" s="24"/>
      <c r="Y172" s="24"/>
      <c r="Z172" s="24"/>
      <c r="AA172" s="24"/>
      <c r="AB172" s="24"/>
      <c r="AC172" s="24"/>
      <c r="AD172" s="34"/>
      <c r="AE172" s="34"/>
      <c r="AF172" s="34"/>
      <c r="AG172" s="34"/>
    </row>
    <row r="173" spans="1:33" x14ac:dyDescent="0.25">
      <c r="A173" s="42"/>
      <c r="B173" s="42"/>
      <c r="C173" s="42"/>
      <c r="D173" s="42"/>
      <c r="E173" s="42"/>
      <c r="F173" s="42"/>
      <c r="G173" s="42"/>
      <c r="H173" s="42"/>
      <c r="I173" s="42"/>
      <c r="J173" s="42"/>
      <c r="K173" s="42"/>
      <c r="L173" s="42"/>
      <c r="M173" s="42"/>
      <c r="N173" s="42"/>
      <c r="O173" s="42"/>
      <c r="P173" s="42"/>
      <c r="Q173" s="42"/>
      <c r="R173" s="42"/>
      <c r="S173" s="42"/>
      <c r="T173" s="42"/>
      <c r="U173" s="42"/>
      <c r="V173" s="42"/>
      <c r="W173" s="42"/>
      <c r="X173" s="42"/>
      <c r="Y173" s="42"/>
      <c r="Z173" s="42"/>
      <c r="AA173" s="42"/>
      <c r="AB173" s="42"/>
      <c r="AC173" s="42"/>
      <c r="AD173" s="1"/>
      <c r="AE173" s="1"/>
      <c r="AF173" s="1"/>
      <c r="AG173" s="1"/>
    </row>
    <row r="174" spans="1:33" x14ac:dyDescent="0.25">
      <c r="A174" s="24"/>
      <c r="B174" s="24"/>
      <c r="C174" s="24"/>
      <c r="D174" s="24"/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24"/>
      <c r="R174" s="24"/>
      <c r="S174" s="24"/>
      <c r="T174" s="24"/>
      <c r="U174" s="24"/>
      <c r="V174" s="24"/>
      <c r="W174" s="24"/>
      <c r="X174" s="24"/>
      <c r="Y174" s="24"/>
      <c r="Z174" s="24"/>
      <c r="AA174" s="24"/>
      <c r="AB174" s="24"/>
      <c r="AC174" s="24"/>
      <c r="AD174" s="34"/>
      <c r="AE174" s="34"/>
      <c r="AF174" s="34"/>
      <c r="AG174" s="34"/>
    </row>
    <row r="175" spans="1:33" x14ac:dyDescent="0.25">
      <c r="A175" s="42"/>
      <c r="B175" s="42"/>
      <c r="C175" s="42"/>
      <c r="D175" s="42"/>
      <c r="E175" s="42"/>
      <c r="F175" s="42"/>
      <c r="G175" s="42"/>
      <c r="H175" s="42"/>
      <c r="I175" s="42"/>
      <c r="J175" s="42"/>
      <c r="K175" s="42"/>
      <c r="L175" s="42"/>
      <c r="M175" s="42"/>
      <c r="N175" s="42"/>
      <c r="O175" s="42"/>
      <c r="P175" s="42"/>
      <c r="Q175" s="42"/>
      <c r="R175" s="42"/>
      <c r="S175" s="42"/>
      <c r="T175" s="42"/>
      <c r="U175" s="42"/>
      <c r="V175" s="42"/>
      <c r="W175" s="42"/>
      <c r="X175" s="42"/>
      <c r="Y175" s="42"/>
      <c r="Z175" s="42"/>
      <c r="AA175" s="42"/>
      <c r="AB175" s="42"/>
      <c r="AC175" s="42"/>
      <c r="AD175" s="1"/>
      <c r="AE175" s="1"/>
      <c r="AF175" s="1"/>
      <c r="AG175" s="1"/>
    </row>
    <row r="176" spans="1:33" x14ac:dyDescent="0.25">
      <c r="A176" s="24"/>
      <c r="B176" s="24"/>
      <c r="C176" s="24"/>
      <c r="D176" s="24"/>
      <c r="E176" s="24"/>
      <c r="F176" s="24"/>
      <c r="G176" s="24"/>
      <c r="H176" s="24"/>
      <c r="I176" s="24"/>
      <c r="J176" s="24"/>
      <c r="K176" s="24"/>
      <c r="L176" s="24"/>
      <c r="M176" s="24"/>
      <c r="N176" s="24"/>
      <c r="O176" s="24"/>
      <c r="P176" s="24"/>
      <c r="Q176" s="24"/>
      <c r="R176" s="24"/>
      <c r="S176" s="24"/>
      <c r="T176" s="24"/>
      <c r="U176" s="24"/>
      <c r="V176" s="24"/>
      <c r="W176" s="24"/>
      <c r="X176" s="24"/>
      <c r="Y176" s="24"/>
      <c r="Z176" s="24"/>
      <c r="AA176" s="24"/>
      <c r="AB176" s="24"/>
      <c r="AC176" s="24"/>
      <c r="AD176" s="34"/>
      <c r="AE176" s="34"/>
      <c r="AF176" s="34"/>
      <c r="AG176" s="34"/>
    </row>
    <row r="177" spans="1:33" x14ac:dyDescent="0.25">
      <c r="A177" s="42"/>
      <c r="B177" s="42"/>
      <c r="C177" s="42"/>
      <c r="D177" s="42"/>
      <c r="E177" s="42"/>
      <c r="F177" s="42"/>
      <c r="G177" s="42"/>
      <c r="H177" s="42"/>
      <c r="I177" s="42"/>
      <c r="J177" s="42"/>
      <c r="K177" s="42"/>
      <c r="L177" s="42"/>
      <c r="M177" s="42"/>
      <c r="N177" s="42"/>
      <c r="O177" s="42"/>
      <c r="P177" s="42"/>
      <c r="Q177" s="42"/>
      <c r="R177" s="42"/>
      <c r="S177" s="42"/>
      <c r="T177" s="42"/>
      <c r="U177" s="42"/>
      <c r="V177" s="42"/>
      <c r="W177" s="42"/>
      <c r="X177" s="42"/>
      <c r="Y177" s="42"/>
      <c r="Z177" s="42"/>
      <c r="AA177" s="42"/>
      <c r="AB177" s="42"/>
      <c r="AC177" s="42"/>
      <c r="AD177" s="1"/>
      <c r="AE177" s="1"/>
      <c r="AF177" s="1"/>
      <c r="AG177" s="1"/>
    </row>
    <row r="178" spans="1:33" x14ac:dyDescent="0.25">
      <c r="A178" s="24"/>
      <c r="B178" s="24"/>
      <c r="C178" s="24"/>
      <c r="D178" s="24"/>
      <c r="E178" s="24"/>
      <c r="F178" s="24"/>
      <c r="G178" s="24"/>
      <c r="H178" s="24"/>
      <c r="I178" s="24"/>
      <c r="J178" s="24"/>
      <c r="K178" s="24"/>
      <c r="L178" s="24"/>
      <c r="M178" s="24"/>
      <c r="N178" s="24"/>
      <c r="O178" s="24"/>
      <c r="P178" s="24"/>
      <c r="Q178" s="24"/>
      <c r="R178" s="24"/>
      <c r="S178" s="24"/>
      <c r="T178" s="24"/>
      <c r="U178" s="24"/>
      <c r="V178" s="24"/>
      <c r="W178" s="24"/>
      <c r="X178" s="24"/>
      <c r="Y178" s="24"/>
      <c r="Z178" s="24"/>
      <c r="AA178" s="24"/>
      <c r="AB178" s="24"/>
      <c r="AC178" s="24"/>
      <c r="AD178" s="34"/>
      <c r="AE178" s="34"/>
      <c r="AF178" s="34"/>
      <c r="AG178" s="34"/>
    </row>
    <row r="179" spans="1:33" x14ac:dyDescent="0.25">
      <c r="A179" s="42"/>
      <c r="B179" s="42"/>
      <c r="C179" s="42"/>
      <c r="D179" s="42"/>
      <c r="E179" s="42"/>
      <c r="F179" s="42"/>
      <c r="G179" s="42"/>
      <c r="H179" s="42"/>
      <c r="I179" s="42"/>
      <c r="J179" s="42"/>
      <c r="K179" s="42"/>
      <c r="L179" s="42"/>
      <c r="M179" s="42"/>
      <c r="N179" s="42"/>
      <c r="O179" s="42"/>
      <c r="P179" s="42"/>
      <c r="Q179" s="42"/>
      <c r="R179" s="42"/>
      <c r="S179" s="42"/>
      <c r="T179" s="42"/>
      <c r="U179" s="42"/>
      <c r="V179" s="42"/>
      <c r="W179" s="42"/>
      <c r="X179" s="42"/>
      <c r="Y179" s="42"/>
      <c r="Z179" s="42"/>
      <c r="AA179" s="42"/>
      <c r="AB179" s="42"/>
      <c r="AC179" s="42"/>
      <c r="AD179" s="1"/>
      <c r="AE179" s="1"/>
      <c r="AF179" s="1"/>
      <c r="AG179" s="1"/>
    </row>
    <row r="180" spans="1:33" x14ac:dyDescent="0.25">
      <c r="A180" s="24"/>
      <c r="B180" s="24"/>
      <c r="C180" s="24"/>
      <c r="D180" s="24"/>
      <c r="E180" s="24"/>
      <c r="F180" s="24"/>
      <c r="G180" s="24"/>
      <c r="H180" s="24"/>
      <c r="I180" s="24"/>
      <c r="J180" s="24"/>
      <c r="K180" s="24"/>
      <c r="L180" s="24"/>
      <c r="M180" s="24"/>
      <c r="N180" s="24"/>
      <c r="O180" s="24"/>
      <c r="P180" s="24"/>
      <c r="Q180" s="24"/>
      <c r="R180" s="24"/>
      <c r="S180" s="24"/>
      <c r="T180" s="24"/>
      <c r="U180" s="24"/>
      <c r="V180" s="24"/>
      <c r="W180" s="24"/>
      <c r="X180" s="24"/>
      <c r="Y180" s="24"/>
      <c r="Z180" s="24"/>
      <c r="AA180" s="24"/>
      <c r="AB180" s="24"/>
      <c r="AC180" s="24"/>
      <c r="AD180" s="34"/>
      <c r="AE180" s="34"/>
      <c r="AF180" s="34"/>
      <c r="AG180" s="34"/>
    </row>
    <row r="181" spans="1:33" x14ac:dyDescent="0.25">
      <c r="A181" s="42"/>
      <c r="B181" s="42"/>
      <c r="C181" s="42"/>
      <c r="D181" s="42"/>
      <c r="E181" s="42"/>
      <c r="F181" s="42"/>
      <c r="G181" s="42"/>
      <c r="H181" s="42"/>
      <c r="I181" s="42"/>
      <c r="J181" s="42"/>
      <c r="K181" s="42"/>
      <c r="L181" s="42"/>
      <c r="M181" s="42"/>
      <c r="N181" s="42"/>
      <c r="O181" s="42"/>
      <c r="P181" s="42"/>
      <c r="Q181" s="42"/>
      <c r="R181" s="42"/>
      <c r="S181" s="42"/>
      <c r="T181" s="42"/>
      <c r="U181" s="42"/>
      <c r="V181" s="42"/>
      <c r="W181" s="42"/>
      <c r="X181" s="42"/>
      <c r="Y181" s="42"/>
      <c r="Z181" s="42"/>
      <c r="AA181" s="42"/>
      <c r="AB181" s="42"/>
      <c r="AC181" s="42"/>
      <c r="AD181" s="1"/>
      <c r="AE181" s="1"/>
      <c r="AF181" s="1"/>
      <c r="AG181" s="1"/>
    </row>
    <row r="182" spans="1:33" x14ac:dyDescent="0.25">
      <c r="A182" s="24"/>
      <c r="B182" s="24"/>
      <c r="C182" s="24"/>
      <c r="D182" s="24"/>
      <c r="E182" s="24"/>
      <c r="F182" s="24"/>
      <c r="G182" s="24"/>
      <c r="H182" s="24"/>
      <c r="I182" s="24"/>
      <c r="J182" s="24"/>
      <c r="K182" s="24"/>
      <c r="L182" s="24"/>
      <c r="M182" s="24"/>
      <c r="N182" s="24"/>
      <c r="O182" s="24"/>
      <c r="P182" s="24"/>
      <c r="Q182" s="24"/>
      <c r="R182" s="24"/>
      <c r="S182" s="24"/>
      <c r="T182" s="24"/>
      <c r="U182" s="24"/>
      <c r="V182" s="24"/>
      <c r="W182" s="24"/>
      <c r="X182" s="24"/>
      <c r="Y182" s="24"/>
      <c r="Z182" s="24"/>
      <c r="AA182" s="24"/>
      <c r="AB182" s="24"/>
      <c r="AC182" s="24"/>
      <c r="AD182" s="34"/>
      <c r="AE182" s="34"/>
      <c r="AF182" s="34"/>
      <c r="AG182" s="34"/>
    </row>
    <row r="183" spans="1:33" x14ac:dyDescent="0.25">
      <c r="A183" s="42"/>
      <c r="B183" s="42"/>
      <c r="C183" s="42"/>
      <c r="D183" s="42"/>
      <c r="E183" s="42"/>
      <c r="F183" s="42"/>
      <c r="G183" s="42"/>
      <c r="H183" s="42"/>
      <c r="I183" s="42"/>
      <c r="J183" s="42"/>
      <c r="K183" s="42"/>
      <c r="L183" s="42"/>
      <c r="M183" s="42"/>
      <c r="N183" s="42"/>
      <c r="O183" s="42"/>
      <c r="P183" s="42"/>
      <c r="Q183" s="42"/>
      <c r="R183" s="42"/>
      <c r="S183" s="42"/>
      <c r="T183" s="42"/>
      <c r="U183" s="42"/>
      <c r="V183" s="42"/>
      <c r="W183" s="42"/>
      <c r="X183" s="42"/>
      <c r="Y183" s="42"/>
      <c r="Z183" s="42"/>
      <c r="AA183" s="42"/>
      <c r="AB183" s="42"/>
      <c r="AC183" s="42"/>
      <c r="AD183" s="1"/>
      <c r="AE183" s="1"/>
      <c r="AF183" s="1"/>
      <c r="AG183" s="1"/>
    </row>
    <row r="184" spans="1:33" x14ac:dyDescent="0.25">
      <c r="A184" s="24"/>
      <c r="B184" s="24"/>
      <c r="C184" s="24"/>
      <c r="D184" s="24"/>
      <c r="E184" s="24"/>
      <c r="F184" s="24"/>
      <c r="G184" s="24"/>
      <c r="H184" s="24"/>
      <c r="I184" s="24"/>
      <c r="J184" s="24"/>
      <c r="K184" s="24"/>
      <c r="L184" s="24"/>
      <c r="M184" s="24"/>
      <c r="N184" s="24"/>
      <c r="O184" s="24"/>
      <c r="P184" s="24"/>
      <c r="Q184" s="24"/>
      <c r="R184" s="24"/>
      <c r="S184" s="24"/>
      <c r="T184" s="24"/>
      <c r="U184" s="24"/>
      <c r="V184" s="24"/>
      <c r="W184" s="24"/>
      <c r="X184" s="24"/>
      <c r="Y184" s="24"/>
      <c r="Z184" s="24"/>
      <c r="AA184" s="24"/>
      <c r="AB184" s="24"/>
      <c r="AC184" s="24"/>
      <c r="AD184" s="34"/>
      <c r="AE184" s="34"/>
      <c r="AF184" s="34"/>
      <c r="AG184" s="34"/>
    </row>
    <row r="185" spans="1:33" x14ac:dyDescent="0.25">
      <c r="A185" s="42"/>
      <c r="B185" s="42"/>
      <c r="C185" s="42"/>
      <c r="D185" s="42"/>
      <c r="E185" s="42"/>
      <c r="F185" s="42"/>
      <c r="G185" s="42"/>
      <c r="H185" s="42"/>
      <c r="I185" s="42"/>
      <c r="J185" s="42"/>
      <c r="K185" s="42"/>
      <c r="L185" s="42"/>
      <c r="M185" s="42"/>
      <c r="N185" s="42"/>
      <c r="O185" s="42"/>
      <c r="P185" s="42"/>
      <c r="Q185" s="42"/>
      <c r="R185" s="42"/>
      <c r="S185" s="42"/>
      <c r="T185" s="42"/>
      <c r="U185" s="42"/>
      <c r="V185" s="42"/>
      <c r="W185" s="42"/>
      <c r="X185" s="42"/>
      <c r="Y185" s="42"/>
      <c r="Z185" s="42"/>
      <c r="AA185" s="42"/>
      <c r="AB185" s="42"/>
      <c r="AC185" s="42"/>
      <c r="AD185" s="1"/>
      <c r="AE185" s="1"/>
      <c r="AF185" s="1"/>
      <c r="AG185" s="1"/>
    </row>
    <row r="186" spans="1:33" x14ac:dyDescent="0.25">
      <c r="A186" s="24"/>
      <c r="B186" s="24"/>
      <c r="C186" s="24"/>
      <c r="D186" s="24"/>
      <c r="E186" s="24"/>
      <c r="F186" s="24"/>
      <c r="G186" s="24"/>
      <c r="H186" s="24"/>
      <c r="I186" s="24"/>
      <c r="J186" s="24"/>
      <c r="K186" s="24"/>
      <c r="L186" s="24"/>
      <c r="M186" s="24"/>
      <c r="N186" s="24"/>
      <c r="O186" s="24"/>
      <c r="P186" s="24"/>
      <c r="Q186" s="24"/>
      <c r="R186" s="24"/>
      <c r="S186" s="24"/>
      <c r="T186" s="24"/>
      <c r="U186" s="24"/>
      <c r="V186" s="24"/>
      <c r="W186" s="24"/>
      <c r="X186" s="24"/>
      <c r="Y186" s="24"/>
      <c r="Z186" s="24"/>
      <c r="AA186" s="24"/>
      <c r="AB186" s="24"/>
      <c r="AC186" s="24"/>
      <c r="AD186" s="34"/>
      <c r="AE186" s="34"/>
      <c r="AF186" s="34"/>
      <c r="AG186" s="34"/>
    </row>
    <row r="187" spans="1:33" x14ac:dyDescent="0.25">
      <c r="A187" s="42"/>
      <c r="B187" s="42"/>
      <c r="C187" s="42"/>
      <c r="D187" s="42"/>
      <c r="E187" s="42"/>
      <c r="F187" s="42"/>
      <c r="G187" s="42"/>
      <c r="H187" s="42"/>
      <c r="I187" s="42"/>
      <c r="J187" s="42"/>
      <c r="K187" s="42"/>
      <c r="L187" s="42"/>
      <c r="M187" s="42"/>
      <c r="N187" s="42"/>
      <c r="O187" s="42"/>
      <c r="P187" s="42"/>
      <c r="Q187" s="42"/>
      <c r="R187" s="42"/>
      <c r="S187" s="42"/>
      <c r="T187" s="42"/>
      <c r="U187" s="42"/>
      <c r="V187" s="42"/>
      <c r="W187" s="42"/>
      <c r="X187" s="42"/>
      <c r="Y187" s="42"/>
      <c r="Z187" s="42"/>
      <c r="AA187" s="42"/>
      <c r="AB187" s="42"/>
      <c r="AC187" s="42"/>
      <c r="AD187" s="1"/>
      <c r="AE187" s="1"/>
      <c r="AF187" s="1"/>
      <c r="AG187" s="1"/>
    </row>
    <row r="188" spans="1:33" x14ac:dyDescent="0.25">
      <c r="A188" s="24"/>
      <c r="B188" s="24"/>
      <c r="C188" s="24"/>
      <c r="D188" s="24"/>
      <c r="E188" s="24"/>
      <c r="F188" s="24"/>
      <c r="G188" s="24"/>
      <c r="H188" s="24"/>
      <c r="I188" s="24"/>
      <c r="J188" s="24"/>
      <c r="K188" s="24"/>
      <c r="L188" s="24"/>
      <c r="M188" s="24"/>
      <c r="N188" s="24"/>
      <c r="O188" s="24"/>
      <c r="P188" s="24"/>
      <c r="Q188" s="24"/>
      <c r="R188" s="24"/>
      <c r="S188" s="24"/>
      <c r="T188" s="24"/>
      <c r="U188" s="24"/>
      <c r="V188" s="24"/>
      <c r="W188" s="24"/>
      <c r="X188" s="24"/>
      <c r="Y188" s="24"/>
      <c r="Z188" s="24"/>
      <c r="AA188" s="24"/>
      <c r="AB188" s="24"/>
      <c r="AC188" s="24"/>
      <c r="AD188" s="34"/>
      <c r="AE188" s="34"/>
      <c r="AF188" s="34"/>
      <c r="AG188" s="34"/>
    </row>
    <row r="189" spans="1:33" x14ac:dyDescent="0.25">
      <c r="A189" s="42"/>
      <c r="B189" s="42"/>
      <c r="C189" s="42"/>
      <c r="D189" s="42"/>
      <c r="E189" s="42"/>
      <c r="F189" s="42"/>
      <c r="G189" s="42"/>
      <c r="H189" s="42"/>
      <c r="I189" s="42"/>
      <c r="J189" s="42"/>
      <c r="K189" s="42"/>
      <c r="L189" s="42"/>
      <c r="M189" s="42"/>
      <c r="N189" s="42"/>
      <c r="O189" s="42"/>
      <c r="P189" s="42"/>
      <c r="Q189" s="42"/>
      <c r="R189" s="42"/>
      <c r="S189" s="42"/>
      <c r="T189" s="42"/>
      <c r="U189" s="42"/>
      <c r="V189" s="42"/>
      <c r="W189" s="42"/>
      <c r="X189" s="42"/>
      <c r="Y189" s="42"/>
      <c r="Z189" s="42"/>
      <c r="AA189" s="42"/>
      <c r="AB189" s="42"/>
      <c r="AC189" s="42"/>
      <c r="AD189" s="1"/>
      <c r="AE189" s="1"/>
      <c r="AF189" s="1"/>
      <c r="AG189" s="1"/>
    </row>
    <row r="190" spans="1:33" x14ac:dyDescent="0.25">
      <c r="A190" s="24"/>
      <c r="B190" s="24"/>
      <c r="C190" s="24"/>
      <c r="D190" s="24"/>
      <c r="E190" s="24"/>
      <c r="F190" s="24"/>
      <c r="G190" s="24"/>
      <c r="H190" s="24"/>
      <c r="I190" s="24"/>
      <c r="J190" s="24"/>
      <c r="K190" s="24"/>
      <c r="L190" s="24"/>
      <c r="M190" s="24"/>
      <c r="N190" s="24"/>
      <c r="O190" s="24"/>
      <c r="P190" s="24"/>
      <c r="Q190" s="24"/>
      <c r="R190" s="24"/>
      <c r="S190" s="24"/>
      <c r="T190" s="24"/>
      <c r="U190" s="24"/>
      <c r="V190" s="24"/>
      <c r="W190" s="24"/>
      <c r="X190" s="24"/>
      <c r="Y190" s="24"/>
      <c r="Z190" s="24"/>
      <c r="AA190" s="24"/>
      <c r="AB190" s="24"/>
      <c r="AC190" s="24"/>
      <c r="AD190" s="34"/>
      <c r="AE190" s="34"/>
      <c r="AF190" s="34"/>
      <c r="AG190" s="34"/>
    </row>
    <row r="191" spans="1:33" x14ac:dyDescent="0.25">
      <c r="A191" s="42"/>
      <c r="B191" s="42"/>
      <c r="C191" s="42"/>
      <c r="D191" s="42"/>
      <c r="E191" s="42"/>
      <c r="F191" s="42"/>
      <c r="G191" s="42"/>
      <c r="H191" s="42"/>
      <c r="I191" s="42"/>
      <c r="J191" s="42"/>
      <c r="K191" s="42"/>
      <c r="L191" s="42"/>
      <c r="M191" s="42"/>
      <c r="N191" s="42"/>
      <c r="O191" s="42"/>
      <c r="P191" s="42"/>
      <c r="Q191" s="42"/>
      <c r="R191" s="42"/>
      <c r="S191" s="42"/>
      <c r="T191" s="42"/>
      <c r="U191" s="42"/>
      <c r="V191" s="42"/>
      <c r="W191" s="42"/>
      <c r="X191" s="42"/>
      <c r="Y191" s="42"/>
      <c r="Z191" s="42"/>
      <c r="AA191" s="42"/>
      <c r="AB191" s="42"/>
      <c r="AC191" s="42"/>
      <c r="AD191" s="1"/>
      <c r="AE191" s="1"/>
      <c r="AF191" s="1"/>
      <c r="AG191" s="1"/>
    </row>
    <row r="192" spans="1:33" x14ac:dyDescent="0.25">
      <c r="A192" s="24"/>
      <c r="B192" s="24"/>
      <c r="C192" s="24"/>
      <c r="D192" s="24"/>
      <c r="E192" s="24"/>
      <c r="F192" s="24"/>
      <c r="G192" s="24"/>
      <c r="H192" s="24"/>
      <c r="I192" s="24"/>
      <c r="J192" s="24"/>
      <c r="K192" s="24"/>
      <c r="L192" s="24"/>
      <c r="M192" s="24"/>
      <c r="N192" s="24"/>
      <c r="O192" s="24"/>
      <c r="P192" s="24"/>
      <c r="Q192" s="24"/>
      <c r="R192" s="24"/>
      <c r="S192" s="24"/>
      <c r="T192" s="24"/>
      <c r="U192" s="24"/>
      <c r="V192" s="24"/>
      <c r="W192" s="24"/>
      <c r="X192" s="24"/>
      <c r="Y192" s="24"/>
      <c r="Z192" s="24"/>
      <c r="AA192" s="24"/>
      <c r="AB192" s="24"/>
      <c r="AC192" s="24"/>
      <c r="AD192" s="34"/>
      <c r="AE192" s="34"/>
      <c r="AF192" s="34"/>
      <c r="AG192" s="34"/>
    </row>
    <row r="193" spans="1:33" x14ac:dyDescent="0.25">
      <c r="A193" s="42"/>
      <c r="B193" s="42"/>
      <c r="C193" s="42"/>
      <c r="D193" s="42"/>
      <c r="E193" s="42"/>
      <c r="F193" s="42"/>
      <c r="G193" s="42"/>
      <c r="H193" s="42"/>
      <c r="I193" s="42"/>
      <c r="J193" s="42"/>
      <c r="K193" s="42"/>
      <c r="L193" s="42"/>
      <c r="M193" s="42"/>
      <c r="N193" s="42"/>
      <c r="O193" s="42"/>
      <c r="P193" s="42"/>
      <c r="Q193" s="42"/>
      <c r="R193" s="42"/>
      <c r="S193" s="42"/>
      <c r="T193" s="42"/>
      <c r="U193" s="42"/>
      <c r="V193" s="42"/>
      <c r="W193" s="42"/>
      <c r="X193" s="42"/>
      <c r="Y193" s="42"/>
      <c r="Z193" s="42"/>
      <c r="AA193" s="42"/>
      <c r="AB193" s="42"/>
      <c r="AC193" s="42"/>
      <c r="AD193" s="1"/>
      <c r="AE193" s="1"/>
      <c r="AF193" s="1"/>
      <c r="AG193" s="1"/>
    </row>
    <row r="194" spans="1:33" x14ac:dyDescent="0.25">
      <c r="A194" s="24"/>
      <c r="B194" s="24"/>
      <c r="C194" s="24"/>
      <c r="D194" s="24"/>
      <c r="E194" s="24"/>
      <c r="F194" s="24"/>
      <c r="G194" s="24"/>
      <c r="H194" s="24"/>
      <c r="I194" s="24"/>
      <c r="J194" s="24"/>
      <c r="K194" s="24"/>
      <c r="L194" s="24"/>
      <c r="M194" s="24"/>
      <c r="N194" s="24"/>
      <c r="O194" s="24"/>
      <c r="P194" s="24"/>
      <c r="Q194" s="24"/>
      <c r="R194" s="24"/>
      <c r="S194" s="24"/>
      <c r="T194" s="24"/>
      <c r="U194" s="24"/>
      <c r="V194" s="24"/>
      <c r="W194" s="24"/>
      <c r="X194" s="24"/>
      <c r="Y194" s="24"/>
      <c r="Z194" s="24"/>
      <c r="AA194" s="24"/>
      <c r="AB194" s="24"/>
      <c r="AC194" s="24"/>
      <c r="AD194" s="34"/>
      <c r="AE194" s="34"/>
      <c r="AF194" s="34"/>
      <c r="AG194" s="34"/>
    </row>
    <row r="195" spans="1:33" x14ac:dyDescent="0.25">
      <c r="A195" s="42"/>
      <c r="B195" s="42"/>
      <c r="C195" s="42"/>
      <c r="D195" s="42"/>
      <c r="E195" s="42"/>
      <c r="F195" s="42"/>
      <c r="G195" s="42"/>
      <c r="H195" s="42"/>
      <c r="I195" s="42"/>
      <c r="J195" s="42"/>
      <c r="K195" s="42"/>
      <c r="L195" s="42"/>
      <c r="M195" s="42"/>
      <c r="N195" s="42"/>
      <c r="O195" s="42"/>
      <c r="P195" s="42"/>
      <c r="Q195" s="42"/>
      <c r="R195" s="42"/>
      <c r="S195" s="42"/>
      <c r="T195" s="42"/>
      <c r="U195" s="42"/>
      <c r="V195" s="42"/>
      <c r="W195" s="42"/>
      <c r="X195" s="42"/>
      <c r="Y195" s="42"/>
      <c r="Z195" s="42"/>
      <c r="AA195" s="42"/>
      <c r="AB195" s="42"/>
      <c r="AC195" s="42"/>
      <c r="AD195" s="1"/>
      <c r="AE195" s="1"/>
      <c r="AF195" s="1"/>
      <c r="AG195" s="1"/>
    </row>
    <row r="196" spans="1:33" x14ac:dyDescent="0.25">
      <c r="A196" s="24"/>
      <c r="B196" s="24"/>
      <c r="C196" s="24"/>
      <c r="D196" s="24"/>
      <c r="E196" s="24"/>
      <c r="F196" s="24"/>
      <c r="G196" s="24"/>
      <c r="H196" s="24"/>
      <c r="I196" s="24"/>
      <c r="J196" s="24"/>
      <c r="K196" s="24"/>
      <c r="L196" s="24"/>
      <c r="M196" s="24"/>
      <c r="N196" s="24"/>
      <c r="O196" s="24"/>
      <c r="P196" s="24"/>
      <c r="Q196" s="24"/>
      <c r="R196" s="24"/>
      <c r="S196" s="24"/>
      <c r="T196" s="24"/>
      <c r="U196" s="24"/>
      <c r="V196" s="24"/>
      <c r="W196" s="24"/>
      <c r="X196" s="24"/>
      <c r="Y196" s="24"/>
      <c r="Z196" s="24"/>
      <c r="AA196" s="24"/>
      <c r="AB196" s="24"/>
      <c r="AC196" s="24"/>
      <c r="AD196" s="34"/>
      <c r="AE196" s="34"/>
      <c r="AF196" s="34"/>
      <c r="AG196" s="34"/>
    </row>
    <row r="197" spans="1:33" x14ac:dyDescent="0.25">
      <c r="A197" s="42"/>
      <c r="B197" s="42"/>
      <c r="C197" s="42"/>
      <c r="D197" s="42"/>
      <c r="E197" s="42"/>
      <c r="F197" s="42"/>
      <c r="G197" s="42"/>
      <c r="H197" s="42"/>
      <c r="I197" s="42"/>
      <c r="J197" s="42"/>
      <c r="K197" s="42"/>
      <c r="L197" s="42"/>
      <c r="M197" s="42"/>
      <c r="N197" s="42"/>
      <c r="O197" s="42"/>
      <c r="P197" s="42"/>
      <c r="Q197" s="42"/>
      <c r="R197" s="42"/>
      <c r="S197" s="42"/>
      <c r="T197" s="42"/>
      <c r="U197" s="42"/>
      <c r="V197" s="42"/>
      <c r="W197" s="42"/>
      <c r="X197" s="42"/>
      <c r="Y197" s="42"/>
      <c r="Z197" s="42"/>
      <c r="AA197" s="42"/>
      <c r="AB197" s="42"/>
      <c r="AC197" s="42"/>
      <c r="AD197" s="1"/>
      <c r="AE197" s="1"/>
      <c r="AF197" s="1"/>
      <c r="AG197" s="1"/>
    </row>
    <row r="198" spans="1:33" x14ac:dyDescent="0.25">
      <c r="A198" s="24"/>
      <c r="B198" s="24"/>
      <c r="C198" s="24"/>
      <c r="D198" s="24"/>
      <c r="E198" s="24"/>
      <c r="F198" s="24"/>
      <c r="G198" s="24"/>
      <c r="H198" s="24"/>
      <c r="I198" s="24"/>
      <c r="J198" s="24"/>
      <c r="K198" s="24"/>
      <c r="L198" s="24"/>
      <c r="M198" s="24"/>
      <c r="N198" s="24"/>
      <c r="O198" s="24"/>
      <c r="P198" s="24"/>
      <c r="Q198" s="24"/>
      <c r="R198" s="24"/>
      <c r="S198" s="24"/>
      <c r="T198" s="24"/>
      <c r="U198" s="24"/>
      <c r="V198" s="24"/>
      <c r="W198" s="24"/>
      <c r="X198" s="24"/>
      <c r="Y198" s="24"/>
      <c r="Z198" s="24"/>
      <c r="AA198" s="24"/>
      <c r="AB198" s="24"/>
      <c r="AC198" s="24"/>
      <c r="AD198" s="34"/>
      <c r="AE198" s="34"/>
      <c r="AF198" s="34"/>
      <c r="AG198" s="34"/>
    </row>
    <row r="199" spans="1:33" x14ac:dyDescent="0.25">
      <c r="A199" s="42"/>
      <c r="B199" s="42"/>
      <c r="C199" s="42"/>
      <c r="D199" s="42"/>
      <c r="E199" s="42"/>
      <c r="F199" s="42"/>
      <c r="G199" s="42"/>
      <c r="H199" s="42"/>
      <c r="I199" s="42"/>
      <c r="J199" s="42"/>
      <c r="K199" s="42"/>
      <c r="L199" s="42"/>
      <c r="M199" s="42"/>
      <c r="N199" s="42"/>
      <c r="O199" s="42"/>
      <c r="P199" s="42"/>
      <c r="Q199" s="42"/>
      <c r="R199" s="42"/>
      <c r="S199" s="42"/>
      <c r="T199" s="42"/>
      <c r="U199" s="42"/>
      <c r="V199" s="42"/>
      <c r="W199" s="42"/>
      <c r="X199" s="42"/>
      <c r="Y199" s="42"/>
      <c r="Z199" s="42"/>
      <c r="AA199" s="42"/>
      <c r="AB199" s="42"/>
      <c r="AC199" s="42"/>
      <c r="AD199" s="1"/>
      <c r="AE199" s="1"/>
      <c r="AF199" s="1"/>
      <c r="AG199" s="1"/>
    </row>
    <row r="200" spans="1:33" x14ac:dyDescent="0.25">
      <c r="A200" s="24"/>
      <c r="B200" s="24"/>
      <c r="C200" s="24"/>
      <c r="D200" s="24"/>
      <c r="E200" s="24"/>
      <c r="F200" s="24"/>
      <c r="G200" s="24"/>
      <c r="H200" s="24"/>
      <c r="I200" s="24"/>
      <c r="J200" s="24"/>
      <c r="K200" s="24"/>
      <c r="L200" s="24"/>
      <c r="M200" s="24"/>
      <c r="N200" s="24"/>
      <c r="O200" s="24"/>
      <c r="P200" s="24"/>
      <c r="Q200" s="24"/>
      <c r="R200" s="24"/>
      <c r="S200" s="24"/>
      <c r="T200" s="24"/>
      <c r="U200" s="24"/>
      <c r="V200" s="24"/>
      <c r="W200" s="24"/>
      <c r="X200" s="24"/>
      <c r="Y200" s="24"/>
      <c r="Z200" s="24"/>
      <c r="AA200" s="24"/>
      <c r="AB200" s="24"/>
      <c r="AC200" s="24"/>
      <c r="AD200" s="34"/>
      <c r="AE200" s="34"/>
      <c r="AF200" s="34"/>
      <c r="AG200" s="34"/>
    </row>
    <row r="201" spans="1:33" x14ac:dyDescent="0.25">
      <c r="A201" s="42"/>
      <c r="B201" s="42"/>
      <c r="C201" s="42"/>
      <c r="D201" s="42"/>
      <c r="E201" s="42"/>
      <c r="F201" s="42"/>
      <c r="G201" s="42"/>
      <c r="H201" s="42"/>
      <c r="I201" s="42"/>
      <c r="J201" s="42"/>
      <c r="K201" s="42"/>
      <c r="L201" s="42"/>
      <c r="M201" s="42"/>
      <c r="N201" s="42"/>
      <c r="O201" s="42"/>
      <c r="P201" s="42"/>
      <c r="Q201" s="42"/>
      <c r="R201" s="42"/>
      <c r="S201" s="42"/>
      <c r="T201" s="42"/>
      <c r="U201" s="42"/>
      <c r="V201" s="42"/>
      <c r="W201" s="42"/>
      <c r="X201" s="42"/>
      <c r="Y201" s="42"/>
      <c r="Z201" s="42"/>
      <c r="AA201" s="42"/>
      <c r="AB201" s="42"/>
      <c r="AC201" s="42"/>
      <c r="AD201" s="1"/>
      <c r="AE201" s="1"/>
      <c r="AF201" s="1"/>
      <c r="AG201" s="1"/>
    </row>
    <row r="202" spans="1:33" x14ac:dyDescent="0.25">
      <c r="A202" s="24"/>
      <c r="B202" s="24"/>
      <c r="C202" s="24"/>
      <c r="D202" s="24"/>
      <c r="E202" s="24"/>
      <c r="F202" s="24"/>
      <c r="G202" s="24"/>
      <c r="H202" s="24"/>
      <c r="I202" s="24"/>
      <c r="J202" s="24"/>
      <c r="K202" s="24"/>
      <c r="L202" s="24"/>
      <c r="M202" s="24"/>
      <c r="N202" s="24"/>
      <c r="O202" s="24"/>
      <c r="P202" s="24"/>
      <c r="Q202" s="24"/>
      <c r="R202" s="24"/>
      <c r="S202" s="24"/>
      <c r="T202" s="24"/>
      <c r="U202" s="24"/>
      <c r="V202" s="24"/>
      <c r="W202" s="24"/>
      <c r="X202" s="24"/>
      <c r="Y202" s="24"/>
      <c r="Z202" s="24"/>
      <c r="AA202" s="24"/>
      <c r="AB202" s="24"/>
      <c r="AC202" s="24"/>
      <c r="AD202" s="34"/>
      <c r="AE202" s="34"/>
      <c r="AF202" s="34"/>
      <c r="AG202" s="34"/>
    </row>
    <row r="203" spans="1:33" x14ac:dyDescent="0.25">
      <c r="A203" s="42"/>
      <c r="B203" s="42"/>
      <c r="C203" s="42"/>
      <c r="D203" s="42"/>
      <c r="E203" s="42"/>
      <c r="F203" s="42"/>
      <c r="G203" s="42"/>
      <c r="H203" s="42"/>
      <c r="I203" s="42"/>
      <c r="J203" s="42"/>
      <c r="K203" s="42"/>
      <c r="L203" s="42"/>
      <c r="M203" s="42"/>
      <c r="N203" s="42"/>
      <c r="O203" s="42"/>
      <c r="P203" s="42"/>
      <c r="Q203" s="42"/>
      <c r="R203" s="42"/>
      <c r="S203" s="42"/>
      <c r="T203" s="42"/>
      <c r="U203" s="42"/>
      <c r="V203" s="42"/>
      <c r="W203" s="42"/>
      <c r="X203" s="42"/>
      <c r="Y203" s="42"/>
      <c r="Z203" s="42"/>
      <c r="AA203" s="42"/>
      <c r="AB203" s="42"/>
      <c r="AC203" s="42"/>
      <c r="AD203" s="1"/>
      <c r="AE203" s="1"/>
      <c r="AF203" s="1"/>
      <c r="AG203" s="1"/>
    </row>
    <row r="204" spans="1:33" x14ac:dyDescent="0.25">
      <c r="A204" s="24"/>
      <c r="B204" s="24"/>
      <c r="C204" s="24"/>
      <c r="D204" s="24"/>
      <c r="E204" s="24"/>
      <c r="F204" s="24"/>
      <c r="G204" s="24"/>
      <c r="H204" s="24"/>
      <c r="I204" s="24"/>
      <c r="J204" s="24"/>
      <c r="K204" s="24"/>
      <c r="L204" s="24"/>
      <c r="M204" s="24"/>
      <c r="N204" s="24"/>
      <c r="O204" s="24"/>
      <c r="P204" s="24"/>
      <c r="Q204" s="24"/>
      <c r="R204" s="24"/>
      <c r="S204" s="24"/>
      <c r="T204" s="24"/>
      <c r="U204" s="24"/>
      <c r="V204" s="24"/>
      <c r="W204" s="24"/>
      <c r="X204" s="24"/>
      <c r="Y204" s="24"/>
      <c r="Z204" s="24"/>
      <c r="AA204" s="24"/>
      <c r="AB204" s="24"/>
      <c r="AC204" s="24"/>
      <c r="AD204" s="34"/>
      <c r="AE204" s="34"/>
      <c r="AF204" s="34"/>
      <c r="AG204" s="34"/>
    </row>
    <row r="205" spans="1:33" x14ac:dyDescent="0.25">
      <c r="A205" s="42"/>
      <c r="B205" s="42"/>
      <c r="C205" s="42"/>
      <c r="D205" s="42"/>
      <c r="E205" s="42"/>
      <c r="F205" s="42"/>
      <c r="G205" s="42"/>
      <c r="H205" s="42"/>
      <c r="I205" s="42"/>
      <c r="J205" s="42"/>
      <c r="K205" s="42"/>
      <c r="L205" s="42"/>
      <c r="M205" s="42"/>
      <c r="N205" s="42"/>
      <c r="O205" s="42"/>
      <c r="P205" s="42"/>
      <c r="Q205" s="42"/>
      <c r="R205" s="42"/>
      <c r="S205" s="42"/>
      <c r="T205" s="42"/>
      <c r="U205" s="42"/>
      <c r="V205" s="42"/>
      <c r="W205" s="42"/>
      <c r="X205" s="42"/>
      <c r="Y205" s="42"/>
      <c r="Z205" s="42"/>
      <c r="AA205" s="42"/>
      <c r="AB205" s="42"/>
      <c r="AC205" s="42"/>
      <c r="AD205" s="1"/>
      <c r="AE205" s="1"/>
      <c r="AF205" s="1"/>
      <c r="AG205" s="1"/>
    </row>
    <row r="206" spans="1:33" x14ac:dyDescent="0.25">
      <c r="A206" s="24"/>
      <c r="B206" s="24"/>
      <c r="C206" s="24"/>
      <c r="D206" s="24"/>
      <c r="E206" s="24"/>
      <c r="F206" s="24"/>
      <c r="G206" s="24"/>
      <c r="H206" s="24"/>
      <c r="I206" s="24"/>
      <c r="J206" s="24"/>
      <c r="K206" s="24"/>
      <c r="L206" s="24"/>
      <c r="M206" s="24"/>
      <c r="N206" s="24"/>
      <c r="O206" s="24"/>
      <c r="P206" s="24"/>
      <c r="Q206" s="24"/>
      <c r="R206" s="24"/>
      <c r="S206" s="24"/>
      <c r="T206" s="24"/>
      <c r="U206" s="24"/>
      <c r="V206" s="24"/>
      <c r="W206" s="24"/>
      <c r="X206" s="24"/>
      <c r="Y206" s="24"/>
      <c r="Z206" s="24"/>
      <c r="AA206" s="24"/>
      <c r="AB206" s="24"/>
      <c r="AC206" s="24"/>
      <c r="AD206" s="34"/>
      <c r="AE206" s="34"/>
      <c r="AF206" s="34"/>
      <c r="AG206" s="34"/>
    </row>
    <row r="207" spans="1:33" x14ac:dyDescent="0.25">
      <c r="A207" s="42"/>
      <c r="B207" s="42"/>
      <c r="C207" s="42"/>
      <c r="D207" s="42"/>
      <c r="E207" s="42"/>
      <c r="F207" s="42"/>
      <c r="G207" s="42"/>
      <c r="H207" s="42"/>
      <c r="I207" s="42"/>
      <c r="J207" s="42"/>
      <c r="K207" s="42"/>
      <c r="L207" s="42"/>
      <c r="M207" s="42"/>
      <c r="N207" s="42"/>
      <c r="O207" s="42"/>
      <c r="P207" s="42"/>
      <c r="Q207" s="42"/>
      <c r="R207" s="42"/>
      <c r="S207" s="42"/>
      <c r="T207" s="42"/>
      <c r="U207" s="42"/>
      <c r="V207" s="42"/>
      <c r="W207" s="42"/>
      <c r="X207" s="42"/>
      <c r="Y207" s="42"/>
      <c r="Z207" s="42"/>
      <c r="AA207" s="42"/>
      <c r="AB207" s="42"/>
      <c r="AC207" s="42"/>
      <c r="AD207" s="1"/>
      <c r="AE207" s="1"/>
      <c r="AF207" s="1"/>
      <c r="AG207" s="1"/>
    </row>
    <row r="208" spans="1:33" x14ac:dyDescent="0.25">
      <c r="A208" s="24"/>
      <c r="B208" s="24"/>
      <c r="C208" s="24"/>
      <c r="D208" s="24"/>
      <c r="E208" s="24"/>
      <c r="F208" s="24"/>
      <c r="G208" s="24"/>
      <c r="H208" s="24"/>
      <c r="I208" s="24"/>
      <c r="J208" s="24"/>
      <c r="K208" s="24"/>
      <c r="L208" s="24"/>
      <c r="M208" s="24"/>
      <c r="N208" s="24"/>
      <c r="O208" s="24"/>
      <c r="P208" s="24"/>
      <c r="Q208" s="24"/>
      <c r="R208" s="24"/>
      <c r="S208" s="24"/>
      <c r="T208" s="24"/>
      <c r="U208" s="24"/>
      <c r="V208" s="24"/>
      <c r="W208" s="24"/>
      <c r="X208" s="24"/>
      <c r="Y208" s="24"/>
      <c r="Z208" s="24"/>
      <c r="AA208" s="24"/>
      <c r="AB208" s="24"/>
      <c r="AC208" s="24"/>
      <c r="AD208" s="34"/>
      <c r="AE208" s="34"/>
      <c r="AF208" s="34"/>
      <c r="AG208" s="34"/>
    </row>
    <row r="209" spans="1:33" x14ac:dyDescent="0.25">
      <c r="A209" s="42"/>
      <c r="B209" s="42"/>
      <c r="C209" s="42"/>
      <c r="D209" s="42"/>
      <c r="E209" s="42"/>
      <c r="F209" s="42"/>
      <c r="G209" s="42"/>
      <c r="H209" s="42"/>
      <c r="I209" s="42"/>
      <c r="J209" s="42"/>
      <c r="K209" s="42"/>
      <c r="L209" s="42"/>
      <c r="M209" s="42"/>
      <c r="N209" s="42"/>
      <c r="O209" s="42"/>
      <c r="P209" s="42"/>
      <c r="Q209" s="42"/>
      <c r="R209" s="42"/>
      <c r="S209" s="42"/>
      <c r="T209" s="42"/>
      <c r="U209" s="42"/>
      <c r="V209" s="42"/>
      <c r="W209" s="42"/>
      <c r="X209" s="42"/>
      <c r="Y209" s="42"/>
      <c r="Z209" s="42"/>
      <c r="AA209" s="42"/>
      <c r="AB209" s="42"/>
      <c r="AC209" s="42"/>
      <c r="AD209" s="1"/>
      <c r="AE209" s="1"/>
      <c r="AF209" s="1"/>
      <c r="AG209" s="1"/>
    </row>
    <row r="210" spans="1:33" x14ac:dyDescent="0.25">
      <c r="A210" s="24"/>
      <c r="B210" s="24"/>
      <c r="C210" s="24"/>
      <c r="D210" s="24"/>
      <c r="E210" s="24"/>
      <c r="F210" s="24"/>
      <c r="G210" s="24"/>
      <c r="H210" s="24"/>
      <c r="I210" s="24"/>
      <c r="J210" s="24"/>
      <c r="K210" s="24"/>
      <c r="L210" s="24"/>
      <c r="M210" s="24"/>
      <c r="N210" s="24"/>
      <c r="O210" s="24"/>
      <c r="P210" s="24"/>
      <c r="Q210" s="24"/>
      <c r="R210" s="24"/>
      <c r="S210" s="24"/>
      <c r="T210" s="24"/>
      <c r="U210" s="24"/>
      <c r="V210" s="24"/>
      <c r="W210" s="24"/>
      <c r="X210" s="24"/>
      <c r="Y210" s="24"/>
      <c r="Z210" s="24"/>
      <c r="AA210" s="24"/>
      <c r="AB210" s="24"/>
      <c r="AC210" s="24"/>
      <c r="AD210" s="34"/>
      <c r="AE210" s="34"/>
      <c r="AF210" s="34"/>
      <c r="AG210" s="34"/>
    </row>
    <row r="211" spans="1:33" x14ac:dyDescent="0.25">
      <c r="A211" s="42"/>
      <c r="B211" s="42"/>
      <c r="C211" s="42"/>
      <c r="D211" s="42"/>
      <c r="E211" s="42"/>
      <c r="F211" s="42"/>
      <c r="G211" s="42"/>
      <c r="H211" s="42"/>
      <c r="I211" s="42"/>
      <c r="J211" s="42"/>
      <c r="K211" s="42"/>
      <c r="L211" s="42"/>
      <c r="M211" s="42"/>
      <c r="N211" s="42"/>
      <c r="O211" s="42"/>
      <c r="P211" s="42"/>
      <c r="Q211" s="42"/>
      <c r="R211" s="42"/>
      <c r="S211" s="42"/>
      <c r="T211" s="42"/>
      <c r="U211" s="42"/>
      <c r="V211" s="42"/>
      <c r="W211" s="42"/>
      <c r="X211" s="42"/>
      <c r="Y211" s="42"/>
      <c r="Z211" s="42"/>
      <c r="AA211" s="42"/>
      <c r="AB211" s="42"/>
      <c r="AC211" s="42"/>
      <c r="AD211" s="1"/>
      <c r="AE211" s="1"/>
      <c r="AF211" s="1"/>
      <c r="AG211" s="1"/>
    </row>
    <row r="212" spans="1:33" x14ac:dyDescent="0.25">
      <c r="A212" s="24"/>
      <c r="B212" s="24"/>
      <c r="C212" s="24"/>
      <c r="D212" s="24"/>
      <c r="E212" s="24"/>
      <c r="F212" s="24"/>
      <c r="G212" s="24"/>
      <c r="H212" s="24"/>
      <c r="I212" s="24"/>
      <c r="J212" s="24"/>
      <c r="K212" s="24"/>
      <c r="L212" s="24"/>
      <c r="M212" s="24"/>
      <c r="N212" s="24"/>
      <c r="O212" s="24"/>
      <c r="P212" s="24"/>
      <c r="Q212" s="24"/>
      <c r="R212" s="24"/>
      <c r="S212" s="24"/>
      <c r="T212" s="24"/>
      <c r="U212" s="24"/>
      <c r="V212" s="24"/>
      <c r="W212" s="24"/>
      <c r="X212" s="24"/>
      <c r="Y212" s="24"/>
      <c r="Z212" s="24"/>
      <c r="AA212" s="24"/>
      <c r="AB212" s="24"/>
      <c r="AC212" s="24"/>
      <c r="AD212" s="34"/>
      <c r="AE212" s="34"/>
      <c r="AF212" s="34"/>
      <c r="AG212" s="34"/>
    </row>
    <row r="213" spans="1:33" x14ac:dyDescent="0.25">
      <c r="A213" s="42"/>
      <c r="B213" s="42"/>
      <c r="C213" s="42"/>
      <c r="D213" s="42"/>
      <c r="E213" s="42"/>
      <c r="F213" s="42"/>
      <c r="G213" s="42"/>
      <c r="H213" s="42"/>
      <c r="I213" s="42"/>
      <c r="J213" s="42"/>
      <c r="K213" s="42"/>
      <c r="L213" s="42"/>
      <c r="M213" s="42"/>
      <c r="N213" s="42"/>
      <c r="O213" s="42"/>
      <c r="P213" s="42"/>
      <c r="Q213" s="42"/>
      <c r="R213" s="42"/>
      <c r="S213" s="42"/>
      <c r="T213" s="42"/>
      <c r="U213" s="42"/>
      <c r="V213" s="42"/>
      <c r="W213" s="42"/>
      <c r="X213" s="42"/>
      <c r="Y213" s="42"/>
      <c r="Z213" s="42"/>
      <c r="AA213" s="42"/>
      <c r="AB213" s="42"/>
      <c r="AC213" s="42"/>
      <c r="AD213" s="1"/>
      <c r="AE213" s="1"/>
      <c r="AF213" s="1"/>
      <c r="AG213" s="1"/>
    </row>
    <row r="214" spans="1:33" x14ac:dyDescent="0.25">
      <c r="A214" s="24"/>
      <c r="B214" s="24"/>
      <c r="C214" s="24"/>
      <c r="D214" s="24"/>
      <c r="E214" s="24"/>
      <c r="F214" s="24"/>
      <c r="G214" s="24"/>
      <c r="H214" s="24"/>
      <c r="I214" s="24"/>
      <c r="J214" s="24"/>
      <c r="K214" s="24"/>
      <c r="L214" s="24"/>
      <c r="M214" s="24"/>
      <c r="N214" s="24"/>
      <c r="O214" s="24"/>
      <c r="P214" s="24"/>
      <c r="Q214" s="24"/>
      <c r="R214" s="24"/>
      <c r="S214" s="24"/>
      <c r="T214" s="24"/>
      <c r="U214" s="24"/>
      <c r="V214" s="24"/>
      <c r="W214" s="24"/>
      <c r="X214" s="24"/>
      <c r="Y214" s="24"/>
      <c r="Z214" s="24"/>
      <c r="AA214" s="24"/>
      <c r="AB214" s="24"/>
      <c r="AC214" s="24"/>
      <c r="AD214" s="34"/>
      <c r="AE214" s="34"/>
      <c r="AF214" s="34"/>
      <c r="AG214" s="34"/>
    </row>
    <row r="215" spans="1:33" x14ac:dyDescent="0.25">
      <c r="A215" s="42"/>
      <c r="B215" s="42"/>
      <c r="C215" s="42"/>
      <c r="D215" s="42"/>
      <c r="E215" s="42"/>
      <c r="F215" s="42"/>
      <c r="G215" s="42"/>
      <c r="H215" s="42"/>
      <c r="I215" s="42"/>
      <c r="J215" s="42"/>
      <c r="K215" s="42"/>
      <c r="L215" s="42"/>
      <c r="M215" s="42"/>
      <c r="N215" s="42"/>
      <c r="O215" s="42"/>
      <c r="P215" s="42"/>
      <c r="Q215" s="42"/>
      <c r="R215" s="42"/>
      <c r="S215" s="42"/>
      <c r="T215" s="42"/>
      <c r="U215" s="42"/>
      <c r="V215" s="42"/>
      <c r="W215" s="42"/>
      <c r="X215" s="42"/>
      <c r="Y215" s="42"/>
      <c r="Z215" s="42"/>
      <c r="AA215" s="42"/>
      <c r="AB215" s="42"/>
      <c r="AC215" s="42"/>
      <c r="AD215" s="1"/>
      <c r="AE215" s="1"/>
      <c r="AF215" s="1"/>
      <c r="AG215" s="1"/>
    </row>
    <row r="216" spans="1:33" x14ac:dyDescent="0.25">
      <c r="A216" s="24"/>
      <c r="B216" s="24"/>
      <c r="C216" s="24"/>
      <c r="D216" s="24"/>
      <c r="E216" s="24"/>
      <c r="F216" s="24"/>
      <c r="G216" s="24"/>
      <c r="H216" s="24"/>
      <c r="I216" s="24"/>
      <c r="J216" s="24"/>
      <c r="K216" s="24"/>
      <c r="L216" s="24"/>
      <c r="M216" s="24"/>
      <c r="N216" s="24"/>
      <c r="O216" s="24"/>
      <c r="P216" s="24"/>
      <c r="Q216" s="24"/>
      <c r="R216" s="24"/>
      <c r="S216" s="24"/>
      <c r="T216" s="24"/>
      <c r="U216" s="24"/>
      <c r="V216" s="24"/>
      <c r="W216" s="24"/>
      <c r="X216" s="24"/>
      <c r="Y216" s="24"/>
      <c r="Z216" s="24"/>
      <c r="AA216" s="24"/>
      <c r="AB216" s="24"/>
      <c r="AC216" s="24"/>
      <c r="AD216" s="34"/>
      <c r="AE216" s="34"/>
      <c r="AF216" s="34"/>
      <c r="AG216" s="34"/>
    </row>
    <row r="217" spans="1:33" x14ac:dyDescent="0.25">
      <c r="A217" s="42"/>
      <c r="B217" s="42"/>
      <c r="C217" s="42"/>
      <c r="D217" s="42"/>
      <c r="E217" s="42"/>
      <c r="F217" s="42"/>
      <c r="G217" s="42"/>
      <c r="H217" s="42"/>
      <c r="I217" s="42"/>
      <c r="J217" s="42"/>
      <c r="K217" s="42"/>
      <c r="L217" s="42"/>
      <c r="M217" s="42"/>
      <c r="N217" s="42"/>
      <c r="O217" s="42"/>
      <c r="P217" s="42"/>
      <c r="Q217" s="42"/>
      <c r="R217" s="42"/>
      <c r="S217" s="42"/>
      <c r="T217" s="42"/>
      <c r="U217" s="42"/>
      <c r="V217" s="42"/>
      <c r="W217" s="42"/>
      <c r="X217" s="42"/>
      <c r="Y217" s="42"/>
      <c r="Z217" s="42"/>
      <c r="AA217" s="42"/>
      <c r="AB217" s="42"/>
      <c r="AC217" s="42"/>
      <c r="AD217" s="1"/>
      <c r="AE217" s="1"/>
      <c r="AF217" s="1"/>
      <c r="AG217" s="1"/>
    </row>
    <row r="218" spans="1:33" x14ac:dyDescent="0.25">
      <c r="A218" s="24"/>
      <c r="B218" s="24"/>
      <c r="C218" s="24"/>
      <c r="D218" s="24"/>
      <c r="E218" s="24"/>
      <c r="F218" s="24"/>
      <c r="G218" s="24"/>
      <c r="H218" s="24"/>
      <c r="I218" s="24"/>
      <c r="J218" s="24"/>
      <c r="K218" s="24"/>
      <c r="L218" s="24"/>
      <c r="M218" s="24"/>
      <c r="N218" s="24"/>
      <c r="O218" s="24"/>
      <c r="P218" s="24"/>
      <c r="Q218" s="24"/>
      <c r="R218" s="24"/>
      <c r="S218" s="24"/>
      <c r="T218" s="24"/>
      <c r="U218" s="24"/>
      <c r="V218" s="24"/>
      <c r="W218" s="24"/>
      <c r="X218" s="24"/>
      <c r="Y218" s="24"/>
      <c r="Z218" s="24"/>
      <c r="AA218" s="24"/>
      <c r="AB218" s="24"/>
      <c r="AC218" s="24"/>
      <c r="AD218" s="34"/>
      <c r="AE218" s="34"/>
      <c r="AF218" s="34"/>
      <c r="AG218" s="34"/>
    </row>
    <row r="219" spans="1:33" x14ac:dyDescent="0.25">
      <c r="A219" s="42"/>
      <c r="B219" s="42"/>
      <c r="C219" s="42"/>
      <c r="D219" s="42"/>
      <c r="E219" s="42"/>
      <c r="F219" s="42"/>
      <c r="G219" s="42"/>
      <c r="H219" s="42"/>
      <c r="I219" s="42"/>
      <c r="J219" s="42"/>
      <c r="K219" s="42"/>
      <c r="L219" s="42"/>
      <c r="M219" s="42"/>
      <c r="N219" s="42"/>
      <c r="O219" s="42"/>
      <c r="P219" s="42"/>
      <c r="Q219" s="42"/>
      <c r="R219" s="42"/>
      <c r="S219" s="42"/>
      <c r="T219" s="42"/>
      <c r="U219" s="42"/>
      <c r="V219" s="42"/>
      <c r="W219" s="42"/>
      <c r="X219" s="42"/>
      <c r="Y219" s="42"/>
      <c r="Z219" s="42"/>
      <c r="AA219" s="42"/>
      <c r="AB219" s="42"/>
      <c r="AC219" s="42"/>
      <c r="AD219" s="1"/>
      <c r="AE219" s="1"/>
      <c r="AF219" s="1"/>
      <c r="AG219" s="1"/>
    </row>
    <row r="220" spans="1:33" x14ac:dyDescent="0.25">
      <c r="A220" s="24"/>
      <c r="B220" s="24"/>
      <c r="C220" s="24"/>
      <c r="D220" s="24"/>
      <c r="E220" s="24"/>
      <c r="F220" s="24"/>
      <c r="G220" s="24"/>
      <c r="H220" s="24"/>
      <c r="I220" s="24"/>
      <c r="J220" s="24"/>
      <c r="K220" s="24"/>
      <c r="L220" s="24"/>
      <c r="M220" s="24"/>
      <c r="N220" s="24"/>
      <c r="O220" s="24"/>
      <c r="P220" s="24"/>
      <c r="Q220" s="24"/>
      <c r="R220" s="24"/>
      <c r="S220" s="24"/>
      <c r="T220" s="24"/>
      <c r="U220" s="24"/>
      <c r="V220" s="24"/>
      <c r="W220" s="24"/>
      <c r="X220" s="24"/>
      <c r="Y220" s="24"/>
      <c r="Z220" s="24"/>
      <c r="AA220" s="24"/>
      <c r="AB220" s="24"/>
      <c r="AC220" s="24"/>
      <c r="AD220" s="34"/>
      <c r="AE220" s="34"/>
      <c r="AF220" s="34"/>
      <c r="AG220" s="34"/>
    </row>
    <row r="221" spans="1:33" x14ac:dyDescent="0.25">
      <c r="A221" s="42"/>
      <c r="B221" s="42"/>
      <c r="C221" s="42"/>
      <c r="D221" s="42"/>
      <c r="E221" s="42"/>
      <c r="F221" s="42"/>
      <c r="G221" s="42"/>
      <c r="H221" s="42"/>
      <c r="I221" s="42"/>
      <c r="J221" s="42"/>
      <c r="K221" s="42"/>
      <c r="L221" s="42"/>
      <c r="M221" s="42"/>
      <c r="N221" s="42"/>
      <c r="O221" s="42"/>
      <c r="P221" s="42"/>
      <c r="Q221" s="42"/>
      <c r="R221" s="42"/>
      <c r="S221" s="42"/>
      <c r="T221" s="42"/>
      <c r="U221" s="42"/>
      <c r="V221" s="42"/>
      <c r="W221" s="42"/>
      <c r="X221" s="42"/>
      <c r="Y221" s="42"/>
      <c r="Z221" s="42"/>
      <c r="AA221" s="42"/>
      <c r="AB221" s="42"/>
      <c r="AC221" s="42"/>
      <c r="AD221" s="1"/>
      <c r="AE221" s="1"/>
      <c r="AF221" s="1"/>
      <c r="AG221" s="1"/>
    </row>
    <row r="222" spans="1:33" x14ac:dyDescent="0.25">
      <c r="A222" s="24"/>
      <c r="B222" s="24"/>
      <c r="C222" s="24"/>
      <c r="D222" s="24"/>
      <c r="E222" s="24"/>
      <c r="F222" s="24"/>
      <c r="G222" s="24"/>
      <c r="H222" s="24"/>
      <c r="I222" s="24"/>
      <c r="J222" s="24"/>
      <c r="K222" s="24"/>
      <c r="L222" s="24"/>
      <c r="M222" s="24"/>
      <c r="N222" s="24"/>
      <c r="O222" s="24"/>
      <c r="P222" s="24"/>
      <c r="Q222" s="24"/>
      <c r="R222" s="24"/>
      <c r="S222" s="24"/>
      <c r="T222" s="24"/>
      <c r="U222" s="24"/>
      <c r="V222" s="24"/>
      <c r="W222" s="24"/>
      <c r="X222" s="24"/>
      <c r="Y222" s="24"/>
      <c r="Z222" s="24"/>
      <c r="AA222" s="24"/>
      <c r="AB222" s="24"/>
      <c r="AC222" s="24"/>
      <c r="AD222" s="34"/>
      <c r="AE222" s="34"/>
      <c r="AF222" s="34"/>
      <c r="AG222" s="34"/>
    </row>
    <row r="223" spans="1:33" x14ac:dyDescent="0.25">
      <c r="A223" s="42"/>
      <c r="B223" s="42"/>
      <c r="C223" s="42"/>
      <c r="D223" s="42"/>
      <c r="E223" s="42"/>
      <c r="F223" s="42"/>
      <c r="G223" s="42"/>
      <c r="H223" s="42"/>
      <c r="I223" s="42"/>
      <c r="J223" s="42"/>
      <c r="K223" s="42"/>
      <c r="L223" s="42"/>
      <c r="M223" s="42"/>
      <c r="N223" s="42"/>
      <c r="O223" s="42"/>
      <c r="P223" s="42"/>
      <c r="Q223" s="42"/>
      <c r="R223" s="42"/>
      <c r="S223" s="42"/>
      <c r="T223" s="42"/>
      <c r="U223" s="42"/>
      <c r="V223" s="42"/>
      <c r="W223" s="42"/>
      <c r="X223" s="42"/>
      <c r="Y223" s="42"/>
      <c r="Z223" s="42"/>
      <c r="AA223" s="42"/>
      <c r="AB223" s="42"/>
      <c r="AC223" s="42"/>
      <c r="AD223" s="1"/>
      <c r="AE223" s="1"/>
      <c r="AF223" s="1"/>
      <c r="AG223" s="1"/>
    </row>
    <row r="224" spans="1:33" x14ac:dyDescent="0.25">
      <c r="A224" s="24"/>
      <c r="B224" s="24"/>
      <c r="C224" s="24"/>
      <c r="D224" s="24"/>
      <c r="E224" s="24"/>
      <c r="F224" s="24"/>
      <c r="G224" s="24"/>
      <c r="H224" s="24"/>
      <c r="I224" s="24"/>
      <c r="J224" s="24"/>
      <c r="K224" s="24"/>
      <c r="L224" s="24"/>
      <c r="M224" s="24"/>
      <c r="N224" s="24"/>
      <c r="O224" s="24"/>
      <c r="P224" s="24"/>
      <c r="Q224" s="24"/>
      <c r="R224" s="24"/>
      <c r="S224" s="24"/>
      <c r="T224" s="24"/>
      <c r="U224" s="24"/>
      <c r="V224" s="24"/>
      <c r="W224" s="24"/>
      <c r="X224" s="24"/>
      <c r="Y224" s="24"/>
      <c r="Z224" s="24"/>
      <c r="AA224" s="24"/>
      <c r="AB224" s="24"/>
      <c r="AC224" s="24"/>
      <c r="AD224" s="34"/>
      <c r="AE224" s="34"/>
      <c r="AF224" s="34"/>
      <c r="AG224" s="34"/>
    </row>
    <row r="225" spans="1:33" x14ac:dyDescent="0.25">
      <c r="A225" s="42"/>
      <c r="B225" s="42"/>
      <c r="C225" s="42"/>
      <c r="D225" s="42"/>
      <c r="E225" s="42"/>
      <c r="F225" s="42"/>
      <c r="G225" s="42"/>
      <c r="H225" s="42"/>
      <c r="I225" s="42"/>
      <c r="J225" s="42"/>
      <c r="K225" s="42"/>
      <c r="L225" s="42"/>
      <c r="M225" s="42"/>
      <c r="N225" s="42"/>
      <c r="O225" s="42"/>
      <c r="P225" s="42"/>
      <c r="Q225" s="42"/>
      <c r="R225" s="42"/>
      <c r="S225" s="42"/>
      <c r="T225" s="42"/>
      <c r="U225" s="42"/>
      <c r="V225" s="42"/>
      <c r="W225" s="42"/>
      <c r="X225" s="42"/>
      <c r="Y225" s="42"/>
      <c r="Z225" s="42"/>
      <c r="AA225" s="42"/>
      <c r="AB225" s="42"/>
      <c r="AC225" s="42"/>
      <c r="AD225" s="1"/>
      <c r="AE225" s="1"/>
      <c r="AF225" s="1"/>
      <c r="AG225" s="1"/>
    </row>
    <row r="226" spans="1:33" x14ac:dyDescent="0.25">
      <c r="A226" s="24"/>
      <c r="B226" s="24"/>
      <c r="C226" s="24"/>
      <c r="D226" s="24"/>
      <c r="E226" s="24"/>
      <c r="F226" s="24"/>
      <c r="G226" s="24"/>
      <c r="H226" s="24"/>
      <c r="I226" s="24"/>
      <c r="J226" s="24"/>
      <c r="K226" s="24"/>
      <c r="L226" s="24"/>
      <c r="M226" s="24"/>
      <c r="N226" s="24"/>
      <c r="O226" s="24"/>
      <c r="P226" s="24"/>
      <c r="Q226" s="24"/>
      <c r="R226" s="24"/>
      <c r="S226" s="24"/>
      <c r="T226" s="24"/>
      <c r="U226" s="24"/>
      <c r="V226" s="24"/>
      <c r="W226" s="24"/>
      <c r="X226" s="24"/>
      <c r="Y226" s="24"/>
      <c r="Z226" s="24"/>
      <c r="AA226" s="24"/>
      <c r="AB226" s="24"/>
      <c r="AC226" s="24"/>
      <c r="AD226" s="34"/>
      <c r="AE226" s="34"/>
      <c r="AF226" s="34"/>
      <c r="AG226" s="34"/>
    </row>
    <row r="227" spans="1:33" x14ac:dyDescent="0.25">
      <c r="A227" s="42"/>
      <c r="B227" s="42"/>
      <c r="C227" s="42"/>
      <c r="D227" s="42"/>
      <c r="E227" s="42"/>
      <c r="F227" s="42"/>
      <c r="G227" s="42"/>
      <c r="H227" s="42"/>
      <c r="I227" s="42"/>
      <c r="J227" s="42"/>
      <c r="K227" s="42"/>
      <c r="L227" s="42"/>
      <c r="M227" s="42"/>
      <c r="N227" s="42"/>
      <c r="O227" s="42"/>
      <c r="P227" s="42"/>
      <c r="Q227" s="42"/>
      <c r="R227" s="42"/>
      <c r="S227" s="42"/>
      <c r="T227" s="42"/>
      <c r="U227" s="42"/>
      <c r="V227" s="42"/>
      <c r="W227" s="42"/>
      <c r="X227" s="42"/>
      <c r="Y227" s="42"/>
      <c r="Z227" s="42"/>
      <c r="AA227" s="42"/>
      <c r="AB227" s="42"/>
      <c r="AC227" s="42"/>
      <c r="AD227" s="1"/>
      <c r="AE227" s="1"/>
      <c r="AF227" s="1"/>
      <c r="AG227" s="1"/>
    </row>
    <row r="228" spans="1:33" x14ac:dyDescent="0.25">
      <c r="A228" s="24"/>
      <c r="B228" s="24"/>
      <c r="C228" s="24"/>
      <c r="D228" s="24"/>
      <c r="E228" s="24"/>
      <c r="F228" s="24"/>
      <c r="G228" s="24"/>
      <c r="H228" s="24"/>
      <c r="I228" s="24"/>
      <c r="J228" s="24"/>
      <c r="K228" s="24"/>
      <c r="L228" s="24"/>
      <c r="M228" s="24"/>
      <c r="N228" s="24"/>
      <c r="O228" s="24"/>
      <c r="P228" s="24"/>
      <c r="Q228" s="24"/>
      <c r="R228" s="24"/>
      <c r="S228" s="24"/>
      <c r="T228" s="24"/>
      <c r="U228" s="24"/>
      <c r="V228" s="24"/>
      <c r="W228" s="24"/>
      <c r="X228" s="24"/>
      <c r="Y228" s="24"/>
      <c r="Z228" s="24"/>
      <c r="AA228" s="24"/>
      <c r="AB228" s="24"/>
      <c r="AC228" s="24"/>
      <c r="AD228" s="34"/>
      <c r="AE228" s="34"/>
      <c r="AF228" s="34"/>
      <c r="AG228" s="34"/>
    </row>
    <row r="229" spans="1:33" x14ac:dyDescent="0.25">
      <c r="A229" s="42"/>
      <c r="B229" s="42"/>
      <c r="C229" s="42"/>
      <c r="D229" s="42"/>
      <c r="E229" s="42"/>
      <c r="F229" s="42"/>
      <c r="G229" s="42"/>
      <c r="H229" s="42"/>
      <c r="I229" s="42"/>
      <c r="J229" s="42"/>
      <c r="K229" s="42"/>
      <c r="L229" s="42"/>
      <c r="M229" s="42"/>
      <c r="N229" s="42"/>
      <c r="O229" s="42"/>
      <c r="P229" s="42"/>
      <c r="Q229" s="42"/>
      <c r="R229" s="42"/>
      <c r="S229" s="42"/>
      <c r="T229" s="42"/>
      <c r="U229" s="42"/>
      <c r="V229" s="42"/>
      <c r="W229" s="42"/>
      <c r="X229" s="42"/>
      <c r="Y229" s="42"/>
      <c r="Z229" s="42"/>
      <c r="AA229" s="42"/>
      <c r="AB229" s="42"/>
      <c r="AC229" s="42"/>
      <c r="AD229" s="1"/>
      <c r="AE229" s="1"/>
      <c r="AF229" s="1"/>
      <c r="AG229" s="1"/>
    </row>
    <row r="230" spans="1:33" x14ac:dyDescent="0.25">
      <c r="A230" s="24"/>
      <c r="B230" s="24"/>
      <c r="C230" s="24"/>
      <c r="D230" s="24"/>
      <c r="E230" s="24"/>
      <c r="F230" s="24"/>
      <c r="G230" s="24"/>
      <c r="H230" s="24"/>
      <c r="I230" s="24"/>
      <c r="J230" s="24"/>
      <c r="K230" s="24"/>
      <c r="L230" s="24"/>
      <c r="M230" s="24"/>
      <c r="N230" s="24"/>
      <c r="O230" s="24"/>
      <c r="P230" s="24"/>
      <c r="Q230" s="24"/>
      <c r="R230" s="24"/>
      <c r="S230" s="24"/>
      <c r="T230" s="24"/>
      <c r="U230" s="24"/>
      <c r="V230" s="24"/>
      <c r="W230" s="24"/>
      <c r="X230" s="24"/>
      <c r="Y230" s="24"/>
      <c r="Z230" s="24"/>
      <c r="AA230" s="24"/>
      <c r="AB230" s="24"/>
      <c r="AC230" s="24"/>
      <c r="AD230" s="34"/>
      <c r="AE230" s="34"/>
      <c r="AF230" s="34"/>
      <c r="AG230" s="34"/>
    </row>
    <row r="231" spans="1:33" x14ac:dyDescent="0.25">
      <c r="A231" s="42"/>
      <c r="B231" s="42"/>
      <c r="C231" s="42"/>
      <c r="D231" s="42"/>
      <c r="E231" s="42"/>
      <c r="F231" s="42"/>
      <c r="G231" s="42"/>
      <c r="H231" s="42"/>
      <c r="I231" s="42"/>
      <c r="J231" s="42"/>
      <c r="K231" s="42"/>
      <c r="L231" s="42"/>
      <c r="M231" s="42"/>
      <c r="N231" s="42"/>
      <c r="O231" s="42"/>
      <c r="P231" s="42"/>
      <c r="Q231" s="42"/>
      <c r="R231" s="42"/>
      <c r="S231" s="42"/>
      <c r="T231" s="42"/>
      <c r="U231" s="42"/>
      <c r="V231" s="42"/>
      <c r="W231" s="42"/>
      <c r="X231" s="42"/>
      <c r="Y231" s="42"/>
      <c r="Z231" s="42"/>
      <c r="AA231" s="42"/>
      <c r="AB231" s="42"/>
      <c r="AC231" s="42"/>
      <c r="AD231" s="1"/>
      <c r="AE231" s="1"/>
      <c r="AF231" s="1"/>
      <c r="AG231" s="1"/>
    </row>
    <row r="232" spans="1:33" x14ac:dyDescent="0.25">
      <c r="A232" s="24"/>
      <c r="B232" s="24"/>
      <c r="C232" s="24"/>
      <c r="D232" s="24"/>
      <c r="E232" s="24"/>
      <c r="F232" s="24"/>
      <c r="G232" s="24"/>
      <c r="H232" s="24"/>
      <c r="I232" s="24"/>
      <c r="J232" s="24"/>
      <c r="K232" s="24"/>
      <c r="L232" s="24"/>
      <c r="M232" s="24"/>
      <c r="N232" s="24"/>
      <c r="O232" s="24"/>
      <c r="P232" s="24"/>
      <c r="Q232" s="24"/>
      <c r="R232" s="24"/>
      <c r="S232" s="24"/>
      <c r="T232" s="24"/>
      <c r="U232" s="24"/>
      <c r="V232" s="24"/>
      <c r="W232" s="24"/>
      <c r="X232" s="24"/>
      <c r="Y232" s="24"/>
      <c r="Z232" s="24"/>
      <c r="AA232" s="24"/>
      <c r="AB232" s="24"/>
      <c r="AC232" s="24"/>
      <c r="AD232" s="34"/>
      <c r="AE232" s="34"/>
      <c r="AF232" s="34"/>
      <c r="AG232" s="34"/>
    </row>
    <row r="233" spans="1:33" x14ac:dyDescent="0.25">
      <c r="A233" s="42"/>
      <c r="B233" s="42"/>
      <c r="C233" s="42"/>
      <c r="D233" s="42"/>
      <c r="E233" s="42"/>
      <c r="F233" s="42"/>
      <c r="G233" s="42"/>
      <c r="H233" s="42"/>
      <c r="I233" s="42"/>
      <c r="J233" s="42"/>
      <c r="K233" s="42"/>
      <c r="L233" s="42"/>
      <c r="M233" s="42"/>
      <c r="N233" s="42"/>
      <c r="O233" s="42"/>
      <c r="P233" s="42"/>
      <c r="Q233" s="42"/>
      <c r="R233" s="42"/>
      <c r="S233" s="42"/>
      <c r="T233" s="42"/>
      <c r="U233" s="42"/>
      <c r="V233" s="42"/>
      <c r="W233" s="42"/>
      <c r="X233" s="42"/>
      <c r="Y233" s="42"/>
      <c r="Z233" s="42"/>
      <c r="AA233" s="42"/>
      <c r="AB233" s="42"/>
      <c r="AC233" s="42"/>
      <c r="AD233" s="1"/>
      <c r="AE233" s="1"/>
      <c r="AF233" s="1"/>
      <c r="AG233" s="1"/>
    </row>
    <row r="234" spans="1:33" x14ac:dyDescent="0.25">
      <c r="A234" s="24"/>
      <c r="B234" s="24"/>
      <c r="C234" s="24"/>
      <c r="D234" s="24"/>
      <c r="E234" s="24"/>
      <c r="F234" s="24"/>
      <c r="G234" s="24"/>
      <c r="H234" s="24"/>
      <c r="I234" s="24"/>
      <c r="J234" s="24"/>
      <c r="K234" s="24"/>
      <c r="L234" s="24"/>
      <c r="M234" s="24"/>
      <c r="N234" s="24"/>
      <c r="O234" s="24"/>
      <c r="P234" s="24"/>
      <c r="Q234" s="24"/>
      <c r="R234" s="24"/>
      <c r="S234" s="24"/>
      <c r="T234" s="24"/>
      <c r="U234" s="24"/>
      <c r="V234" s="24"/>
      <c r="W234" s="24"/>
      <c r="X234" s="24"/>
      <c r="Y234" s="24"/>
      <c r="Z234" s="24"/>
      <c r="AA234" s="24"/>
      <c r="AB234" s="24"/>
      <c r="AC234" s="24"/>
      <c r="AD234" s="34"/>
      <c r="AE234" s="34"/>
      <c r="AF234" s="34"/>
      <c r="AG234" s="34"/>
    </row>
    <row r="235" spans="1:33" x14ac:dyDescent="0.25">
      <c r="A235" s="42"/>
      <c r="B235" s="42"/>
      <c r="C235" s="42"/>
      <c r="D235" s="42"/>
      <c r="E235" s="42"/>
      <c r="F235" s="42"/>
      <c r="G235" s="42"/>
      <c r="H235" s="42"/>
      <c r="I235" s="42"/>
      <c r="J235" s="42"/>
      <c r="K235" s="42"/>
      <c r="L235" s="42"/>
      <c r="M235" s="42"/>
      <c r="N235" s="42"/>
      <c r="O235" s="42"/>
      <c r="P235" s="42"/>
      <c r="Q235" s="42"/>
      <c r="R235" s="42"/>
      <c r="S235" s="42"/>
      <c r="T235" s="42"/>
      <c r="U235" s="42"/>
      <c r="V235" s="42"/>
      <c r="W235" s="42"/>
      <c r="X235" s="42"/>
      <c r="Y235" s="42"/>
      <c r="Z235" s="42"/>
      <c r="AA235" s="42"/>
      <c r="AB235" s="42"/>
      <c r="AC235" s="42"/>
      <c r="AD235" s="1"/>
      <c r="AE235" s="1"/>
      <c r="AF235" s="1"/>
      <c r="AG235" s="1"/>
    </row>
    <row r="236" spans="1:33" x14ac:dyDescent="0.25">
      <c r="A236" s="24"/>
      <c r="B236" s="24"/>
      <c r="C236" s="24"/>
      <c r="D236" s="24"/>
      <c r="E236" s="24"/>
      <c r="F236" s="24"/>
      <c r="G236" s="24"/>
      <c r="H236" s="24"/>
      <c r="I236" s="24"/>
      <c r="J236" s="24"/>
      <c r="K236" s="24"/>
      <c r="L236" s="24"/>
      <c r="M236" s="24"/>
      <c r="N236" s="24"/>
      <c r="O236" s="24"/>
      <c r="P236" s="24"/>
      <c r="Q236" s="24"/>
      <c r="R236" s="24"/>
      <c r="S236" s="24"/>
      <c r="T236" s="24"/>
      <c r="U236" s="24"/>
      <c r="V236" s="24"/>
      <c r="W236" s="24"/>
      <c r="X236" s="24"/>
      <c r="Y236" s="24"/>
      <c r="Z236" s="24"/>
      <c r="AA236" s="24"/>
      <c r="AB236" s="24"/>
      <c r="AC236" s="24"/>
      <c r="AD236" s="34"/>
      <c r="AE236" s="34"/>
      <c r="AF236" s="34"/>
      <c r="AG236" s="34"/>
    </row>
    <row r="237" spans="1:33" x14ac:dyDescent="0.25">
      <c r="A237" s="42"/>
      <c r="B237" s="42"/>
      <c r="C237" s="42"/>
      <c r="D237" s="42"/>
      <c r="E237" s="42"/>
      <c r="F237" s="42"/>
      <c r="G237" s="42"/>
      <c r="H237" s="42"/>
      <c r="I237" s="42"/>
      <c r="J237" s="42"/>
      <c r="K237" s="42"/>
      <c r="L237" s="42"/>
      <c r="M237" s="42"/>
      <c r="N237" s="42"/>
      <c r="O237" s="42"/>
      <c r="P237" s="42"/>
      <c r="Q237" s="42"/>
      <c r="R237" s="42"/>
      <c r="S237" s="42"/>
      <c r="T237" s="42"/>
      <c r="U237" s="42"/>
      <c r="V237" s="42"/>
      <c r="W237" s="42"/>
      <c r="X237" s="42"/>
      <c r="Y237" s="42"/>
      <c r="Z237" s="42"/>
      <c r="AA237" s="42"/>
      <c r="AB237" s="42"/>
      <c r="AC237" s="42"/>
      <c r="AD237" s="1"/>
      <c r="AE237" s="1"/>
      <c r="AF237" s="1"/>
      <c r="AG237" s="1"/>
    </row>
    <row r="238" spans="1:33" x14ac:dyDescent="0.25">
      <c r="A238" s="24"/>
      <c r="B238" s="24"/>
      <c r="C238" s="24"/>
      <c r="D238" s="24"/>
      <c r="E238" s="24"/>
      <c r="F238" s="24"/>
      <c r="G238" s="24"/>
      <c r="H238" s="24"/>
      <c r="I238" s="24"/>
      <c r="J238" s="24"/>
      <c r="K238" s="24"/>
      <c r="L238" s="24"/>
      <c r="M238" s="24"/>
      <c r="N238" s="24"/>
      <c r="O238" s="24"/>
      <c r="P238" s="24"/>
      <c r="Q238" s="24"/>
      <c r="R238" s="24"/>
      <c r="S238" s="24"/>
      <c r="T238" s="24"/>
      <c r="U238" s="24"/>
      <c r="V238" s="24"/>
      <c r="W238" s="24"/>
      <c r="X238" s="24"/>
      <c r="Y238" s="24"/>
      <c r="Z238" s="24"/>
      <c r="AA238" s="24"/>
      <c r="AB238" s="24"/>
      <c r="AC238" s="24"/>
      <c r="AD238" s="34"/>
      <c r="AE238" s="34"/>
      <c r="AF238" s="34"/>
      <c r="AG238" s="34"/>
    </row>
    <row r="239" spans="1:33" x14ac:dyDescent="0.25">
      <c r="A239" s="42"/>
      <c r="B239" s="42"/>
      <c r="C239" s="42"/>
      <c r="D239" s="42"/>
      <c r="E239" s="42"/>
      <c r="F239" s="42"/>
      <c r="G239" s="42"/>
      <c r="H239" s="42"/>
      <c r="I239" s="42"/>
      <c r="J239" s="42"/>
      <c r="K239" s="42"/>
      <c r="L239" s="42"/>
      <c r="M239" s="42"/>
      <c r="N239" s="42"/>
      <c r="O239" s="42"/>
      <c r="P239" s="42"/>
      <c r="Q239" s="42"/>
      <c r="R239" s="42"/>
      <c r="S239" s="42"/>
      <c r="T239" s="42"/>
      <c r="U239" s="42"/>
      <c r="V239" s="42"/>
      <c r="W239" s="42"/>
      <c r="X239" s="42"/>
      <c r="Y239" s="42"/>
      <c r="Z239" s="42"/>
      <c r="AA239" s="42"/>
      <c r="AB239" s="42"/>
      <c r="AC239" s="42"/>
      <c r="AD239" s="1"/>
      <c r="AE239" s="1"/>
      <c r="AF239" s="1"/>
      <c r="AG239" s="1"/>
    </row>
    <row r="240" spans="1:33" x14ac:dyDescent="0.25">
      <c r="A240" s="24"/>
      <c r="B240" s="24"/>
      <c r="C240" s="24"/>
      <c r="D240" s="24"/>
      <c r="E240" s="24"/>
      <c r="F240" s="24"/>
      <c r="G240" s="24"/>
      <c r="H240" s="24"/>
      <c r="I240" s="24"/>
      <c r="J240" s="24"/>
      <c r="K240" s="24"/>
      <c r="L240" s="24"/>
      <c r="M240" s="24"/>
      <c r="N240" s="24"/>
      <c r="O240" s="24"/>
      <c r="P240" s="24"/>
      <c r="Q240" s="24"/>
      <c r="R240" s="24"/>
      <c r="S240" s="24"/>
      <c r="T240" s="24"/>
      <c r="U240" s="24"/>
      <c r="V240" s="24"/>
      <c r="W240" s="24"/>
      <c r="X240" s="24"/>
      <c r="Y240" s="24"/>
      <c r="Z240" s="24"/>
      <c r="AA240" s="24"/>
      <c r="AB240" s="24"/>
      <c r="AC240" s="24"/>
      <c r="AD240" s="34"/>
      <c r="AE240" s="34"/>
      <c r="AF240" s="34"/>
      <c r="AG240" s="34"/>
    </row>
    <row r="241" spans="1:33" x14ac:dyDescent="0.25">
      <c r="A241" s="42"/>
      <c r="B241" s="42"/>
      <c r="C241" s="42"/>
      <c r="D241" s="42"/>
      <c r="E241" s="42"/>
      <c r="F241" s="42"/>
      <c r="G241" s="42"/>
      <c r="H241" s="42"/>
      <c r="I241" s="42"/>
      <c r="J241" s="42"/>
      <c r="K241" s="42"/>
      <c r="L241" s="42"/>
      <c r="M241" s="42"/>
      <c r="N241" s="42"/>
      <c r="O241" s="42"/>
      <c r="P241" s="42"/>
      <c r="Q241" s="42"/>
      <c r="R241" s="42"/>
      <c r="S241" s="42"/>
      <c r="T241" s="42"/>
      <c r="U241" s="42"/>
      <c r="V241" s="42"/>
      <c r="W241" s="42"/>
      <c r="X241" s="42"/>
      <c r="Y241" s="42"/>
      <c r="Z241" s="42"/>
      <c r="AA241" s="42"/>
      <c r="AB241" s="42"/>
      <c r="AC241" s="42"/>
      <c r="AD241" s="1"/>
      <c r="AE241" s="1"/>
      <c r="AF241" s="1"/>
      <c r="AG241" s="1"/>
    </row>
    <row r="242" spans="1:33" x14ac:dyDescent="0.25">
      <c r="A242" s="24"/>
      <c r="B242" s="24"/>
      <c r="C242" s="24"/>
      <c r="D242" s="24"/>
      <c r="E242" s="24"/>
      <c r="F242" s="24"/>
      <c r="G242" s="24"/>
      <c r="H242" s="24"/>
      <c r="I242" s="24"/>
      <c r="J242" s="24"/>
      <c r="K242" s="24"/>
      <c r="L242" s="24"/>
      <c r="M242" s="24"/>
      <c r="N242" s="24"/>
      <c r="O242" s="24"/>
      <c r="P242" s="24"/>
      <c r="Q242" s="24"/>
      <c r="R242" s="24"/>
      <c r="S242" s="24"/>
      <c r="T242" s="24"/>
      <c r="U242" s="24"/>
      <c r="V242" s="24"/>
      <c r="W242" s="24"/>
      <c r="X242" s="24"/>
      <c r="Y242" s="24"/>
      <c r="Z242" s="24"/>
      <c r="AA242" s="24"/>
      <c r="AB242" s="24"/>
      <c r="AC242" s="24"/>
      <c r="AD242" s="34"/>
      <c r="AE242" s="34"/>
      <c r="AF242" s="34"/>
      <c r="AG242" s="34"/>
    </row>
    <row r="243" spans="1:33" x14ac:dyDescent="0.25">
      <c r="A243" s="42"/>
      <c r="B243" s="42"/>
      <c r="C243" s="42"/>
      <c r="D243" s="42"/>
      <c r="E243" s="42"/>
      <c r="F243" s="42"/>
      <c r="G243" s="42"/>
      <c r="H243" s="42"/>
      <c r="I243" s="42"/>
      <c r="J243" s="42"/>
      <c r="K243" s="42"/>
      <c r="L243" s="42"/>
      <c r="M243" s="42"/>
      <c r="N243" s="42"/>
      <c r="O243" s="42"/>
      <c r="P243" s="42"/>
      <c r="Q243" s="42"/>
      <c r="R243" s="42"/>
      <c r="S243" s="42"/>
      <c r="T243" s="42"/>
      <c r="U243" s="42"/>
      <c r="V243" s="42"/>
      <c r="W243" s="42"/>
      <c r="X243" s="42"/>
      <c r="Y243" s="42"/>
      <c r="Z243" s="42"/>
      <c r="AA243" s="42"/>
      <c r="AB243" s="42"/>
      <c r="AC243" s="42"/>
      <c r="AD243" s="1"/>
      <c r="AE243" s="1"/>
      <c r="AF243" s="1"/>
      <c r="AG243" s="1"/>
    </row>
    <row r="244" spans="1:33" x14ac:dyDescent="0.25">
      <c r="A244" s="24"/>
      <c r="B244" s="24"/>
      <c r="C244" s="24"/>
      <c r="D244" s="24"/>
      <c r="E244" s="24"/>
      <c r="F244" s="24"/>
      <c r="G244" s="24"/>
      <c r="H244" s="24"/>
      <c r="I244" s="24"/>
      <c r="J244" s="24"/>
      <c r="K244" s="24"/>
      <c r="L244" s="24"/>
      <c r="M244" s="24"/>
      <c r="N244" s="24"/>
      <c r="O244" s="24"/>
      <c r="P244" s="24"/>
      <c r="Q244" s="24"/>
      <c r="R244" s="24"/>
      <c r="S244" s="24"/>
      <c r="T244" s="24"/>
      <c r="U244" s="24"/>
      <c r="V244" s="24"/>
      <c r="W244" s="24"/>
      <c r="X244" s="24"/>
      <c r="Y244" s="24"/>
      <c r="Z244" s="24"/>
      <c r="AA244" s="24"/>
      <c r="AB244" s="24"/>
      <c r="AC244" s="24"/>
      <c r="AD244" s="34"/>
      <c r="AE244" s="34"/>
      <c r="AF244" s="34"/>
      <c r="AG244" s="34"/>
    </row>
    <row r="245" spans="1:33" x14ac:dyDescent="0.25">
      <c r="A245" s="42"/>
      <c r="B245" s="42"/>
      <c r="C245" s="42"/>
      <c r="D245" s="42"/>
      <c r="E245" s="42"/>
      <c r="F245" s="42"/>
      <c r="G245" s="42"/>
      <c r="H245" s="42"/>
      <c r="I245" s="42"/>
      <c r="J245" s="42"/>
      <c r="K245" s="42"/>
      <c r="L245" s="42"/>
      <c r="M245" s="42"/>
      <c r="N245" s="42"/>
      <c r="O245" s="42"/>
      <c r="P245" s="42"/>
      <c r="Q245" s="42"/>
      <c r="R245" s="42"/>
      <c r="S245" s="42"/>
      <c r="T245" s="42"/>
      <c r="U245" s="42"/>
      <c r="V245" s="42"/>
      <c r="W245" s="42"/>
      <c r="X245" s="42"/>
      <c r="Y245" s="42"/>
      <c r="Z245" s="42"/>
      <c r="AA245" s="42"/>
      <c r="AB245" s="42"/>
      <c r="AC245" s="42"/>
      <c r="AD245" s="1"/>
      <c r="AE245" s="1"/>
      <c r="AF245" s="1"/>
      <c r="AG245" s="1"/>
    </row>
    <row r="246" spans="1:33" x14ac:dyDescent="0.25">
      <c r="A246" s="24"/>
      <c r="B246" s="24"/>
      <c r="C246" s="24"/>
      <c r="D246" s="24"/>
      <c r="E246" s="24"/>
      <c r="F246" s="24"/>
      <c r="G246" s="24"/>
      <c r="H246" s="24"/>
      <c r="I246" s="24"/>
      <c r="J246" s="24"/>
      <c r="K246" s="24"/>
      <c r="L246" s="24"/>
      <c r="M246" s="24"/>
      <c r="N246" s="24"/>
      <c r="O246" s="24"/>
      <c r="P246" s="24"/>
      <c r="Q246" s="24"/>
      <c r="R246" s="24"/>
      <c r="S246" s="24"/>
      <c r="T246" s="24"/>
      <c r="U246" s="24"/>
      <c r="V246" s="24"/>
      <c r="W246" s="24"/>
      <c r="X246" s="24"/>
      <c r="Y246" s="24"/>
      <c r="Z246" s="24"/>
      <c r="AA246" s="24"/>
      <c r="AB246" s="24"/>
      <c r="AC246" s="24"/>
      <c r="AD246" s="34"/>
      <c r="AE246" s="34"/>
      <c r="AF246" s="34"/>
      <c r="AG246" s="34"/>
    </row>
    <row r="247" spans="1:33" x14ac:dyDescent="0.25">
      <c r="A247" s="42"/>
      <c r="B247" s="42"/>
      <c r="C247" s="42"/>
      <c r="D247" s="42"/>
      <c r="E247" s="42"/>
      <c r="F247" s="42"/>
      <c r="G247" s="42"/>
      <c r="H247" s="42"/>
      <c r="I247" s="42"/>
      <c r="J247" s="42"/>
      <c r="K247" s="42"/>
      <c r="L247" s="42"/>
      <c r="M247" s="42"/>
      <c r="N247" s="42"/>
      <c r="O247" s="42"/>
      <c r="P247" s="42"/>
      <c r="Q247" s="42"/>
      <c r="R247" s="42"/>
      <c r="S247" s="42"/>
      <c r="T247" s="42"/>
      <c r="U247" s="42"/>
      <c r="V247" s="42"/>
      <c r="W247" s="42"/>
      <c r="X247" s="42"/>
      <c r="Y247" s="42"/>
      <c r="Z247" s="42"/>
      <c r="AA247" s="42"/>
      <c r="AB247" s="42"/>
      <c r="AC247" s="42"/>
      <c r="AD247" s="1"/>
      <c r="AE247" s="1"/>
      <c r="AF247" s="1"/>
      <c r="AG247" s="1"/>
    </row>
    <row r="248" spans="1:33" x14ac:dyDescent="0.25">
      <c r="A248" s="24"/>
      <c r="B248" s="24"/>
      <c r="C248" s="24"/>
      <c r="D248" s="24"/>
      <c r="E248" s="24"/>
      <c r="F248" s="24"/>
      <c r="G248" s="24"/>
      <c r="H248" s="24"/>
      <c r="I248" s="24"/>
      <c r="J248" s="24"/>
      <c r="K248" s="24"/>
      <c r="L248" s="24"/>
      <c r="M248" s="24"/>
      <c r="N248" s="24"/>
      <c r="O248" s="24"/>
      <c r="P248" s="24"/>
      <c r="Q248" s="24"/>
      <c r="R248" s="24"/>
      <c r="S248" s="24"/>
      <c r="T248" s="24"/>
      <c r="U248" s="24"/>
      <c r="V248" s="24"/>
      <c r="W248" s="24"/>
      <c r="X248" s="24"/>
      <c r="Y248" s="24"/>
      <c r="Z248" s="24"/>
      <c r="AA248" s="24"/>
      <c r="AB248" s="24"/>
      <c r="AC248" s="24"/>
      <c r="AD248" s="34"/>
      <c r="AE248" s="34"/>
      <c r="AF248" s="34"/>
      <c r="AG248" s="34"/>
    </row>
    <row r="249" spans="1:33" x14ac:dyDescent="0.25">
      <c r="A249" s="42"/>
      <c r="B249" s="42"/>
      <c r="C249" s="42"/>
      <c r="D249" s="42"/>
      <c r="E249" s="42"/>
      <c r="F249" s="42"/>
      <c r="G249" s="42"/>
      <c r="H249" s="42"/>
      <c r="I249" s="42"/>
      <c r="J249" s="42"/>
      <c r="K249" s="42"/>
      <c r="L249" s="42"/>
      <c r="M249" s="42"/>
      <c r="N249" s="42"/>
      <c r="O249" s="42"/>
      <c r="P249" s="42"/>
      <c r="Q249" s="42"/>
      <c r="R249" s="42"/>
      <c r="S249" s="42"/>
      <c r="T249" s="42"/>
      <c r="U249" s="42"/>
      <c r="V249" s="42"/>
      <c r="W249" s="42"/>
      <c r="X249" s="42"/>
      <c r="Y249" s="42"/>
      <c r="Z249" s="42"/>
      <c r="AA249" s="42"/>
      <c r="AB249" s="42"/>
      <c r="AC249" s="42"/>
      <c r="AD249" s="1"/>
      <c r="AE249" s="1"/>
      <c r="AF249" s="1"/>
      <c r="AG249" s="1"/>
    </row>
    <row r="250" spans="1:33" x14ac:dyDescent="0.25">
      <c r="A250" s="24"/>
      <c r="B250" s="24"/>
      <c r="C250" s="24"/>
      <c r="D250" s="24"/>
      <c r="E250" s="24"/>
      <c r="F250" s="24"/>
      <c r="G250" s="24"/>
      <c r="H250" s="24"/>
      <c r="I250" s="24"/>
      <c r="J250" s="24"/>
      <c r="K250" s="24"/>
      <c r="L250" s="24"/>
      <c r="M250" s="24"/>
      <c r="N250" s="24"/>
      <c r="O250" s="24"/>
      <c r="P250" s="24"/>
      <c r="Q250" s="24"/>
      <c r="R250" s="24"/>
      <c r="S250" s="24"/>
      <c r="T250" s="24"/>
      <c r="U250" s="24"/>
      <c r="V250" s="24"/>
      <c r="W250" s="24"/>
      <c r="X250" s="24"/>
      <c r="Y250" s="24"/>
      <c r="Z250" s="24"/>
      <c r="AA250" s="24"/>
      <c r="AB250" s="24"/>
      <c r="AC250" s="24"/>
      <c r="AD250" s="34"/>
      <c r="AE250" s="34"/>
      <c r="AF250" s="34"/>
      <c r="AG250" s="34"/>
    </row>
    <row r="251" spans="1:33" x14ac:dyDescent="0.25">
      <c r="A251" s="42"/>
      <c r="B251" s="42"/>
      <c r="C251" s="42"/>
      <c r="D251" s="42"/>
      <c r="E251" s="42"/>
      <c r="F251" s="42"/>
      <c r="G251" s="42"/>
      <c r="H251" s="42"/>
      <c r="I251" s="42"/>
      <c r="J251" s="42"/>
      <c r="K251" s="42"/>
      <c r="L251" s="42"/>
      <c r="M251" s="42"/>
      <c r="N251" s="42"/>
      <c r="O251" s="42"/>
      <c r="P251" s="42"/>
      <c r="Q251" s="42"/>
      <c r="R251" s="42"/>
      <c r="S251" s="42"/>
      <c r="T251" s="42"/>
      <c r="U251" s="42"/>
      <c r="V251" s="42"/>
      <c r="W251" s="42"/>
      <c r="X251" s="42"/>
      <c r="Y251" s="42"/>
      <c r="Z251" s="42"/>
      <c r="AA251" s="42"/>
      <c r="AB251" s="42"/>
      <c r="AC251" s="42"/>
      <c r="AD251" s="1"/>
      <c r="AE251" s="1"/>
      <c r="AF251" s="1"/>
      <c r="AG251" s="1"/>
    </row>
    <row r="252" spans="1:33" x14ac:dyDescent="0.25">
      <c r="A252" s="24"/>
      <c r="B252" s="24"/>
      <c r="C252" s="24"/>
      <c r="D252" s="24"/>
      <c r="E252" s="24"/>
      <c r="F252" s="24"/>
      <c r="G252" s="24"/>
      <c r="H252" s="24"/>
      <c r="I252" s="24"/>
      <c r="J252" s="24"/>
      <c r="K252" s="24"/>
      <c r="L252" s="24"/>
      <c r="M252" s="24"/>
      <c r="N252" s="24"/>
      <c r="O252" s="24"/>
      <c r="P252" s="24"/>
      <c r="Q252" s="24"/>
      <c r="R252" s="24"/>
      <c r="S252" s="24"/>
      <c r="T252" s="24"/>
      <c r="U252" s="24"/>
      <c r="V252" s="24"/>
      <c r="W252" s="24"/>
      <c r="X252" s="24"/>
      <c r="Y252" s="24"/>
      <c r="Z252" s="24"/>
      <c r="AA252" s="24"/>
      <c r="AB252" s="24"/>
      <c r="AC252" s="24"/>
      <c r="AD252" s="34"/>
      <c r="AE252" s="34"/>
      <c r="AF252" s="34"/>
      <c r="AG252" s="34"/>
    </row>
    <row r="253" spans="1:33" x14ac:dyDescent="0.25">
      <c r="A253" s="42"/>
      <c r="B253" s="42"/>
      <c r="C253" s="42"/>
      <c r="D253" s="42"/>
      <c r="E253" s="42"/>
      <c r="F253" s="42"/>
      <c r="G253" s="42"/>
      <c r="H253" s="42"/>
      <c r="I253" s="42"/>
      <c r="J253" s="42"/>
      <c r="K253" s="42"/>
      <c r="L253" s="42"/>
      <c r="M253" s="42"/>
      <c r="N253" s="42"/>
      <c r="O253" s="42"/>
      <c r="P253" s="42"/>
      <c r="Q253" s="42"/>
      <c r="R253" s="42"/>
      <c r="S253" s="42"/>
      <c r="T253" s="42"/>
      <c r="U253" s="42"/>
      <c r="V253" s="42"/>
      <c r="W253" s="42"/>
      <c r="X253" s="42"/>
      <c r="Y253" s="42"/>
      <c r="Z253" s="42"/>
      <c r="AA253" s="42"/>
      <c r="AB253" s="42"/>
      <c r="AC253" s="42"/>
      <c r="AD253" s="1"/>
      <c r="AE253" s="1"/>
      <c r="AF253" s="1"/>
      <c r="AG253" s="1"/>
    </row>
    <row r="254" spans="1:33" x14ac:dyDescent="0.25">
      <c r="A254" s="24"/>
      <c r="B254" s="24"/>
      <c r="C254" s="24"/>
      <c r="D254" s="24"/>
      <c r="E254" s="24"/>
      <c r="F254" s="24"/>
      <c r="G254" s="24"/>
      <c r="H254" s="24"/>
      <c r="I254" s="24"/>
      <c r="J254" s="24"/>
      <c r="K254" s="24"/>
      <c r="L254" s="24"/>
      <c r="M254" s="24"/>
      <c r="N254" s="24"/>
      <c r="O254" s="24"/>
      <c r="P254" s="24"/>
      <c r="Q254" s="24"/>
      <c r="R254" s="24"/>
      <c r="S254" s="24"/>
      <c r="T254" s="24"/>
      <c r="U254" s="24"/>
      <c r="V254" s="24"/>
      <c r="W254" s="24"/>
      <c r="X254" s="24"/>
      <c r="Y254" s="24"/>
      <c r="Z254" s="24"/>
      <c r="AA254" s="24"/>
      <c r="AB254" s="24"/>
      <c r="AC254" s="24"/>
      <c r="AD254" s="34"/>
      <c r="AE254" s="34"/>
      <c r="AF254" s="34"/>
      <c r="AG254" s="34"/>
    </row>
    <row r="255" spans="1:33" x14ac:dyDescent="0.25">
      <c r="A255" s="42"/>
      <c r="B255" s="42"/>
      <c r="C255" s="42"/>
      <c r="D255" s="42"/>
      <c r="E255" s="42"/>
      <c r="F255" s="42"/>
      <c r="G255" s="42"/>
      <c r="H255" s="42"/>
      <c r="I255" s="42"/>
      <c r="J255" s="42"/>
      <c r="K255" s="42"/>
      <c r="L255" s="42"/>
      <c r="M255" s="42"/>
      <c r="N255" s="42"/>
      <c r="O255" s="42"/>
      <c r="P255" s="42"/>
      <c r="Q255" s="42"/>
      <c r="R255" s="42"/>
      <c r="S255" s="42"/>
      <c r="T255" s="42"/>
      <c r="U255" s="42"/>
      <c r="V255" s="42"/>
      <c r="W255" s="42"/>
      <c r="X255" s="42"/>
      <c r="Y255" s="42"/>
      <c r="Z255" s="42"/>
      <c r="AA255" s="42"/>
      <c r="AB255" s="42"/>
      <c r="AC255" s="42"/>
      <c r="AD255" s="1"/>
      <c r="AE255" s="1"/>
      <c r="AF255" s="1"/>
      <c r="AG255" s="1"/>
    </row>
    <row r="256" spans="1:33" x14ac:dyDescent="0.25">
      <c r="A256" s="24"/>
      <c r="B256" s="24"/>
      <c r="C256" s="24"/>
      <c r="D256" s="24"/>
      <c r="E256" s="24"/>
      <c r="F256" s="24"/>
      <c r="G256" s="24"/>
      <c r="H256" s="24"/>
      <c r="I256" s="24"/>
      <c r="J256" s="24"/>
      <c r="K256" s="24"/>
      <c r="L256" s="24"/>
      <c r="M256" s="24"/>
      <c r="N256" s="24"/>
      <c r="O256" s="24"/>
      <c r="P256" s="24"/>
      <c r="Q256" s="24"/>
      <c r="R256" s="24"/>
      <c r="S256" s="24"/>
      <c r="T256" s="24"/>
      <c r="U256" s="24"/>
      <c r="V256" s="24"/>
      <c r="W256" s="24"/>
      <c r="X256" s="24"/>
      <c r="Y256" s="24"/>
      <c r="Z256" s="24"/>
      <c r="AA256" s="24"/>
      <c r="AB256" s="24"/>
      <c r="AC256" s="24"/>
      <c r="AD256" s="34"/>
      <c r="AE256" s="34"/>
      <c r="AF256" s="34"/>
      <c r="AG256" s="34"/>
    </row>
    <row r="257" spans="1:33" x14ac:dyDescent="0.25">
      <c r="A257" s="42"/>
      <c r="B257" s="42"/>
      <c r="C257" s="42"/>
      <c r="D257" s="42"/>
      <c r="E257" s="42"/>
      <c r="F257" s="42"/>
      <c r="G257" s="42"/>
      <c r="H257" s="42"/>
      <c r="I257" s="42"/>
      <c r="J257" s="42"/>
      <c r="K257" s="42"/>
      <c r="L257" s="42"/>
      <c r="M257" s="42"/>
      <c r="N257" s="42"/>
      <c r="O257" s="42"/>
      <c r="P257" s="42"/>
      <c r="Q257" s="42"/>
      <c r="R257" s="42"/>
      <c r="S257" s="42"/>
      <c r="T257" s="42"/>
      <c r="U257" s="42"/>
      <c r="V257" s="42"/>
      <c r="W257" s="42"/>
      <c r="X257" s="42"/>
      <c r="Y257" s="42"/>
      <c r="Z257" s="42"/>
      <c r="AA257" s="42"/>
      <c r="AB257" s="42"/>
      <c r="AC257" s="42"/>
      <c r="AD257" s="1"/>
      <c r="AE257" s="1"/>
      <c r="AF257" s="1"/>
      <c r="AG257" s="1"/>
    </row>
    <row r="258" spans="1:33" x14ac:dyDescent="0.25">
      <c r="A258" s="24"/>
      <c r="B258" s="24"/>
      <c r="C258" s="24"/>
      <c r="D258" s="24"/>
      <c r="E258" s="24"/>
      <c r="F258" s="24"/>
      <c r="G258" s="24"/>
      <c r="H258" s="24"/>
      <c r="I258" s="24"/>
      <c r="J258" s="24"/>
      <c r="K258" s="24"/>
      <c r="L258" s="24"/>
      <c r="M258" s="24"/>
      <c r="N258" s="24"/>
      <c r="O258" s="24"/>
      <c r="P258" s="24"/>
      <c r="Q258" s="24"/>
      <c r="R258" s="24"/>
      <c r="S258" s="24"/>
      <c r="T258" s="24"/>
      <c r="U258" s="24"/>
      <c r="V258" s="24"/>
      <c r="W258" s="24"/>
      <c r="X258" s="24"/>
      <c r="Y258" s="24"/>
      <c r="Z258" s="24"/>
      <c r="AA258" s="24"/>
      <c r="AB258" s="24"/>
      <c r="AC258" s="24"/>
      <c r="AD258" s="34"/>
      <c r="AE258" s="34"/>
      <c r="AF258" s="34"/>
      <c r="AG258" s="34"/>
    </row>
    <row r="259" spans="1:33" x14ac:dyDescent="0.25">
      <c r="A259" s="42"/>
      <c r="B259" s="42"/>
      <c r="C259" s="42"/>
      <c r="D259" s="42"/>
      <c r="E259" s="42"/>
      <c r="F259" s="42"/>
      <c r="G259" s="42"/>
      <c r="H259" s="42"/>
      <c r="I259" s="42"/>
      <c r="J259" s="42"/>
      <c r="K259" s="42"/>
      <c r="L259" s="42"/>
      <c r="M259" s="42"/>
      <c r="N259" s="42"/>
      <c r="O259" s="42"/>
      <c r="P259" s="42"/>
      <c r="Q259" s="42"/>
      <c r="R259" s="42"/>
      <c r="S259" s="42"/>
      <c r="T259" s="42"/>
      <c r="U259" s="42"/>
      <c r="V259" s="42"/>
      <c r="W259" s="42"/>
      <c r="X259" s="42"/>
      <c r="Y259" s="42"/>
      <c r="Z259" s="42"/>
      <c r="AA259" s="42"/>
      <c r="AB259" s="42"/>
      <c r="AC259" s="42"/>
      <c r="AD259" s="1"/>
      <c r="AE259" s="1"/>
      <c r="AF259" s="1"/>
      <c r="AG259" s="1"/>
    </row>
    <row r="260" spans="1:33" x14ac:dyDescent="0.25">
      <c r="A260" s="24"/>
      <c r="B260" s="24"/>
      <c r="C260" s="24"/>
      <c r="D260" s="24"/>
      <c r="E260" s="24"/>
      <c r="F260" s="24"/>
      <c r="G260" s="24"/>
      <c r="H260" s="24"/>
      <c r="I260" s="24"/>
      <c r="J260" s="24"/>
      <c r="K260" s="24"/>
      <c r="L260" s="24"/>
      <c r="M260" s="24"/>
      <c r="N260" s="24"/>
      <c r="O260" s="24"/>
      <c r="P260" s="24"/>
      <c r="Q260" s="24"/>
      <c r="R260" s="24"/>
      <c r="S260" s="24"/>
      <c r="T260" s="24"/>
      <c r="U260" s="24"/>
      <c r="V260" s="24"/>
      <c r="W260" s="24"/>
      <c r="X260" s="24"/>
      <c r="Y260" s="24"/>
      <c r="Z260" s="24"/>
      <c r="AA260" s="24"/>
      <c r="AB260" s="24"/>
      <c r="AC260" s="24"/>
      <c r="AD260" s="34"/>
      <c r="AE260" s="34"/>
      <c r="AF260" s="34"/>
      <c r="AG260" s="34"/>
    </row>
    <row r="261" spans="1:33" x14ac:dyDescent="0.25">
      <c r="A261" s="42"/>
      <c r="B261" s="42"/>
      <c r="C261" s="42"/>
      <c r="D261" s="42"/>
      <c r="E261" s="42"/>
      <c r="F261" s="42"/>
      <c r="G261" s="42"/>
      <c r="H261" s="42"/>
      <c r="I261" s="42"/>
      <c r="J261" s="42"/>
      <c r="K261" s="42"/>
      <c r="L261" s="42"/>
      <c r="M261" s="42"/>
      <c r="N261" s="42"/>
      <c r="O261" s="42"/>
      <c r="P261" s="42"/>
      <c r="Q261" s="42"/>
      <c r="R261" s="42"/>
      <c r="S261" s="42"/>
      <c r="T261" s="42"/>
      <c r="U261" s="42"/>
      <c r="V261" s="42"/>
      <c r="W261" s="42"/>
      <c r="X261" s="42"/>
      <c r="Y261" s="42"/>
      <c r="Z261" s="42"/>
      <c r="AA261" s="42"/>
      <c r="AB261" s="42"/>
      <c r="AC261" s="42"/>
      <c r="AD261" s="1"/>
      <c r="AE261" s="1"/>
      <c r="AF261" s="1"/>
      <c r="AG261" s="1"/>
    </row>
    <row r="262" spans="1:33" x14ac:dyDescent="0.25">
      <c r="A262" s="24"/>
      <c r="B262" s="24"/>
      <c r="C262" s="24"/>
      <c r="D262" s="24"/>
      <c r="E262" s="24"/>
      <c r="F262" s="24"/>
      <c r="G262" s="24"/>
      <c r="H262" s="24"/>
      <c r="I262" s="24"/>
      <c r="J262" s="24"/>
      <c r="K262" s="24"/>
      <c r="L262" s="24"/>
      <c r="M262" s="24"/>
      <c r="N262" s="24"/>
      <c r="O262" s="24"/>
      <c r="P262" s="24"/>
      <c r="Q262" s="24"/>
      <c r="R262" s="24"/>
      <c r="S262" s="24"/>
      <c r="T262" s="24"/>
      <c r="U262" s="24"/>
      <c r="V262" s="24"/>
      <c r="W262" s="24"/>
      <c r="X262" s="24"/>
      <c r="Y262" s="24"/>
      <c r="Z262" s="24"/>
      <c r="AA262" s="24"/>
      <c r="AB262" s="24"/>
      <c r="AC262" s="24"/>
      <c r="AD262" s="34"/>
      <c r="AE262" s="34"/>
      <c r="AF262" s="34"/>
      <c r="AG262" s="34"/>
    </row>
    <row r="263" spans="1:33" x14ac:dyDescent="0.25">
      <c r="A263" s="42"/>
      <c r="B263" s="42"/>
      <c r="C263" s="42"/>
      <c r="D263" s="42"/>
      <c r="E263" s="42"/>
      <c r="F263" s="42"/>
      <c r="G263" s="42"/>
      <c r="H263" s="42"/>
      <c r="I263" s="42"/>
      <c r="J263" s="42"/>
      <c r="K263" s="42"/>
      <c r="L263" s="42"/>
      <c r="M263" s="42"/>
      <c r="N263" s="42"/>
      <c r="O263" s="42"/>
      <c r="P263" s="42"/>
      <c r="Q263" s="42"/>
      <c r="R263" s="42"/>
      <c r="S263" s="42"/>
      <c r="T263" s="42"/>
      <c r="U263" s="42"/>
      <c r="V263" s="42"/>
      <c r="W263" s="42"/>
      <c r="X263" s="42"/>
      <c r="Y263" s="42"/>
      <c r="Z263" s="42"/>
      <c r="AA263" s="42"/>
      <c r="AB263" s="42"/>
      <c r="AC263" s="42"/>
      <c r="AD263" s="1"/>
      <c r="AE263" s="1"/>
      <c r="AF263" s="1"/>
      <c r="AG263" s="1"/>
    </row>
    <row r="264" spans="1:33" x14ac:dyDescent="0.25">
      <c r="A264" s="24"/>
      <c r="B264" s="24"/>
      <c r="C264" s="24"/>
      <c r="D264" s="24"/>
      <c r="E264" s="24"/>
      <c r="F264" s="24"/>
      <c r="G264" s="24"/>
      <c r="H264" s="24"/>
      <c r="I264" s="24"/>
      <c r="J264" s="24"/>
      <c r="K264" s="24"/>
      <c r="L264" s="24"/>
      <c r="M264" s="24"/>
      <c r="N264" s="24"/>
      <c r="O264" s="24"/>
      <c r="P264" s="24"/>
      <c r="Q264" s="24"/>
      <c r="R264" s="24"/>
      <c r="S264" s="24"/>
      <c r="T264" s="24"/>
      <c r="U264" s="24"/>
      <c r="V264" s="24"/>
      <c r="W264" s="24"/>
      <c r="X264" s="24"/>
      <c r="Y264" s="24"/>
      <c r="Z264" s="24"/>
      <c r="AA264" s="24"/>
      <c r="AB264" s="24"/>
      <c r="AC264" s="24"/>
      <c r="AD264" s="34"/>
      <c r="AE264" s="34"/>
      <c r="AF264" s="34"/>
      <c r="AG264" s="34"/>
    </row>
    <row r="265" spans="1:33" x14ac:dyDescent="0.25">
      <c r="A265" s="42"/>
      <c r="B265" s="42"/>
      <c r="C265" s="42"/>
      <c r="D265" s="42"/>
      <c r="E265" s="42"/>
      <c r="F265" s="42"/>
      <c r="G265" s="42"/>
      <c r="H265" s="42"/>
      <c r="I265" s="42"/>
      <c r="J265" s="42"/>
      <c r="K265" s="42"/>
      <c r="L265" s="42"/>
      <c r="M265" s="42"/>
      <c r="N265" s="42"/>
      <c r="O265" s="42"/>
      <c r="P265" s="42"/>
      <c r="Q265" s="42"/>
      <c r="R265" s="42"/>
      <c r="S265" s="42"/>
      <c r="T265" s="42"/>
      <c r="U265" s="42"/>
      <c r="V265" s="42"/>
      <c r="W265" s="42"/>
      <c r="X265" s="42"/>
      <c r="Y265" s="42"/>
      <c r="Z265" s="42"/>
      <c r="AA265" s="42"/>
      <c r="AB265" s="42"/>
      <c r="AC265" s="42"/>
      <c r="AD265" s="1"/>
      <c r="AE265" s="1"/>
      <c r="AF265" s="1"/>
      <c r="AG265" s="1"/>
    </row>
    <row r="266" spans="1:33" x14ac:dyDescent="0.25">
      <c r="A266" s="24"/>
      <c r="B266" s="24"/>
      <c r="C266" s="24"/>
      <c r="D266" s="24"/>
      <c r="E266" s="24"/>
      <c r="F266" s="24"/>
      <c r="G266" s="24"/>
      <c r="H266" s="24"/>
      <c r="I266" s="24"/>
      <c r="J266" s="24"/>
      <c r="K266" s="24"/>
      <c r="L266" s="24"/>
      <c r="M266" s="24"/>
      <c r="N266" s="24"/>
      <c r="O266" s="24"/>
      <c r="P266" s="24"/>
      <c r="Q266" s="24"/>
      <c r="R266" s="24"/>
      <c r="S266" s="24"/>
      <c r="T266" s="24"/>
      <c r="U266" s="24"/>
      <c r="V266" s="24"/>
      <c r="W266" s="24"/>
      <c r="X266" s="24"/>
      <c r="Y266" s="24"/>
      <c r="Z266" s="24"/>
      <c r="AA266" s="24"/>
      <c r="AB266" s="24"/>
      <c r="AC266" s="24"/>
      <c r="AD266" s="34"/>
      <c r="AE266" s="34"/>
      <c r="AF266" s="34"/>
      <c r="AG266" s="34"/>
    </row>
    <row r="267" spans="1:33" x14ac:dyDescent="0.25">
      <c r="A267" s="42"/>
      <c r="B267" s="42"/>
      <c r="C267" s="42"/>
      <c r="D267" s="42"/>
      <c r="E267" s="42"/>
      <c r="F267" s="42"/>
      <c r="G267" s="42"/>
      <c r="H267" s="42"/>
      <c r="I267" s="42"/>
      <c r="J267" s="42"/>
      <c r="K267" s="42"/>
      <c r="L267" s="42"/>
      <c r="M267" s="42"/>
      <c r="N267" s="42"/>
      <c r="O267" s="42"/>
      <c r="P267" s="42"/>
      <c r="Q267" s="42"/>
      <c r="R267" s="42"/>
      <c r="S267" s="42"/>
      <c r="T267" s="42"/>
      <c r="U267" s="42"/>
      <c r="V267" s="42"/>
      <c r="W267" s="42"/>
      <c r="X267" s="42"/>
      <c r="Y267" s="42"/>
      <c r="Z267" s="42"/>
      <c r="AA267" s="42"/>
      <c r="AB267" s="42"/>
      <c r="AC267" s="42"/>
      <c r="AD267" s="1"/>
      <c r="AE267" s="1"/>
      <c r="AF267" s="1"/>
      <c r="AG267" s="1"/>
    </row>
    <row r="268" spans="1:33" x14ac:dyDescent="0.25">
      <c r="A268" s="24"/>
      <c r="B268" s="24"/>
      <c r="C268" s="24"/>
      <c r="D268" s="24"/>
      <c r="E268" s="24"/>
      <c r="F268" s="24"/>
      <c r="G268" s="24"/>
      <c r="H268" s="24"/>
      <c r="I268" s="24"/>
      <c r="J268" s="24"/>
      <c r="K268" s="24"/>
      <c r="L268" s="24"/>
      <c r="M268" s="24"/>
      <c r="N268" s="24"/>
      <c r="O268" s="24"/>
      <c r="P268" s="24"/>
      <c r="Q268" s="24"/>
      <c r="R268" s="24"/>
      <c r="S268" s="24"/>
      <c r="T268" s="24"/>
      <c r="U268" s="24"/>
      <c r="V268" s="24"/>
      <c r="W268" s="24"/>
      <c r="X268" s="24"/>
      <c r="Y268" s="24"/>
      <c r="Z268" s="24"/>
      <c r="AA268" s="24"/>
      <c r="AB268" s="24"/>
      <c r="AC268" s="24"/>
      <c r="AD268" s="34"/>
      <c r="AE268" s="34"/>
      <c r="AF268" s="34"/>
      <c r="AG268" s="34"/>
    </row>
    <row r="269" spans="1:33" x14ac:dyDescent="0.25">
      <c r="A269" s="42"/>
      <c r="B269" s="42"/>
      <c r="C269" s="42"/>
      <c r="D269" s="42"/>
      <c r="E269" s="42"/>
      <c r="F269" s="42"/>
      <c r="G269" s="42"/>
      <c r="H269" s="42"/>
      <c r="I269" s="42"/>
      <c r="J269" s="42"/>
      <c r="K269" s="42"/>
      <c r="L269" s="42"/>
      <c r="M269" s="42"/>
      <c r="N269" s="42"/>
      <c r="O269" s="42"/>
      <c r="P269" s="42"/>
      <c r="Q269" s="42"/>
      <c r="R269" s="42"/>
      <c r="S269" s="42"/>
      <c r="T269" s="42"/>
      <c r="U269" s="42"/>
      <c r="V269" s="42"/>
      <c r="W269" s="42"/>
      <c r="X269" s="42"/>
      <c r="Y269" s="42"/>
      <c r="Z269" s="42"/>
      <c r="AA269" s="42"/>
      <c r="AB269" s="42"/>
      <c r="AC269" s="42"/>
      <c r="AD269" s="1"/>
      <c r="AE269" s="1"/>
      <c r="AF269" s="1"/>
      <c r="AG269" s="1"/>
    </row>
    <row r="270" spans="1:33" x14ac:dyDescent="0.25">
      <c r="A270" s="24"/>
      <c r="B270" s="24"/>
      <c r="C270" s="24"/>
      <c r="D270" s="24"/>
      <c r="E270" s="24"/>
      <c r="F270" s="24"/>
      <c r="G270" s="24"/>
      <c r="H270" s="24"/>
      <c r="I270" s="24"/>
      <c r="J270" s="24"/>
      <c r="K270" s="24"/>
      <c r="L270" s="24"/>
      <c r="M270" s="24"/>
      <c r="N270" s="24"/>
      <c r="O270" s="24"/>
      <c r="P270" s="24"/>
      <c r="Q270" s="24"/>
      <c r="R270" s="24"/>
      <c r="S270" s="24"/>
      <c r="T270" s="24"/>
      <c r="U270" s="24"/>
      <c r="V270" s="24"/>
      <c r="W270" s="24"/>
      <c r="X270" s="24"/>
      <c r="Y270" s="24"/>
      <c r="Z270" s="24"/>
      <c r="AA270" s="24"/>
      <c r="AB270" s="24"/>
      <c r="AC270" s="24"/>
      <c r="AD270" s="34"/>
      <c r="AE270" s="34"/>
      <c r="AF270" s="34"/>
      <c r="AG270" s="34"/>
    </row>
    <row r="271" spans="1:33" x14ac:dyDescent="0.25">
      <c r="A271" s="42"/>
      <c r="B271" s="42"/>
      <c r="C271" s="42"/>
      <c r="D271" s="42"/>
      <c r="E271" s="42"/>
      <c r="F271" s="42"/>
      <c r="G271" s="42"/>
      <c r="H271" s="42"/>
      <c r="I271" s="42"/>
      <c r="J271" s="42"/>
      <c r="K271" s="42"/>
      <c r="L271" s="42"/>
      <c r="M271" s="42"/>
      <c r="N271" s="42"/>
      <c r="O271" s="42"/>
      <c r="P271" s="42"/>
      <c r="Q271" s="42"/>
      <c r="R271" s="42"/>
      <c r="S271" s="42"/>
      <c r="T271" s="42"/>
      <c r="U271" s="42"/>
      <c r="V271" s="42"/>
      <c r="W271" s="42"/>
      <c r="X271" s="42"/>
      <c r="Y271" s="42"/>
      <c r="Z271" s="42"/>
      <c r="AA271" s="42"/>
      <c r="AB271" s="42"/>
      <c r="AC271" s="42"/>
      <c r="AD271" s="1"/>
      <c r="AE271" s="1"/>
      <c r="AF271" s="1"/>
      <c r="AG271" s="1"/>
    </row>
    <row r="272" spans="1:33" x14ac:dyDescent="0.25">
      <c r="A272" s="24"/>
      <c r="B272" s="24"/>
      <c r="C272" s="24"/>
      <c r="D272" s="24"/>
      <c r="E272" s="24"/>
      <c r="F272" s="24"/>
      <c r="G272" s="24"/>
      <c r="H272" s="24"/>
      <c r="I272" s="24"/>
      <c r="J272" s="24"/>
      <c r="K272" s="24"/>
      <c r="L272" s="24"/>
      <c r="M272" s="24"/>
      <c r="N272" s="24"/>
      <c r="O272" s="24"/>
      <c r="P272" s="24"/>
      <c r="Q272" s="24"/>
      <c r="R272" s="24"/>
      <c r="S272" s="24"/>
      <c r="T272" s="24"/>
      <c r="U272" s="24"/>
      <c r="V272" s="24"/>
      <c r="W272" s="24"/>
      <c r="X272" s="24"/>
      <c r="Y272" s="24"/>
      <c r="Z272" s="24"/>
      <c r="AA272" s="24"/>
      <c r="AB272" s="24"/>
      <c r="AC272" s="24"/>
      <c r="AD272" s="34"/>
      <c r="AE272" s="34"/>
      <c r="AF272" s="34"/>
      <c r="AG272" s="34"/>
    </row>
    <row r="273" spans="1:33" x14ac:dyDescent="0.25">
      <c r="A273" s="42"/>
      <c r="B273" s="42"/>
      <c r="C273" s="42"/>
      <c r="D273" s="42"/>
      <c r="E273" s="42"/>
      <c r="F273" s="42"/>
      <c r="G273" s="42"/>
      <c r="H273" s="42"/>
      <c r="I273" s="42"/>
      <c r="J273" s="42"/>
      <c r="K273" s="42"/>
      <c r="L273" s="42"/>
      <c r="M273" s="42"/>
      <c r="N273" s="42"/>
      <c r="O273" s="42"/>
      <c r="P273" s="42"/>
      <c r="Q273" s="42"/>
      <c r="R273" s="42"/>
      <c r="S273" s="42"/>
      <c r="T273" s="42"/>
      <c r="U273" s="42"/>
      <c r="V273" s="42"/>
      <c r="W273" s="42"/>
      <c r="X273" s="42"/>
      <c r="Y273" s="42"/>
      <c r="Z273" s="42"/>
      <c r="AA273" s="42"/>
      <c r="AB273" s="42"/>
      <c r="AC273" s="42"/>
      <c r="AD273" s="1"/>
      <c r="AE273" s="1"/>
      <c r="AF273" s="1"/>
      <c r="AG273" s="1"/>
    </row>
    <row r="274" spans="1:33" x14ac:dyDescent="0.25">
      <c r="A274" s="24"/>
      <c r="B274" s="24"/>
      <c r="C274" s="24"/>
      <c r="D274" s="24"/>
      <c r="E274" s="24"/>
      <c r="F274" s="24"/>
      <c r="G274" s="24"/>
      <c r="H274" s="24"/>
      <c r="I274" s="24"/>
      <c r="J274" s="24"/>
      <c r="K274" s="24"/>
      <c r="L274" s="24"/>
      <c r="M274" s="24"/>
      <c r="N274" s="24"/>
      <c r="O274" s="24"/>
      <c r="P274" s="24"/>
      <c r="Q274" s="24"/>
      <c r="R274" s="24"/>
      <c r="S274" s="24"/>
      <c r="T274" s="24"/>
      <c r="U274" s="24"/>
      <c r="V274" s="24"/>
      <c r="W274" s="24"/>
      <c r="X274" s="24"/>
      <c r="Y274" s="24"/>
      <c r="Z274" s="24"/>
      <c r="AA274" s="24"/>
      <c r="AB274" s="24"/>
      <c r="AC274" s="24"/>
      <c r="AD274" s="34"/>
      <c r="AE274" s="34"/>
      <c r="AF274" s="34"/>
      <c r="AG274" s="34"/>
    </row>
    <row r="275" spans="1:33" x14ac:dyDescent="0.25">
      <c r="A275" s="42"/>
      <c r="B275" s="42"/>
      <c r="C275" s="42"/>
      <c r="D275" s="42"/>
      <c r="E275" s="42"/>
      <c r="F275" s="42"/>
      <c r="G275" s="42"/>
      <c r="H275" s="42"/>
      <c r="I275" s="42"/>
      <c r="J275" s="42"/>
      <c r="K275" s="42"/>
      <c r="L275" s="42"/>
      <c r="M275" s="42"/>
      <c r="N275" s="42"/>
      <c r="O275" s="42"/>
      <c r="P275" s="42"/>
      <c r="Q275" s="42"/>
      <c r="R275" s="42"/>
      <c r="S275" s="42"/>
      <c r="T275" s="42"/>
      <c r="U275" s="42"/>
      <c r="V275" s="42"/>
      <c r="W275" s="42"/>
      <c r="X275" s="42"/>
      <c r="Y275" s="42"/>
      <c r="Z275" s="42"/>
      <c r="AA275" s="42"/>
      <c r="AB275" s="42"/>
      <c r="AC275" s="42"/>
      <c r="AD275" s="1"/>
      <c r="AE275" s="1"/>
      <c r="AF275" s="1"/>
      <c r="AG275" s="1"/>
    </row>
    <row r="276" spans="1:33" x14ac:dyDescent="0.25">
      <c r="A276" s="24"/>
      <c r="B276" s="24"/>
      <c r="C276" s="24"/>
      <c r="D276" s="24"/>
      <c r="E276" s="24"/>
      <c r="F276" s="24"/>
      <c r="G276" s="24"/>
      <c r="H276" s="24"/>
      <c r="I276" s="24"/>
      <c r="J276" s="24"/>
      <c r="K276" s="24"/>
      <c r="L276" s="24"/>
      <c r="M276" s="24"/>
      <c r="N276" s="24"/>
      <c r="O276" s="24"/>
      <c r="P276" s="24"/>
      <c r="Q276" s="24"/>
      <c r="R276" s="24"/>
      <c r="S276" s="24"/>
      <c r="T276" s="24"/>
      <c r="U276" s="24"/>
      <c r="V276" s="24"/>
      <c r="W276" s="24"/>
      <c r="X276" s="24"/>
      <c r="Y276" s="24"/>
      <c r="Z276" s="24"/>
      <c r="AA276" s="24"/>
      <c r="AB276" s="24"/>
      <c r="AC276" s="24"/>
      <c r="AD276" s="34"/>
      <c r="AE276" s="34"/>
      <c r="AF276" s="34"/>
      <c r="AG276" s="34"/>
    </row>
    <row r="277" spans="1:33" x14ac:dyDescent="0.25">
      <c r="A277" s="42"/>
      <c r="B277" s="42"/>
      <c r="C277" s="42"/>
      <c r="D277" s="42"/>
      <c r="E277" s="42"/>
      <c r="F277" s="42"/>
      <c r="G277" s="42"/>
      <c r="H277" s="42"/>
      <c r="I277" s="42"/>
      <c r="J277" s="42"/>
      <c r="K277" s="42"/>
      <c r="L277" s="42"/>
      <c r="M277" s="42"/>
      <c r="N277" s="42"/>
      <c r="O277" s="42"/>
      <c r="P277" s="42"/>
      <c r="Q277" s="42"/>
      <c r="R277" s="42"/>
      <c r="S277" s="42"/>
      <c r="T277" s="42"/>
      <c r="U277" s="42"/>
      <c r="V277" s="42"/>
      <c r="W277" s="42"/>
      <c r="X277" s="42"/>
      <c r="Y277" s="42"/>
      <c r="Z277" s="42"/>
      <c r="AA277" s="42"/>
      <c r="AB277" s="42"/>
      <c r="AC277" s="42"/>
      <c r="AD277" s="1"/>
      <c r="AE277" s="1"/>
      <c r="AF277" s="1"/>
      <c r="AG277" s="1"/>
    </row>
    <row r="278" spans="1:33" x14ac:dyDescent="0.25">
      <c r="A278" s="24"/>
      <c r="B278" s="24"/>
      <c r="C278" s="24"/>
      <c r="D278" s="24"/>
      <c r="E278" s="24"/>
      <c r="F278" s="24"/>
      <c r="G278" s="24"/>
      <c r="H278" s="24"/>
      <c r="I278" s="24"/>
      <c r="J278" s="24"/>
      <c r="K278" s="24"/>
      <c r="L278" s="24"/>
      <c r="M278" s="24"/>
      <c r="N278" s="24"/>
      <c r="O278" s="24"/>
      <c r="P278" s="24"/>
      <c r="Q278" s="24"/>
      <c r="R278" s="24"/>
      <c r="S278" s="24"/>
      <c r="T278" s="24"/>
      <c r="U278" s="24"/>
      <c r="V278" s="24"/>
      <c r="W278" s="24"/>
      <c r="X278" s="24"/>
      <c r="Y278" s="24"/>
      <c r="Z278" s="24"/>
      <c r="AA278" s="24"/>
      <c r="AB278" s="24"/>
      <c r="AC278" s="24"/>
      <c r="AD278" s="34"/>
      <c r="AE278" s="34"/>
      <c r="AF278" s="34"/>
      <c r="AG278" s="34"/>
    </row>
    <row r="279" spans="1:33" x14ac:dyDescent="0.25">
      <c r="A279" s="42"/>
      <c r="B279" s="42"/>
      <c r="C279" s="42"/>
      <c r="D279" s="42"/>
      <c r="E279" s="42"/>
      <c r="F279" s="42"/>
      <c r="G279" s="42"/>
      <c r="H279" s="42"/>
      <c r="I279" s="42"/>
      <c r="J279" s="42"/>
      <c r="K279" s="42"/>
      <c r="L279" s="42"/>
      <c r="M279" s="42"/>
      <c r="N279" s="42"/>
      <c r="O279" s="42"/>
      <c r="P279" s="42"/>
      <c r="Q279" s="42"/>
      <c r="R279" s="42"/>
      <c r="S279" s="42"/>
      <c r="T279" s="42"/>
      <c r="U279" s="42"/>
      <c r="V279" s="42"/>
      <c r="W279" s="42"/>
      <c r="X279" s="42"/>
      <c r="Y279" s="42"/>
      <c r="Z279" s="42"/>
      <c r="AA279" s="42"/>
      <c r="AB279" s="42"/>
      <c r="AC279" s="42"/>
      <c r="AD279" s="1"/>
      <c r="AE279" s="1"/>
      <c r="AF279" s="1"/>
      <c r="AG279" s="1"/>
    </row>
    <row r="280" spans="1:33" x14ac:dyDescent="0.25">
      <c r="A280" s="24"/>
      <c r="B280" s="24"/>
      <c r="C280" s="24"/>
      <c r="D280" s="24"/>
      <c r="E280" s="24"/>
      <c r="F280" s="24"/>
      <c r="G280" s="24"/>
      <c r="H280" s="24"/>
      <c r="I280" s="24"/>
      <c r="J280" s="24"/>
      <c r="K280" s="24"/>
      <c r="L280" s="24"/>
      <c r="M280" s="24"/>
      <c r="N280" s="24"/>
      <c r="O280" s="24"/>
      <c r="P280" s="24"/>
      <c r="Q280" s="24"/>
      <c r="R280" s="24"/>
      <c r="S280" s="24"/>
      <c r="T280" s="24"/>
      <c r="U280" s="24"/>
      <c r="V280" s="24"/>
      <c r="W280" s="24"/>
      <c r="X280" s="24"/>
      <c r="Y280" s="24"/>
      <c r="Z280" s="24"/>
      <c r="AA280" s="24"/>
      <c r="AB280" s="24"/>
      <c r="AC280" s="24"/>
      <c r="AD280" s="34"/>
      <c r="AE280" s="34"/>
      <c r="AF280" s="34"/>
      <c r="AG280" s="34"/>
    </row>
    <row r="281" spans="1:33" x14ac:dyDescent="0.25">
      <c r="A281" s="42"/>
      <c r="B281" s="42"/>
      <c r="C281" s="42"/>
      <c r="D281" s="42"/>
      <c r="E281" s="42"/>
      <c r="F281" s="42"/>
      <c r="G281" s="42"/>
      <c r="H281" s="42"/>
      <c r="I281" s="42"/>
      <c r="J281" s="42"/>
      <c r="K281" s="42"/>
      <c r="L281" s="42"/>
      <c r="M281" s="42"/>
      <c r="N281" s="42"/>
      <c r="O281" s="42"/>
      <c r="P281" s="42"/>
      <c r="Q281" s="42"/>
      <c r="R281" s="42"/>
      <c r="S281" s="42"/>
      <c r="T281" s="42"/>
      <c r="U281" s="42"/>
      <c r="V281" s="42"/>
      <c r="W281" s="42"/>
      <c r="X281" s="42"/>
      <c r="Y281" s="42"/>
      <c r="Z281" s="42"/>
      <c r="AA281" s="42"/>
      <c r="AB281" s="42"/>
      <c r="AC281" s="42"/>
      <c r="AD281" s="1"/>
      <c r="AE281" s="1"/>
      <c r="AF281" s="1"/>
      <c r="AG281" s="1"/>
    </row>
    <row r="282" spans="1:33" x14ac:dyDescent="0.25">
      <c r="A282" s="24"/>
      <c r="B282" s="24"/>
      <c r="C282" s="24"/>
      <c r="D282" s="24"/>
      <c r="E282" s="24"/>
      <c r="F282" s="24"/>
      <c r="G282" s="24"/>
      <c r="H282" s="24"/>
      <c r="I282" s="24"/>
      <c r="J282" s="24"/>
      <c r="K282" s="24"/>
      <c r="L282" s="24"/>
      <c r="M282" s="24"/>
      <c r="N282" s="24"/>
      <c r="O282" s="24"/>
      <c r="P282" s="24"/>
      <c r="Q282" s="24"/>
      <c r="R282" s="24"/>
      <c r="S282" s="24"/>
      <c r="T282" s="24"/>
      <c r="U282" s="24"/>
      <c r="V282" s="24"/>
      <c r="W282" s="24"/>
      <c r="X282" s="24"/>
      <c r="Y282" s="24"/>
      <c r="Z282" s="24"/>
      <c r="AA282" s="24"/>
      <c r="AB282" s="24"/>
      <c r="AC282" s="24"/>
      <c r="AD282" s="34"/>
      <c r="AE282" s="34"/>
      <c r="AF282" s="34"/>
      <c r="AG282" s="34"/>
    </row>
    <row r="283" spans="1:33" x14ac:dyDescent="0.25">
      <c r="A283" s="42"/>
      <c r="B283" s="42"/>
      <c r="C283" s="42"/>
      <c r="D283" s="42"/>
      <c r="E283" s="42"/>
      <c r="F283" s="42"/>
      <c r="G283" s="42"/>
      <c r="H283" s="42"/>
      <c r="I283" s="42"/>
      <c r="J283" s="42"/>
      <c r="K283" s="42"/>
      <c r="L283" s="42"/>
      <c r="M283" s="42"/>
      <c r="N283" s="42"/>
      <c r="O283" s="42"/>
      <c r="P283" s="42"/>
      <c r="Q283" s="42"/>
      <c r="R283" s="42"/>
      <c r="S283" s="42"/>
      <c r="T283" s="42"/>
      <c r="U283" s="42"/>
      <c r="V283" s="42"/>
      <c r="W283" s="42"/>
      <c r="X283" s="42"/>
      <c r="Y283" s="42"/>
      <c r="Z283" s="42"/>
      <c r="AA283" s="42"/>
      <c r="AB283" s="42"/>
      <c r="AC283" s="42"/>
      <c r="AD283" s="1"/>
      <c r="AE283" s="1"/>
      <c r="AF283" s="1"/>
      <c r="AG283" s="1"/>
    </row>
    <row r="284" spans="1:33" x14ac:dyDescent="0.25">
      <c r="A284" s="24"/>
      <c r="B284" s="24"/>
      <c r="C284" s="24"/>
      <c r="D284" s="24"/>
      <c r="E284" s="24"/>
      <c r="F284" s="24"/>
      <c r="G284" s="24"/>
      <c r="H284" s="24"/>
      <c r="I284" s="24"/>
      <c r="J284" s="24"/>
      <c r="K284" s="24"/>
      <c r="L284" s="24"/>
      <c r="M284" s="24"/>
      <c r="N284" s="24"/>
      <c r="O284" s="24"/>
      <c r="P284" s="24"/>
      <c r="Q284" s="24"/>
      <c r="R284" s="24"/>
      <c r="S284" s="24"/>
      <c r="T284" s="24"/>
      <c r="U284" s="24"/>
      <c r="V284" s="24"/>
      <c r="W284" s="24"/>
      <c r="X284" s="24"/>
      <c r="Y284" s="24"/>
      <c r="Z284" s="24"/>
      <c r="AA284" s="24"/>
      <c r="AB284" s="24"/>
      <c r="AC284" s="24"/>
      <c r="AD284" s="34"/>
      <c r="AE284" s="34"/>
      <c r="AF284" s="34"/>
      <c r="AG284" s="34"/>
    </row>
    <row r="285" spans="1:33" x14ac:dyDescent="0.25">
      <c r="A285" s="34"/>
      <c r="B285" s="34"/>
      <c r="C285" s="34"/>
      <c r="D285" s="34"/>
      <c r="E285" s="34"/>
      <c r="F285" s="34"/>
      <c r="G285" s="34"/>
      <c r="H285" s="34"/>
      <c r="I285" s="34"/>
      <c r="J285" s="34"/>
      <c r="K285" s="34"/>
      <c r="L285" s="34"/>
      <c r="M285" s="34"/>
      <c r="N285" s="34"/>
      <c r="O285" s="34"/>
      <c r="P285" s="34"/>
      <c r="Q285" s="34"/>
      <c r="R285" s="34"/>
      <c r="S285" s="34"/>
      <c r="T285" s="34"/>
      <c r="U285" s="34"/>
      <c r="V285" s="34"/>
      <c r="W285" s="34"/>
      <c r="X285" s="34"/>
      <c r="Y285" s="34"/>
      <c r="Z285" s="34"/>
      <c r="AA285" s="34"/>
      <c r="AB285" s="34"/>
      <c r="AC285" s="34"/>
      <c r="AD285" s="34"/>
      <c r="AE285" s="34"/>
      <c r="AF285" s="34"/>
      <c r="AG285" s="34"/>
    </row>
    <row r="286" spans="1:33" x14ac:dyDescent="0.25">
      <c r="A286" s="34"/>
      <c r="B286" s="34"/>
      <c r="C286" s="34"/>
      <c r="D286" s="34"/>
      <c r="E286" s="34"/>
      <c r="F286" s="34"/>
      <c r="G286" s="34"/>
      <c r="H286" s="34"/>
      <c r="I286" s="34"/>
      <c r="J286" s="34"/>
      <c r="K286" s="34"/>
      <c r="L286" s="34"/>
      <c r="M286" s="34"/>
      <c r="N286" s="34"/>
      <c r="O286" s="34"/>
      <c r="P286" s="34"/>
      <c r="Q286" s="34"/>
      <c r="R286" s="34"/>
      <c r="S286" s="34"/>
      <c r="T286" s="34"/>
      <c r="U286" s="34"/>
      <c r="V286" s="34"/>
      <c r="W286" s="34"/>
      <c r="X286" s="34"/>
      <c r="Y286" s="34"/>
      <c r="Z286" s="34"/>
      <c r="AA286" s="34"/>
      <c r="AB286" s="34"/>
      <c r="AC286" s="34"/>
      <c r="AD286" s="34"/>
      <c r="AE286" s="34"/>
      <c r="AF286" s="34"/>
      <c r="AG286" s="34"/>
    </row>
    <row r="287" spans="1:33" x14ac:dyDescent="0.25">
      <c r="A287" s="34"/>
      <c r="B287" s="34"/>
      <c r="C287" s="34"/>
      <c r="D287" s="34"/>
      <c r="E287" s="34"/>
      <c r="F287" s="34"/>
      <c r="G287" s="34"/>
      <c r="H287" s="34"/>
      <c r="I287" s="34"/>
      <c r="J287" s="34"/>
      <c r="K287" s="34"/>
      <c r="L287" s="34"/>
      <c r="M287" s="34"/>
      <c r="N287" s="34"/>
      <c r="O287" s="34"/>
      <c r="P287" s="34"/>
      <c r="Q287" s="34"/>
      <c r="R287" s="34"/>
      <c r="S287" s="34"/>
      <c r="T287" s="34"/>
      <c r="U287" s="34"/>
      <c r="V287" s="34"/>
      <c r="W287" s="34"/>
      <c r="X287" s="34"/>
      <c r="Y287" s="34"/>
      <c r="Z287" s="34"/>
      <c r="AA287" s="34"/>
      <c r="AB287" s="34"/>
      <c r="AC287" s="34"/>
      <c r="AD287" s="34"/>
      <c r="AE287" s="34"/>
      <c r="AF287" s="34"/>
      <c r="AG287" s="34"/>
    </row>
    <row r="288" spans="1:33" x14ac:dyDescent="0.25">
      <c r="A288" s="34"/>
      <c r="B288" s="34"/>
      <c r="C288" s="34"/>
      <c r="D288" s="34"/>
      <c r="E288" s="34"/>
      <c r="F288" s="34"/>
      <c r="G288" s="34"/>
      <c r="H288" s="34"/>
      <c r="I288" s="34"/>
      <c r="J288" s="34"/>
      <c r="K288" s="34"/>
      <c r="L288" s="34"/>
      <c r="M288" s="34"/>
      <c r="N288" s="34"/>
      <c r="O288" s="34"/>
      <c r="P288" s="34"/>
      <c r="Q288" s="34"/>
      <c r="R288" s="34"/>
      <c r="S288" s="34"/>
      <c r="T288" s="34"/>
      <c r="U288" s="34"/>
      <c r="V288" s="34"/>
      <c r="W288" s="34"/>
      <c r="X288" s="34"/>
      <c r="Y288" s="34"/>
      <c r="Z288" s="34"/>
      <c r="AA288" s="34"/>
      <c r="AB288" s="34"/>
      <c r="AC288" s="34"/>
      <c r="AD288" s="34"/>
      <c r="AE288" s="34"/>
      <c r="AF288" s="34"/>
      <c r="AG288" s="34"/>
    </row>
    <row r="289" spans="1:33" x14ac:dyDescent="0.25">
      <c r="A289" s="34"/>
      <c r="B289" s="34"/>
      <c r="C289" s="34"/>
      <c r="D289" s="34"/>
      <c r="E289" s="34"/>
      <c r="F289" s="34"/>
      <c r="G289" s="34"/>
      <c r="H289" s="34"/>
      <c r="I289" s="34"/>
      <c r="J289" s="34"/>
      <c r="K289" s="34"/>
      <c r="L289" s="34"/>
      <c r="M289" s="34"/>
      <c r="N289" s="34"/>
      <c r="O289" s="34"/>
      <c r="P289" s="34"/>
      <c r="Q289" s="34"/>
      <c r="R289" s="34"/>
      <c r="S289" s="34"/>
      <c r="T289" s="34"/>
      <c r="U289" s="34"/>
      <c r="V289" s="34"/>
      <c r="W289" s="34"/>
      <c r="X289" s="34"/>
      <c r="Y289" s="34"/>
      <c r="Z289" s="34"/>
      <c r="AA289" s="34"/>
      <c r="AB289" s="34"/>
      <c r="AC289" s="34"/>
      <c r="AD289" s="34"/>
      <c r="AE289" s="34"/>
      <c r="AF289" s="34"/>
      <c r="AG289" s="34"/>
    </row>
    <row r="290" spans="1:33" x14ac:dyDescent="0.25">
      <c r="A290" s="34"/>
      <c r="B290" s="34"/>
      <c r="C290" s="34"/>
      <c r="D290" s="34"/>
      <c r="E290" s="34"/>
      <c r="F290" s="34"/>
      <c r="G290" s="34"/>
      <c r="H290" s="34"/>
      <c r="I290" s="34"/>
      <c r="J290" s="34"/>
      <c r="K290" s="34"/>
      <c r="L290" s="34"/>
      <c r="M290" s="34"/>
      <c r="N290" s="34"/>
      <c r="O290" s="34"/>
      <c r="P290" s="34"/>
      <c r="Q290" s="34"/>
      <c r="R290" s="34"/>
      <c r="S290" s="34"/>
      <c r="T290" s="34"/>
      <c r="U290" s="34"/>
      <c r="V290" s="34"/>
      <c r="W290" s="34"/>
      <c r="X290" s="34"/>
      <c r="Y290" s="34"/>
      <c r="Z290" s="34"/>
      <c r="AA290" s="34"/>
      <c r="AB290" s="34"/>
      <c r="AC290" s="34"/>
      <c r="AD290" s="34"/>
      <c r="AE290" s="34"/>
      <c r="AF290" s="34"/>
      <c r="AG290" s="34"/>
    </row>
    <row r="291" spans="1:33" x14ac:dyDescent="0.25">
      <c r="A291" s="34"/>
      <c r="B291" s="34"/>
      <c r="C291" s="34"/>
      <c r="D291" s="34"/>
      <c r="E291" s="34"/>
      <c r="F291" s="34"/>
      <c r="G291" s="34"/>
      <c r="H291" s="34"/>
      <c r="I291" s="34"/>
      <c r="J291" s="34"/>
      <c r="K291" s="34"/>
      <c r="L291" s="34"/>
      <c r="M291" s="34"/>
      <c r="N291" s="34"/>
      <c r="O291" s="34"/>
      <c r="P291" s="34"/>
      <c r="Q291" s="34"/>
      <c r="R291" s="34"/>
      <c r="S291" s="34"/>
      <c r="T291" s="34"/>
      <c r="U291" s="34"/>
      <c r="V291" s="34"/>
      <c r="W291" s="34"/>
      <c r="X291" s="34"/>
      <c r="Y291" s="34"/>
      <c r="Z291" s="34"/>
      <c r="AA291" s="34"/>
      <c r="AB291" s="34"/>
      <c r="AC291" s="34"/>
      <c r="AD291" s="34"/>
      <c r="AE291" s="34"/>
      <c r="AF291" s="34"/>
      <c r="AG291" s="34"/>
    </row>
    <row r="292" spans="1:33" x14ac:dyDescent="0.25">
      <c r="A292" s="34"/>
      <c r="B292" s="34"/>
      <c r="C292" s="34"/>
      <c r="D292" s="34"/>
      <c r="E292" s="34"/>
      <c r="F292" s="34"/>
      <c r="G292" s="34"/>
      <c r="H292" s="34"/>
      <c r="I292" s="34"/>
      <c r="J292" s="34"/>
      <c r="K292" s="34"/>
      <c r="L292" s="34"/>
      <c r="M292" s="34"/>
      <c r="N292" s="34"/>
      <c r="O292" s="34"/>
      <c r="P292" s="34"/>
      <c r="Q292" s="34"/>
      <c r="R292" s="34"/>
      <c r="S292" s="34"/>
      <c r="T292" s="34"/>
      <c r="U292" s="34"/>
      <c r="V292" s="34"/>
      <c r="W292" s="34"/>
      <c r="X292" s="34"/>
      <c r="Y292" s="34"/>
      <c r="Z292" s="34"/>
      <c r="AA292" s="34"/>
      <c r="AB292" s="34"/>
      <c r="AC292" s="34"/>
      <c r="AD292" s="34"/>
      <c r="AE292" s="34"/>
      <c r="AF292" s="34"/>
      <c r="AG292" s="34"/>
    </row>
    <row r="293" spans="1:33" x14ac:dyDescent="0.25">
      <c r="A293" s="34"/>
      <c r="B293" s="34"/>
      <c r="C293" s="34"/>
      <c r="D293" s="34"/>
      <c r="E293" s="34"/>
      <c r="F293" s="34"/>
      <c r="G293" s="34"/>
      <c r="H293" s="34"/>
      <c r="I293" s="34"/>
      <c r="J293" s="34"/>
      <c r="K293" s="34"/>
      <c r="L293" s="34"/>
      <c r="M293" s="34"/>
      <c r="N293" s="34"/>
      <c r="O293" s="34"/>
      <c r="P293" s="34"/>
      <c r="Q293" s="34"/>
      <c r="R293" s="34"/>
      <c r="S293" s="34"/>
      <c r="T293" s="34"/>
      <c r="U293" s="34"/>
      <c r="V293" s="34"/>
      <c r="W293" s="34"/>
      <c r="X293" s="34"/>
      <c r="Y293" s="34"/>
      <c r="Z293" s="34"/>
      <c r="AA293" s="34"/>
      <c r="AB293" s="34"/>
      <c r="AC293" s="34"/>
      <c r="AD293" s="34"/>
      <c r="AE293" s="34"/>
      <c r="AF293" s="34"/>
      <c r="AG293" s="34"/>
    </row>
    <row r="294" spans="1:33" x14ac:dyDescent="0.25">
      <c r="A294" s="34"/>
      <c r="B294" s="34"/>
      <c r="C294" s="34"/>
      <c r="D294" s="34"/>
      <c r="E294" s="34"/>
      <c r="F294" s="34"/>
      <c r="G294" s="34"/>
      <c r="H294" s="34"/>
      <c r="I294" s="34"/>
      <c r="J294" s="34"/>
      <c r="K294" s="34"/>
      <c r="L294" s="34"/>
      <c r="M294" s="34"/>
      <c r="N294" s="34"/>
      <c r="O294" s="34"/>
      <c r="P294" s="34"/>
      <c r="Q294" s="34"/>
      <c r="R294" s="34"/>
      <c r="S294" s="34"/>
      <c r="T294" s="34"/>
      <c r="U294" s="34"/>
      <c r="V294" s="34"/>
      <c r="W294" s="34"/>
      <c r="X294" s="34"/>
      <c r="Y294" s="34"/>
      <c r="Z294" s="34"/>
      <c r="AA294" s="34"/>
      <c r="AB294" s="34"/>
      <c r="AC294" s="34"/>
      <c r="AD294" s="34"/>
      <c r="AE294" s="34"/>
      <c r="AF294" s="34"/>
      <c r="AG294" s="34"/>
    </row>
    <row r="295" spans="1:33" x14ac:dyDescent="0.25">
      <c r="A295" s="34"/>
      <c r="B295" s="34"/>
      <c r="C295" s="34"/>
      <c r="D295" s="34"/>
      <c r="E295" s="34"/>
      <c r="F295" s="34"/>
      <c r="G295" s="34"/>
      <c r="H295" s="34"/>
      <c r="I295" s="34"/>
      <c r="J295" s="34"/>
      <c r="K295" s="34"/>
      <c r="L295" s="34"/>
      <c r="M295" s="34"/>
      <c r="N295" s="34"/>
      <c r="O295" s="34"/>
      <c r="P295" s="34"/>
      <c r="Q295" s="34"/>
      <c r="R295" s="34"/>
      <c r="S295" s="34"/>
      <c r="T295" s="34"/>
      <c r="U295" s="34"/>
      <c r="V295" s="34"/>
      <c r="W295" s="34"/>
      <c r="X295" s="34"/>
      <c r="Y295" s="34"/>
      <c r="Z295" s="34"/>
      <c r="AA295" s="34"/>
      <c r="AB295" s="34"/>
      <c r="AC295" s="34"/>
      <c r="AD295" s="34"/>
      <c r="AE295" s="34"/>
      <c r="AF295" s="34"/>
      <c r="AG295" s="34"/>
    </row>
    <row r="296" spans="1:33" x14ac:dyDescent="0.25">
      <c r="A296" s="34"/>
      <c r="B296" s="34"/>
      <c r="C296" s="34"/>
      <c r="D296" s="34"/>
      <c r="E296" s="34"/>
      <c r="F296" s="34"/>
      <c r="G296" s="34"/>
      <c r="H296" s="34"/>
      <c r="I296" s="34"/>
      <c r="J296" s="34"/>
      <c r="K296" s="34"/>
      <c r="L296" s="34"/>
      <c r="M296" s="34"/>
      <c r="N296" s="34"/>
      <c r="O296" s="34"/>
      <c r="P296" s="34"/>
      <c r="Q296" s="34"/>
      <c r="R296" s="34"/>
      <c r="S296" s="34"/>
      <c r="T296" s="34"/>
      <c r="U296" s="34"/>
      <c r="V296" s="34"/>
      <c r="W296" s="34"/>
      <c r="X296" s="34"/>
      <c r="Y296" s="34"/>
      <c r="Z296" s="34"/>
      <c r="AA296" s="34"/>
      <c r="AB296" s="34"/>
      <c r="AC296" s="34"/>
      <c r="AD296" s="34"/>
      <c r="AE296" s="34"/>
      <c r="AF296" s="34"/>
      <c r="AG296" s="34"/>
    </row>
    <row r="297" spans="1:33" x14ac:dyDescent="0.25">
      <c r="A297" s="34"/>
      <c r="B297" s="34"/>
      <c r="C297" s="34"/>
      <c r="D297" s="34"/>
      <c r="E297" s="34"/>
      <c r="F297" s="34"/>
      <c r="G297" s="34"/>
      <c r="H297" s="34"/>
      <c r="I297" s="34"/>
      <c r="J297" s="34"/>
      <c r="K297" s="34"/>
      <c r="L297" s="34"/>
      <c r="M297" s="34"/>
      <c r="N297" s="34"/>
      <c r="O297" s="34"/>
      <c r="P297" s="34"/>
      <c r="Q297" s="34"/>
      <c r="R297" s="34"/>
      <c r="S297" s="34"/>
      <c r="T297" s="34"/>
      <c r="U297" s="34"/>
      <c r="V297" s="34"/>
      <c r="W297" s="34"/>
      <c r="X297" s="34"/>
      <c r="Y297" s="34"/>
      <c r="Z297" s="34"/>
      <c r="AA297" s="34"/>
      <c r="AB297" s="34"/>
      <c r="AC297" s="34"/>
      <c r="AD297" s="34"/>
      <c r="AE297" s="34"/>
      <c r="AF297" s="34"/>
      <c r="AG297" s="34"/>
    </row>
    <row r="298" spans="1:33" x14ac:dyDescent="0.25">
      <c r="A298" s="34"/>
      <c r="B298" s="34"/>
      <c r="C298" s="34"/>
      <c r="D298" s="34"/>
      <c r="E298" s="34"/>
      <c r="F298" s="34"/>
      <c r="G298" s="34"/>
      <c r="H298" s="34"/>
      <c r="I298" s="34"/>
      <c r="J298" s="34"/>
      <c r="K298" s="34"/>
      <c r="L298" s="34"/>
      <c r="M298" s="34"/>
      <c r="N298" s="34"/>
      <c r="O298" s="34"/>
      <c r="P298" s="34"/>
      <c r="Q298" s="34"/>
      <c r="R298" s="34"/>
      <c r="S298" s="34"/>
      <c r="T298" s="34"/>
      <c r="U298" s="34"/>
      <c r="V298" s="34"/>
      <c r="W298" s="34"/>
      <c r="X298" s="34"/>
      <c r="Y298" s="34"/>
      <c r="Z298" s="34"/>
      <c r="AA298" s="34"/>
      <c r="AB298" s="34"/>
      <c r="AC298" s="34"/>
      <c r="AD298" s="34"/>
      <c r="AE298" s="34"/>
      <c r="AF298" s="34"/>
      <c r="AG298" s="34"/>
    </row>
    <row r="299" spans="1:33" x14ac:dyDescent="0.25">
      <c r="A299" s="34"/>
      <c r="B299" s="34"/>
      <c r="C299" s="34"/>
      <c r="D299" s="34"/>
      <c r="E299" s="34"/>
      <c r="F299" s="34"/>
      <c r="G299" s="34"/>
      <c r="H299" s="34"/>
      <c r="I299" s="34"/>
      <c r="J299" s="34"/>
      <c r="K299" s="34"/>
      <c r="L299" s="34"/>
      <c r="M299" s="34"/>
      <c r="N299" s="34"/>
      <c r="O299" s="34"/>
      <c r="P299" s="34"/>
      <c r="Q299" s="34"/>
      <c r="R299" s="34"/>
      <c r="S299" s="34"/>
      <c r="T299" s="34"/>
      <c r="U299" s="34"/>
      <c r="V299" s="34"/>
      <c r="W299" s="34"/>
      <c r="X299" s="34"/>
      <c r="Y299" s="34"/>
      <c r="Z299" s="34"/>
      <c r="AA299" s="34"/>
      <c r="AB299" s="34"/>
      <c r="AC299" s="34"/>
      <c r="AD299" s="34"/>
      <c r="AE299" s="34"/>
      <c r="AF299" s="34"/>
      <c r="AG299" s="34"/>
    </row>
    <row r="300" spans="1:33" x14ac:dyDescent="0.25">
      <c r="A300" s="34"/>
      <c r="B300" s="34"/>
      <c r="C300" s="34"/>
      <c r="D300" s="34"/>
      <c r="E300" s="34"/>
      <c r="F300" s="34"/>
      <c r="G300" s="34"/>
      <c r="H300" s="34"/>
      <c r="I300" s="34"/>
      <c r="J300" s="34"/>
      <c r="K300" s="34"/>
      <c r="L300" s="34"/>
      <c r="M300" s="34"/>
      <c r="N300" s="34"/>
      <c r="O300" s="34"/>
      <c r="P300" s="34"/>
      <c r="Q300" s="34"/>
      <c r="R300" s="34"/>
      <c r="S300" s="34"/>
      <c r="T300" s="34"/>
      <c r="U300" s="34"/>
      <c r="V300" s="34"/>
      <c r="W300" s="34"/>
      <c r="X300" s="34"/>
      <c r="Y300" s="34"/>
      <c r="Z300" s="34"/>
      <c r="AA300" s="34"/>
      <c r="AB300" s="34"/>
      <c r="AC300" s="34"/>
      <c r="AD300" s="34"/>
      <c r="AE300" s="34"/>
      <c r="AF300" s="34"/>
      <c r="AG300" s="34"/>
    </row>
    <row r="301" spans="1:33" x14ac:dyDescent="0.25">
      <c r="A301" s="34"/>
      <c r="B301" s="34"/>
      <c r="C301" s="34"/>
      <c r="D301" s="34"/>
      <c r="E301" s="34"/>
      <c r="F301" s="34"/>
      <c r="G301" s="34"/>
      <c r="H301" s="34"/>
      <c r="I301" s="34"/>
      <c r="J301" s="34"/>
      <c r="K301" s="34"/>
      <c r="L301" s="34"/>
      <c r="M301" s="34"/>
      <c r="N301" s="34"/>
      <c r="O301" s="34"/>
      <c r="P301" s="34"/>
      <c r="Q301" s="34"/>
      <c r="R301" s="34"/>
      <c r="S301" s="34"/>
      <c r="T301" s="34"/>
      <c r="U301" s="34"/>
      <c r="V301" s="34"/>
      <c r="W301" s="34"/>
      <c r="X301" s="34"/>
      <c r="Y301" s="34"/>
      <c r="Z301" s="34"/>
      <c r="AA301" s="34"/>
      <c r="AB301" s="34"/>
      <c r="AC301" s="34"/>
      <c r="AD301" s="34"/>
      <c r="AE301" s="34"/>
      <c r="AF301" s="34"/>
      <c r="AG301" s="34"/>
    </row>
    <row r="302" spans="1:33" x14ac:dyDescent="0.25">
      <c r="A302" s="34"/>
      <c r="B302" s="34"/>
      <c r="C302" s="34"/>
      <c r="D302" s="34"/>
      <c r="E302" s="34"/>
      <c r="F302" s="34"/>
      <c r="G302" s="34"/>
      <c r="H302" s="34"/>
      <c r="I302" s="34"/>
      <c r="J302" s="34"/>
      <c r="K302" s="34"/>
      <c r="L302" s="34"/>
      <c r="M302" s="34"/>
      <c r="N302" s="34"/>
      <c r="O302" s="34"/>
      <c r="P302" s="34"/>
      <c r="Q302" s="34"/>
      <c r="R302" s="34"/>
      <c r="S302" s="34"/>
      <c r="T302" s="34"/>
      <c r="U302" s="34"/>
      <c r="V302" s="34"/>
      <c r="W302" s="34"/>
      <c r="X302" s="34"/>
      <c r="Y302" s="34"/>
      <c r="Z302" s="34"/>
      <c r="AA302" s="34"/>
      <c r="AB302" s="34"/>
      <c r="AC302" s="34"/>
      <c r="AD302" s="34"/>
      <c r="AE302" s="34"/>
      <c r="AF302" s="34"/>
      <c r="AG302" s="34"/>
    </row>
    <row r="303" spans="1:33" x14ac:dyDescent="0.25">
      <c r="A303" s="34"/>
      <c r="B303" s="34"/>
      <c r="C303" s="34"/>
      <c r="D303" s="34"/>
      <c r="E303" s="34"/>
      <c r="F303" s="34"/>
      <c r="G303" s="34"/>
      <c r="H303" s="34"/>
      <c r="I303" s="34"/>
      <c r="J303" s="34"/>
      <c r="K303" s="34"/>
      <c r="L303" s="34"/>
      <c r="M303" s="34"/>
      <c r="N303" s="34"/>
      <c r="O303" s="34"/>
      <c r="P303" s="34"/>
      <c r="Q303" s="34"/>
      <c r="R303" s="34"/>
      <c r="S303" s="34"/>
      <c r="T303" s="34"/>
      <c r="U303" s="34"/>
      <c r="V303" s="34"/>
      <c r="W303" s="34"/>
      <c r="X303" s="34"/>
      <c r="Y303" s="34"/>
      <c r="Z303" s="34"/>
      <c r="AA303" s="34"/>
      <c r="AB303" s="34"/>
      <c r="AC303" s="34"/>
      <c r="AD303" s="34"/>
      <c r="AE303" s="34"/>
      <c r="AF303" s="34"/>
      <c r="AG303" s="34"/>
    </row>
    <row r="304" spans="1:33" x14ac:dyDescent="0.25">
      <c r="A304" s="34"/>
      <c r="B304" s="34"/>
      <c r="C304" s="34"/>
      <c r="D304" s="34"/>
      <c r="E304" s="34"/>
      <c r="F304" s="34"/>
      <c r="G304" s="34"/>
      <c r="H304" s="34"/>
      <c r="I304" s="34"/>
      <c r="J304" s="34"/>
      <c r="K304" s="34"/>
      <c r="L304" s="34"/>
      <c r="M304" s="34"/>
      <c r="N304" s="34"/>
      <c r="O304" s="34"/>
      <c r="P304" s="34"/>
      <c r="Q304" s="34"/>
      <c r="R304" s="34"/>
      <c r="S304" s="34"/>
      <c r="T304" s="34"/>
      <c r="U304" s="34"/>
      <c r="V304" s="34"/>
      <c r="W304" s="34"/>
      <c r="X304" s="34"/>
      <c r="Y304" s="34"/>
      <c r="Z304" s="34"/>
      <c r="AA304" s="34"/>
      <c r="AB304" s="34"/>
      <c r="AC304" s="34"/>
      <c r="AD304" s="34"/>
      <c r="AE304" s="34"/>
      <c r="AF304" s="34"/>
      <c r="AG304" s="34"/>
    </row>
    <row r="305" spans="1:33" x14ac:dyDescent="0.25">
      <c r="A305" s="34"/>
      <c r="B305" s="34"/>
      <c r="C305" s="34"/>
      <c r="D305" s="34"/>
      <c r="E305" s="34"/>
      <c r="F305" s="34"/>
      <c r="G305" s="34"/>
      <c r="H305" s="34"/>
      <c r="I305" s="34"/>
      <c r="J305" s="34"/>
      <c r="K305" s="34"/>
      <c r="L305" s="34"/>
      <c r="M305" s="34"/>
      <c r="N305" s="34"/>
      <c r="O305" s="34"/>
      <c r="P305" s="34"/>
      <c r="Q305" s="34"/>
      <c r="R305" s="34"/>
      <c r="S305" s="34"/>
      <c r="T305" s="34"/>
      <c r="U305" s="34"/>
      <c r="V305" s="34"/>
      <c r="W305" s="34"/>
      <c r="X305" s="34"/>
      <c r="Y305" s="34"/>
      <c r="Z305" s="34"/>
      <c r="AA305" s="34"/>
      <c r="AB305" s="34"/>
      <c r="AC305" s="34"/>
      <c r="AD305" s="34"/>
      <c r="AE305" s="34"/>
      <c r="AF305" s="34"/>
      <c r="AG305" s="34"/>
    </row>
    <row r="306" spans="1:33" x14ac:dyDescent="0.25">
      <c r="A306" s="34"/>
      <c r="B306" s="34"/>
      <c r="C306" s="34"/>
      <c r="D306" s="34"/>
      <c r="E306" s="34"/>
      <c r="F306" s="34"/>
      <c r="G306" s="34"/>
      <c r="H306" s="34"/>
      <c r="I306" s="34"/>
      <c r="J306" s="34"/>
      <c r="K306" s="34"/>
      <c r="L306" s="34"/>
      <c r="M306" s="34"/>
      <c r="N306" s="34"/>
      <c r="O306" s="34"/>
      <c r="P306" s="34"/>
      <c r="Q306" s="34"/>
      <c r="R306" s="34"/>
      <c r="S306" s="34"/>
      <c r="T306" s="34"/>
      <c r="U306" s="34"/>
      <c r="V306" s="34"/>
      <c r="W306" s="34"/>
      <c r="X306" s="34"/>
      <c r="Y306" s="34"/>
      <c r="Z306" s="34"/>
      <c r="AA306" s="34"/>
      <c r="AB306" s="34"/>
      <c r="AC306" s="34"/>
      <c r="AD306" s="34"/>
      <c r="AE306" s="34"/>
      <c r="AF306" s="34"/>
      <c r="AG306" s="34"/>
    </row>
    <row r="307" spans="1:33" x14ac:dyDescent="0.25">
      <c r="A307" s="34"/>
      <c r="B307" s="34"/>
      <c r="C307" s="34"/>
      <c r="D307" s="34"/>
      <c r="E307" s="34"/>
      <c r="F307" s="34"/>
      <c r="G307" s="34"/>
      <c r="H307" s="34"/>
      <c r="I307" s="34"/>
      <c r="J307" s="34"/>
      <c r="K307" s="34"/>
      <c r="L307" s="34"/>
      <c r="M307" s="34"/>
      <c r="N307" s="34"/>
      <c r="O307" s="34"/>
      <c r="P307" s="34"/>
      <c r="Q307" s="34"/>
      <c r="R307" s="34"/>
      <c r="S307" s="34"/>
      <c r="T307" s="34"/>
      <c r="U307" s="34"/>
      <c r="V307" s="34"/>
      <c r="W307" s="34"/>
      <c r="X307" s="34"/>
      <c r="Y307" s="34"/>
      <c r="Z307" s="34"/>
      <c r="AA307" s="34"/>
      <c r="AB307" s="34"/>
      <c r="AC307" s="34"/>
      <c r="AD307" s="34"/>
      <c r="AE307" s="34"/>
      <c r="AF307" s="34"/>
      <c r="AG307" s="34"/>
    </row>
    <row r="308" spans="1:33" x14ac:dyDescent="0.25">
      <c r="A308" s="34"/>
      <c r="B308" s="34"/>
      <c r="C308" s="34"/>
      <c r="D308" s="34"/>
      <c r="E308" s="34"/>
      <c r="F308" s="34"/>
      <c r="G308" s="34"/>
      <c r="H308" s="34"/>
      <c r="I308" s="34"/>
      <c r="J308" s="34"/>
      <c r="K308" s="34"/>
      <c r="L308" s="34"/>
      <c r="M308" s="34"/>
      <c r="N308" s="34"/>
      <c r="O308" s="34"/>
      <c r="P308" s="34"/>
      <c r="Q308" s="34"/>
      <c r="R308" s="34"/>
      <c r="S308" s="34"/>
      <c r="T308" s="34"/>
      <c r="U308" s="34"/>
      <c r="V308" s="34"/>
      <c r="W308" s="34"/>
      <c r="X308" s="34"/>
      <c r="Y308" s="34"/>
      <c r="Z308" s="34"/>
      <c r="AA308" s="34"/>
      <c r="AB308" s="34"/>
      <c r="AC308" s="34"/>
      <c r="AD308" s="34"/>
      <c r="AE308" s="34"/>
      <c r="AF308" s="34"/>
      <c r="AG308" s="34"/>
    </row>
    <row r="309" spans="1:33" x14ac:dyDescent="0.25">
      <c r="A309" s="34"/>
      <c r="B309" s="34"/>
      <c r="C309" s="34"/>
      <c r="D309" s="34"/>
      <c r="E309" s="34"/>
      <c r="F309" s="34"/>
      <c r="G309" s="34"/>
      <c r="H309" s="34"/>
      <c r="I309" s="34"/>
      <c r="J309" s="34"/>
      <c r="K309" s="34"/>
      <c r="L309" s="34"/>
      <c r="M309" s="34"/>
      <c r="N309" s="34"/>
      <c r="O309" s="34"/>
      <c r="P309" s="34"/>
      <c r="Q309" s="34"/>
      <c r="R309" s="34"/>
      <c r="S309" s="34"/>
      <c r="T309" s="34"/>
      <c r="U309" s="34"/>
      <c r="V309" s="34"/>
      <c r="W309" s="34"/>
      <c r="X309" s="34"/>
      <c r="Y309" s="34"/>
      <c r="Z309" s="34"/>
      <c r="AA309" s="34"/>
      <c r="AB309" s="34"/>
      <c r="AC309" s="34"/>
      <c r="AD309" s="34"/>
      <c r="AE309" s="34"/>
      <c r="AF309" s="34"/>
      <c r="AG309" s="34"/>
    </row>
    <row r="310" spans="1:33" x14ac:dyDescent="0.25">
      <c r="A310" s="34"/>
      <c r="B310" s="34"/>
      <c r="C310" s="34"/>
      <c r="D310" s="34"/>
      <c r="E310" s="34"/>
      <c r="F310" s="34"/>
      <c r="G310" s="34"/>
      <c r="H310" s="34"/>
      <c r="I310" s="34"/>
      <c r="J310" s="34"/>
      <c r="K310" s="34"/>
      <c r="L310" s="34"/>
      <c r="M310" s="34"/>
      <c r="N310" s="34"/>
      <c r="O310" s="34"/>
      <c r="P310" s="34"/>
      <c r="Q310" s="34"/>
      <c r="R310" s="34"/>
      <c r="S310" s="34"/>
      <c r="T310" s="34"/>
      <c r="U310" s="34"/>
      <c r="V310" s="34"/>
      <c r="W310" s="34"/>
      <c r="X310" s="34"/>
      <c r="Y310" s="34"/>
      <c r="Z310" s="34"/>
      <c r="AA310" s="34"/>
      <c r="AB310" s="34"/>
      <c r="AC310" s="34"/>
      <c r="AD310" s="34"/>
      <c r="AE310" s="34"/>
      <c r="AF310" s="34"/>
      <c r="AG310" s="34"/>
    </row>
    <row r="311" spans="1:33" x14ac:dyDescent="0.25">
      <c r="A311" s="34"/>
      <c r="B311" s="34"/>
      <c r="C311" s="34"/>
      <c r="D311" s="34"/>
      <c r="E311" s="34"/>
      <c r="F311" s="34"/>
      <c r="G311" s="34"/>
      <c r="H311" s="34"/>
      <c r="I311" s="34"/>
      <c r="J311" s="34"/>
      <c r="K311" s="34"/>
      <c r="L311" s="34"/>
      <c r="M311" s="34"/>
      <c r="N311" s="34"/>
      <c r="O311" s="34"/>
      <c r="P311" s="34"/>
      <c r="Q311" s="34"/>
      <c r="R311" s="34"/>
      <c r="S311" s="34"/>
      <c r="T311" s="34"/>
      <c r="U311" s="34"/>
      <c r="V311" s="34"/>
      <c r="W311" s="34"/>
      <c r="X311" s="34"/>
      <c r="Y311" s="34"/>
      <c r="Z311" s="34"/>
      <c r="AA311" s="34"/>
      <c r="AB311" s="34"/>
      <c r="AC311" s="34"/>
      <c r="AD311" s="34"/>
      <c r="AE311" s="34"/>
      <c r="AF311" s="34"/>
      <c r="AG311" s="34"/>
    </row>
    <row r="312" spans="1:33" x14ac:dyDescent="0.25">
      <c r="A312" s="34"/>
      <c r="B312" s="34"/>
      <c r="C312" s="34"/>
      <c r="D312" s="34"/>
      <c r="E312" s="34"/>
      <c r="F312" s="34"/>
      <c r="G312" s="34"/>
      <c r="H312" s="34"/>
      <c r="I312" s="34"/>
      <c r="J312" s="34"/>
      <c r="K312" s="34"/>
      <c r="L312" s="34"/>
      <c r="M312" s="34"/>
      <c r="N312" s="34"/>
      <c r="O312" s="34"/>
      <c r="P312" s="34"/>
      <c r="Q312" s="34"/>
      <c r="R312" s="34"/>
      <c r="S312" s="34"/>
      <c r="T312" s="34"/>
      <c r="U312" s="34"/>
      <c r="V312" s="34"/>
      <c r="W312" s="34"/>
      <c r="X312" s="34"/>
      <c r="Y312" s="34"/>
      <c r="Z312" s="34"/>
      <c r="AA312" s="34"/>
      <c r="AB312" s="34"/>
      <c r="AC312" s="34"/>
      <c r="AD312" s="34"/>
      <c r="AE312" s="34"/>
      <c r="AF312" s="34"/>
      <c r="AG312" s="34"/>
    </row>
    <row r="313" spans="1:33" x14ac:dyDescent="0.25">
      <c r="A313" s="34"/>
      <c r="B313" s="34"/>
      <c r="C313" s="34"/>
      <c r="D313" s="34"/>
      <c r="E313" s="34"/>
      <c r="F313" s="34"/>
      <c r="G313" s="34"/>
      <c r="H313" s="34"/>
      <c r="I313" s="34"/>
      <c r="J313" s="34"/>
      <c r="K313" s="34"/>
      <c r="L313" s="34"/>
      <c r="M313" s="34"/>
      <c r="N313" s="34"/>
      <c r="O313" s="34"/>
      <c r="P313" s="34"/>
      <c r="Q313" s="34"/>
      <c r="R313" s="34"/>
      <c r="S313" s="34"/>
      <c r="T313" s="34"/>
      <c r="U313" s="34"/>
      <c r="V313" s="34"/>
      <c r="W313" s="34"/>
      <c r="X313" s="34"/>
      <c r="Y313" s="34"/>
      <c r="Z313" s="34"/>
      <c r="AA313" s="34"/>
      <c r="AB313" s="34"/>
      <c r="AC313" s="34"/>
      <c r="AD313" s="34"/>
      <c r="AE313" s="34"/>
      <c r="AF313" s="34"/>
      <c r="AG313" s="34"/>
    </row>
    <row r="314" spans="1:33" x14ac:dyDescent="0.25">
      <c r="A314" s="34"/>
      <c r="B314" s="34"/>
      <c r="C314" s="34"/>
      <c r="D314" s="34"/>
      <c r="E314" s="34"/>
      <c r="F314" s="34"/>
      <c r="G314" s="34"/>
      <c r="H314" s="34"/>
      <c r="I314" s="34"/>
      <c r="J314" s="34"/>
      <c r="K314" s="34"/>
      <c r="L314" s="34"/>
      <c r="M314" s="34"/>
      <c r="N314" s="34"/>
      <c r="O314" s="34"/>
      <c r="P314" s="34"/>
      <c r="Q314" s="34"/>
      <c r="R314" s="34"/>
      <c r="S314" s="34"/>
      <c r="T314" s="34"/>
      <c r="U314" s="34"/>
      <c r="V314" s="34"/>
      <c r="W314" s="34"/>
      <c r="X314" s="34"/>
      <c r="Y314" s="34"/>
      <c r="Z314" s="34"/>
      <c r="AA314" s="34"/>
      <c r="AB314" s="34"/>
      <c r="AC314" s="34"/>
      <c r="AD314" s="34"/>
      <c r="AE314" s="34"/>
      <c r="AF314" s="34"/>
      <c r="AG314" s="34"/>
    </row>
    <row r="315" spans="1:33" x14ac:dyDescent="0.25">
      <c r="A315" s="34"/>
      <c r="B315" s="34"/>
      <c r="C315" s="34"/>
      <c r="D315" s="34"/>
      <c r="E315" s="34"/>
      <c r="F315" s="34"/>
      <c r="G315" s="34"/>
      <c r="H315" s="34"/>
      <c r="I315" s="34"/>
      <c r="J315" s="34"/>
      <c r="K315" s="34"/>
      <c r="L315" s="34"/>
      <c r="M315" s="34"/>
      <c r="N315" s="34"/>
      <c r="O315" s="34"/>
      <c r="P315" s="34"/>
      <c r="Q315" s="34"/>
      <c r="R315" s="34"/>
      <c r="S315" s="34"/>
      <c r="T315" s="34"/>
      <c r="U315" s="34"/>
      <c r="V315" s="34"/>
      <c r="W315" s="34"/>
      <c r="X315" s="34"/>
      <c r="Y315" s="34"/>
      <c r="Z315" s="34"/>
      <c r="AA315" s="34"/>
      <c r="AB315" s="34"/>
      <c r="AC315" s="34"/>
      <c r="AD315" s="34"/>
      <c r="AE315" s="34"/>
      <c r="AF315" s="34"/>
      <c r="AG315" s="34"/>
    </row>
    <row r="316" spans="1:33" x14ac:dyDescent="0.25">
      <c r="A316" s="34"/>
      <c r="B316" s="34"/>
      <c r="C316" s="34"/>
      <c r="D316" s="34"/>
      <c r="E316" s="34"/>
      <c r="F316" s="34"/>
      <c r="G316" s="34"/>
      <c r="H316" s="34"/>
      <c r="I316" s="34"/>
      <c r="J316" s="34"/>
      <c r="K316" s="34"/>
      <c r="L316" s="34"/>
      <c r="M316" s="34"/>
      <c r="N316" s="34"/>
      <c r="O316" s="34"/>
      <c r="P316" s="34"/>
      <c r="Q316" s="34"/>
      <c r="R316" s="34"/>
      <c r="S316" s="34"/>
      <c r="T316" s="34"/>
      <c r="U316" s="34"/>
      <c r="V316" s="34"/>
      <c r="W316" s="34"/>
      <c r="X316" s="34"/>
      <c r="Y316" s="34"/>
      <c r="Z316" s="34"/>
      <c r="AA316" s="34"/>
      <c r="AB316" s="34"/>
      <c r="AC316" s="34"/>
      <c r="AD316" s="34"/>
      <c r="AE316" s="34"/>
      <c r="AF316" s="34"/>
      <c r="AG316" s="34"/>
    </row>
    <row r="317" spans="1:33" x14ac:dyDescent="0.25">
      <c r="A317" s="34"/>
      <c r="B317" s="34"/>
      <c r="C317" s="34"/>
      <c r="D317" s="34"/>
      <c r="E317" s="34"/>
      <c r="F317" s="34"/>
      <c r="G317" s="34"/>
      <c r="H317" s="34"/>
      <c r="I317" s="34"/>
      <c r="J317" s="34"/>
      <c r="K317" s="34"/>
      <c r="L317" s="34"/>
      <c r="M317" s="34"/>
      <c r="N317" s="34"/>
      <c r="O317" s="34"/>
      <c r="P317" s="34"/>
      <c r="Q317" s="34"/>
      <c r="R317" s="34"/>
      <c r="S317" s="34"/>
      <c r="T317" s="34"/>
      <c r="U317" s="34"/>
      <c r="V317" s="34"/>
      <c r="W317" s="34"/>
      <c r="X317" s="34"/>
      <c r="Y317" s="34"/>
      <c r="Z317" s="34"/>
      <c r="AA317" s="34"/>
      <c r="AB317" s="34"/>
      <c r="AC317" s="34"/>
      <c r="AD317" s="34"/>
      <c r="AE317" s="34"/>
      <c r="AF317" s="34"/>
      <c r="AG317" s="34"/>
    </row>
    <row r="318" spans="1:33" x14ac:dyDescent="0.25">
      <c r="A318" s="34"/>
      <c r="B318" s="34"/>
      <c r="C318" s="34"/>
      <c r="D318" s="34"/>
      <c r="E318" s="34"/>
      <c r="F318" s="34"/>
      <c r="G318" s="34"/>
      <c r="H318" s="34"/>
      <c r="I318" s="34"/>
      <c r="J318" s="34"/>
      <c r="K318" s="34"/>
      <c r="L318" s="34"/>
      <c r="M318" s="34"/>
      <c r="N318" s="34"/>
      <c r="O318" s="34"/>
      <c r="P318" s="34"/>
      <c r="Q318" s="34"/>
      <c r="R318" s="34"/>
      <c r="S318" s="34"/>
      <c r="T318" s="34"/>
      <c r="U318" s="34"/>
      <c r="V318" s="34"/>
      <c r="W318" s="34"/>
      <c r="X318" s="34"/>
      <c r="Y318" s="34"/>
      <c r="Z318" s="34"/>
      <c r="AA318" s="34"/>
      <c r="AB318" s="34"/>
      <c r="AC318" s="34"/>
      <c r="AD318" s="34"/>
      <c r="AE318" s="34"/>
      <c r="AF318" s="34"/>
      <c r="AG318" s="34"/>
    </row>
    <row r="319" spans="1:33" x14ac:dyDescent="0.25">
      <c r="A319" s="34"/>
      <c r="B319" s="34"/>
      <c r="C319" s="34"/>
      <c r="D319" s="34"/>
      <c r="E319" s="34"/>
      <c r="F319" s="34"/>
      <c r="G319" s="34"/>
      <c r="H319" s="34"/>
      <c r="I319" s="34"/>
      <c r="J319" s="34"/>
      <c r="K319" s="34"/>
      <c r="L319" s="34"/>
      <c r="M319" s="34"/>
      <c r="N319" s="34"/>
      <c r="O319" s="34"/>
      <c r="P319" s="34"/>
      <c r="Q319" s="34"/>
      <c r="R319" s="34"/>
      <c r="S319" s="34"/>
      <c r="T319" s="34"/>
      <c r="U319" s="34"/>
      <c r="V319" s="34"/>
      <c r="W319" s="34"/>
      <c r="X319" s="34"/>
      <c r="Y319" s="34"/>
      <c r="Z319" s="34"/>
      <c r="AA319" s="34"/>
      <c r="AB319" s="34"/>
      <c r="AC319" s="34"/>
      <c r="AD319" s="34"/>
      <c r="AE319" s="34"/>
      <c r="AF319" s="34"/>
      <c r="AG319" s="34"/>
    </row>
    <row r="320" spans="1:33" x14ac:dyDescent="0.25">
      <c r="A320" s="34"/>
      <c r="B320" s="34"/>
      <c r="C320" s="34"/>
      <c r="D320" s="34"/>
      <c r="E320" s="34"/>
      <c r="F320" s="34"/>
      <c r="G320" s="34"/>
      <c r="H320" s="34"/>
      <c r="I320" s="34"/>
      <c r="J320" s="34"/>
      <c r="K320" s="34"/>
      <c r="L320" s="34"/>
      <c r="M320" s="34"/>
      <c r="N320" s="34"/>
      <c r="O320" s="34"/>
      <c r="P320" s="34"/>
      <c r="Q320" s="34"/>
      <c r="R320" s="34"/>
      <c r="S320" s="34"/>
      <c r="T320" s="34"/>
      <c r="U320" s="34"/>
      <c r="V320" s="34"/>
      <c r="W320" s="34"/>
      <c r="X320" s="34"/>
      <c r="Y320" s="34"/>
      <c r="Z320" s="34"/>
      <c r="AA320" s="34"/>
      <c r="AB320" s="34"/>
      <c r="AC320" s="34"/>
      <c r="AD320" s="34"/>
      <c r="AE320" s="34"/>
      <c r="AF320" s="34"/>
      <c r="AG320" s="34"/>
    </row>
    <row r="321" spans="1:33" x14ac:dyDescent="0.25">
      <c r="A321" s="34"/>
      <c r="B321" s="34"/>
      <c r="C321" s="34"/>
      <c r="D321" s="34"/>
      <c r="E321" s="34"/>
      <c r="F321" s="34"/>
      <c r="G321" s="34"/>
      <c r="H321" s="34"/>
      <c r="I321" s="34"/>
      <c r="J321" s="34"/>
      <c r="K321" s="34"/>
      <c r="L321" s="34"/>
      <c r="M321" s="34"/>
      <c r="N321" s="34"/>
      <c r="O321" s="34"/>
      <c r="P321" s="34"/>
      <c r="Q321" s="34"/>
      <c r="R321" s="34"/>
      <c r="S321" s="34"/>
      <c r="T321" s="34"/>
      <c r="U321" s="34"/>
      <c r="V321" s="34"/>
      <c r="W321" s="34"/>
      <c r="X321" s="34"/>
      <c r="Y321" s="34"/>
      <c r="Z321" s="34"/>
      <c r="AA321" s="34"/>
      <c r="AB321" s="34"/>
      <c r="AC321" s="34"/>
      <c r="AD321" s="34"/>
      <c r="AE321" s="34"/>
      <c r="AF321" s="34"/>
      <c r="AG321" s="34"/>
    </row>
    <row r="322" spans="1:33" x14ac:dyDescent="0.25">
      <c r="A322" s="34"/>
      <c r="B322" s="34"/>
      <c r="C322" s="34"/>
      <c r="D322" s="34"/>
      <c r="E322" s="34"/>
      <c r="F322" s="34"/>
      <c r="G322" s="34"/>
      <c r="H322" s="34"/>
      <c r="I322" s="34"/>
      <c r="J322" s="34"/>
      <c r="K322" s="34"/>
      <c r="L322" s="34"/>
      <c r="M322" s="34"/>
      <c r="N322" s="34"/>
      <c r="O322" s="34"/>
      <c r="P322" s="34"/>
      <c r="Q322" s="34"/>
      <c r="R322" s="34"/>
      <c r="S322" s="34"/>
      <c r="T322" s="34"/>
      <c r="U322" s="34"/>
      <c r="V322" s="34"/>
      <c r="W322" s="34"/>
      <c r="X322" s="34"/>
      <c r="Y322" s="34"/>
      <c r="Z322" s="34"/>
      <c r="AA322" s="34"/>
      <c r="AB322" s="34"/>
      <c r="AC322" s="34"/>
      <c r="AD322" s="34"/>
      <c r="AE322" s="34"/>
      <c r="AF322" s="34"/>
      <c r="AG322" s="34"/>
    </row>
    <row r="323" spans="1:33" x14ac:dyDescent="0.25">
      <c r="A323" s="34"/>
      <c r="B323" s="34"/>
      <c r="C323" s="34"/>
      <c r="D323" s="34"/>
      <c r="E323" s="34"/>
      <c r="F323" s="34"/>
      <c r="G323" s="34"/>
      <c r="H323" s="34"/>
      <c r="I323" s="34"/>
      <c r="J323" s="34"/>
      <c r="K323" s="34"/>
      <c r="L323" s="34"/>
      <c r="M323" s="34"/>
      <c r="N323" s="34"/>
      <c r="O323" s="34"/>
      <c r="P323" s="34"/>
      <c r="Q323" s="34"/>
      <c r="R323" s="34"/>
      <c r="S323" s="34"/>
      <c r="T323" s="34"/>
      <c r="U323" s="34"/>
      <c r="V323" s="34"/>
      <c r="W323" s="34"/>
      <c r="X323" s="34"/>
      <c r="Y323" s="34"/>
      <c r="Z323" s="34"/>
      <c r="AA323" s="34"/>
      <c r="AB323" s="34"/>
      <c r="AC323" s="34"/>
      <c r="AD323" s="34"/>
      <c r="AE323" s="34"/>
      <c r="AF323" s="34"/>
      <c r="AG323" s="34"/>
    </row>
    <row r="324" spans="1:33" x14ac:dyDescent="0.25">
      <c r="A324" s="34"/>
      <c r="B324" s="34"/>
      <c r="C324" s="34"/>
      <c r="D324" s="34"/>
      <c r="E324" s="34"/>
      <c r="F324" s="34"/>
      <c r="G324" s="34"/>
      <c r="H324" s="34"/>
      <c r="I324" s="34"/>
      <c r="J324" s="34"/>
      <c r="K324" s="34"/>
      <c r="L324" s="34"/>
      <c r="M324" s="34"/>
      <c r="N324" s="34"/>
      <c r="O324" s="34"/>
      <c r="P324" s="34"/>
      <c r="Q324" s="34"/>
      <c r="R324" s="34"/>
      <c r="S324" s="34"/>
      <c r="T324" s="34"/>
      <c r="U324" s="34"/>
      <c r="V324" s="34"/>
      <c r="W324" s="34"/>
      <c r="X324" s="34"/>
      <c r="Y324" s="34"/>
      <c r="Z324" s="34"/>
      <c r="AA324" s="34"/>
      <c r="AB324" s="34"/>
      <c r="AC324" s="34"/>
      <c r="AD324" s="34"/>
      <c r="AE324" s="34"/>
      <c r="AF324" s="34"/>
      <c r="AG324" s="34"/>
    </row>
    <row r="325" spans="1:33" x14ac:dyDescent="0.25">
      <c r="A325" s="34"/>
      <c r="B325" s="34"/>
      <c r="C325" s="34"/>
      <c r="D325" s="34"/>
      <c r="E325" s="34"/>
      <c r="F325" s="34"/>
      <c r="G325" s="34"/>
      <c r="H325" s="34"/>
      <c r="I325" s="34"/>
      <c r="J325" s="34"/>
      <c r="K325" s="34"/>
      <c r="L325" s="34"/>
      <c r="M325" s="34"/>
      <c r="N325" s="34"/>
      <c r="O325" s="34"/>
      <c r="P325" s="34"/>
      <c r="Q325" s="34"/>
      <c r="R325" s="34"/>
      <c r="S325" s="34"/>
      <c r="T325" s="34"/>
      <c r="U325" s="34"/>
      <c r="V325" s="34"/>
      <c r="W325" s="34"/>
      <c r="X325" s="34"/>
      <c r="Y325" s="34"/>
      <c r="Z325" s="34"/>
      <c r="AA325" s="34"/>
      <c r="AB325" s="34"/>
      <c r="AC325" s="34"/>
      <c r="AD325" s="34"/>
      <c r="AE325" s="34"/>
      <c r="AF325" s="34"/>
      <c r="AG325" s="34"/>
    </row>
    <row r="326" spans="1:33" x14ac:dyDescent="0.25">
      <c r="A326" s="34"/>
      <c r="B326" s="34"/>
      <c r="C326" s="34"/>
      <c r="D326" s="34"/>
      <c r="E326" s="34"/>
      <c r="F326" s="34"/>
      <c r="G326" s="34"/>
      <c r="H326" s="34"/>
      <c r="I326" s="34"/>
      <c r="J326" s="34"/>
      <c r="K326" s="34"/>
      <c r="L326" s="34"/>
      <c r="M326" s="34"/>
      <c r="N326" s="34"/>
      <c r="O326" s="34"/>
      <c r="P326" s="34"/>
      <c r="Q326" s="34"/>
      <c r="R326" s="34"/>
      <c r="S326" s="34"/>
      <c r="T326" s="34"/>
      <c r="U326" s="34"/>
      <c r="V326" s="34"/>
      <c r="W326" s="34"/>
      <c r="X326" s="34"/>
      <c r="Y326" s="34"/>
      <c r="Z326" s="34"/>
      <c r="AA326" s="34"/>
      <c r="AB326" s="34"/>
      <c r="AC326" s="34"/>
      <c r="AD326" s="34"/>
      <c r="AE326" s="34"/>
      <c r="AF326" s="34"/>
      <c r="AG326" s="34"/>
    </row>
    <row r="327" spans="1:33" x14ac:dyDescent="0.25">
      <c r="A327" s="34"/>
      <c r="B327" s="34"/>
      <c r="C327" s="34"/>
      <c r="D327" s="34"/>
      <c r="E327" s="34"/>
      <c r="F327" s="34"/>
      <c r="G327" s="34"/>
      <c r="H327" s="34"/>
      <c r="I327" s="34"/>
      <c r="J327" s="34"/>
      <c r="K327" s="34"/>
      <c r="L327" s="34"/>
      <c r="M327" s="34"/>
      <c r="N327" s="34"/>
      <c r="O327" s="34"/>
      <c r="P327" s="34"/>
      <c r="Q327" s="34"/>
      <c r="R327" s="34"/>
      <c r="S327" s="34"/>
      <c r="T327" s="34"/>
      <c r="U327" s="34"/>
      <c r="V327" s="34"/>
      <c r="W327" s="34"/>
      <c r="X327" s="34"/>
      <c r="Y327" s="34"/>
      <c r="Z327" s="34"/>
      <c r="AA327" s="34"/>
      <c r="AB327" s="34"/>
      <c r="AC327" s="34"/>
      <c r="AD327" s="34"/>
      <c r="AE327" s="34"/>
      <c r="AF327" s="34"/>
      <c r="AG327" s="34"/>
    </row>
    <row r="328" spans="1:33" x14ac:dyDescent="0.25">
      <c r="A328" s="34"/>
      <c r="B328" s="34"/>
      <c r="C328" s="34"/>
      <c r="D328" s="34"/>
      <c r="E328" s="34"/>
      <c r="F328" s="34"/>
      <c r="G328" s="34"/>
      <c r="H328" s="34"/>
      <c r="I328" s="34"/>
      <c r="J328" s="34"/>
      <c r="K328" s="34"/>
      <c r="L328" s="34"/>
      <c r="M328" s="34"/>
      <c r="N328" s="34"/>
      <c r="O328" s="34"/>
      <c r="P328" s="34"/>
      <c r="Q328" s="34"/>
      <c r="R328" s="34"/>
      <c r="S328" s="34"/>
      <c r="T328" s="34"/>
      <c r="U328" s="34"/>
      <c r="V328" s="34"/>
      <c r="W328" s="34"/>
      <c r="X328" s="34"/>
      <c r="Y328" s="34"/>
      <c r="Z328" s="34"/>
      <c r="AA328" s="34"/>
      <c r="AB328" s="34"/>
      <c r="AC328" s="34"/>
      <c r="AD328" s="34"/>
      <c r="AE328" s="34"/>
      <c r="AF328" s="34"/>
      <c r="AG328" s="34"/>
    </row>
    <row r="329" spans="1:33" x14ac:dyDescent="0.25">
      <c r="A329" s="34"/>
      <c r="B329" s="34"/>
      <c r="C329" s="34"/>
      <c r="D329" s="34"/>
      <c r="E329" s="34"/>
      <c r="F329" s="34"/>
      <c r="G329" s="34"/>
      <c r="H329" s="34"/>
      <c r="I329" s="34"/>
      <c r="J329" s="34"/>
      <c r="K329" s="34"/>
      <c r="L329" s="34"/>
      <c r="M329" s="34"/>
      <c r="N329" s="34"/>
      <c r="O329" s="34"/>
      <c r="P329" s="34"/>
      <c r="Q329" s="34"/>
      <c r="R329" s="34"/>
      <c r="S329" s="34"/>
      <c r="T329" s="34"/>
      <c r="U329" s="34"/>
      <c r="V329" s="34"/>
      <c r="W329" s="34"/>
      <c r="X329" s="34"/>
      <c r="Y329" s="34"/>
      <c r="Z329" s="34"/>
      <c r="AA329" s="34"/>
      <c r="AB329" s="34"/>
      <c r="AC329" s="34"/>
      <c r="AD329" s="34"/>
      <c r="AE329" s="34"/>
      <c r="AF329" s="34"/>
      <c r="AG329" s="34"/>
    </row>
    <row r="330" spans="1:33" x14ac:dyDescent="0.25">
      <c r="A330" s="34"/>
      <c r="B330" s="34"/>
      <c r="C330" s="34"/>
      <c r="D330" s="34"/>
      <c r="E330" s="34"/>
      <c r="F330" s="34"/>
      <c r="G330" s="34"/>
      <c r="H330" s="34"/>
      <c r="I330" s="34"/>
      <c r="J330" s="34"/>
      <c r="K330" s="34"/>
      <c r="L330" s="34"/>
      <c r="M330" s="34"/>
      <c r="N330" s="34"/>
      <c r="O330" s="34"/>
      <c r="P330" s="34"/>
      <c r="Q330" s="34"/>
      <c r="R330" s="34"/>
      <c r="S330" s="34"/>
      <c r="T330" s="34"/>
      <c r="U330" s="34"/>
      <c r="V330" s="34"/>
      <c r="W330" s="34"/>
      <c r="X330" s="34"/>
      <c r="Y330" s="34"/>
      <c r="Z330" s="34"/>
      <c r="AA330" s="34"/>
      <c r="AB330" s="34"/>
      <c r="AC330" s="34"/>
      <c r="AD330" s="34"/>
      <c r="AE330" s="34"/>
      <c r="AF330" s="34"/>
      <c r="AG330" s="34"/>
    </row>
    <row r="331" spans="1:33" x14ac:dyDescent="0.25">
      <c r="A331" s="34"/>
      <c r="B331" s="34"/>
      <c r="C331" s="34"/>
      <c r="D331" s="34"/>
      <c r="E331" s="34"/>
      <c r="F331" s="34"/>
      <c r="G331" s="34"/>
      <c r="H331" s="34"/>
      <c r="I331" s="34"/>
      <c r="J331" s="34"/>
      <c r="K331" s="34"/>
      <c r="L331" s="34"/>
      <c r="M331" s="34"/>
      <c r="N331" s="34"/>
      <c r="O331" s="34"/>
      <c r="P331" s="34"/>
      <c r="Q331" s="34"/>
      <c r="R331" s="34"/>
      <c r="S331" s="34"/>
      <c r="T331" s="34"/>
      <c r="U331" s="34"/>
      <c r="V331" s="34"/>
      <c r="W331" s="34"/>
      <c r="X331" s="34"/>
      <c r="Y331" s="34"/>
      <c r="Z331" s="34"/>
      <c r="AA331" s="34"/>
      <c r="AB331" s="34"/>
      <c r="AC331" s="34"/>
      <c r="AD331" s="34"/>
      <c r="AE331" s="34"/>
      <c r="AF331" s="34"/>
      <c r="AG331" s="34"/>
    </row>
    <row r="332" spans="1:33" x14ac:dyDescent="0.25">
      <c r="A332" s="34"/>
      <c r="B332" s="34"/>
      <c r="C332" s="34"/>
      <c r="D332" s="34"/>
      <c r="E332" s="34"/>
      <c r="F332" s="34"/>
      <c r="G332" s="34"/>
      <c r="H332" s="34"/>
      <c r="I332" s="34"/>
      <c r="J332" s="34"/>
      <c r="K332" s="34"/>
      <c r="L332" s="34"/>
      <c r="M332" s="34"/>
      <c r="N332" s="34"/>
      <c r="O332" s="34"/>
      <c r="P332" s="34"/>
      <c r="Q332" s="34"/>
      <c r="R332" s="34"/>
      <c r="S332" s="34"/>
      <c r="T332" s="34"/>
      <c r="U332" s="34"/>
      <c r="V332" s="34"/>
      <c r="W332" s="34"/>
      <c r="X332" s="34"/>
      <c r="Y332" s="34"/>
      <c r="Z332" s="34"/>
      <c r="AA332" s="34"/>
      <c r="AB332" s="34"/>
      <c r="AC332" s="34"/>
      <c r="AD332" s="34"/>
      <c r="AE332" s="34"/>
      <c r="AF332" s="34"/>
      <c r="AG332" s="34"/>
    </row>
    <row r="333" spans="1:33" x14ac:dyDescent="0.25">
      <c r="A333" s="34"/>
      <c r="B333" s="34"/>
      <c r="C333" s="34"/>
      <c r="D333" s="34"/>
      <c r="E333" s="34"/>
      <c r="F333" s="34"/>
      <c r="G333" s="34"/>
      <c r="H333" s="34"/>
      <c r="I333" s="34"/>
      <c r="J333" s="34"/>
      <c r="K333" s="34"/>
      <c r="L333" s="34"/>
      <c r="M333" s="34"/>
      <c r="N333" s="34"/>
      <c r="O333" s="34"/>
      <c r="P333" s="34"/>
      <c r="Q333" s="34"/>
      <c r="R333" s="34"/>
      <c r="S333" s="34"/>
      <c r="T333" s="34"/>
      <c r="U333" s="34"/>
      <c r="V333" s="34"/>
      <c r="W333" s="34"/>
      <c r="X333" s="34"/>
      <c r="Y333" s="34"/>
      <c r="Z333" s="34"/>
      <c r="AA333" s="34"/>
      <c r="AB333" s="34"/>
      <c r="AC333" s="34"/>
      <c r="AD333" s="34"/>
      <c r="AE333" s="34"/>
      <c r="AF333" s="34"/>
      <c r="AG333" s="34"/>
    </row>
    <row r="334" spans="1:33" x14ac:dyDescent="0.25">
      <c r="A334" s="34"/>
      <c r="B334" s="34"/>
      <c r="C334" s="34"/>
      <c r="D334" s="34"/>
      <c r="E334" s="34"/>
      <c r="F334" s="34"/>
      <c r="G334" s="34"/>
      <c r="H334" s="34"/>
      <c r="I334" s="34"/>
      <c r="J334" s="34"/>
      <c r="K334" s="34"/>
      <c r="L334" s="34"/>
      <c r="M334" s="34"/>
      <c r="N334" s="34"/>
      <c r="O334" s="34"/>
      <c r="P334" s="34"/>
      <c r="Q334" s="34"/>
      <c r="R334" s="34"/>
      <c r="S334" s="34"/>
      <c r="T334" s="34"/>
      <c r="U334" s="34"/>
      <c r="V334" s="34"/>
      <c r="W334" s="34"/>
      <c r="X334" s="34"/>
      <c r="Y334" s="34"/>
      <c r="Z334" s="34"/>
      <c r="AA334" s="34"/>
      <c r="AB334" s="34"/>
      <c r="AC334" s="34"/>
      <c r="AD334" s="34"/>
      <c r="AE334" s="34"/>
      <c r="AF334" s="34"/>
      <c r="AG334" s="34"/>
    </row>
    <row r="335" spans="1:33" x14ac:dyDescent="0.25">
      <c r="A335" s="34"/>
      <c r="B335" s="34"/>
      <c r="C335" s="34"/>
      <c r="D335" s="34"/>
      <c r="E335" s="34"/>
      <c r="F335" s="34"/>
      <c r="G335" s="34"/>
      <c r="H335" s="34"/>
      <c r="I335" s="34"/>
      <c r="J335" s="34"/>
      <c r="K335" s="34"/>
      <c r="L335" s="34"/>
      <c r="M335" s="34"/>
      <c r="N335" s="34"/>
      <c r="O335" s="34"/>
      <c r="P335" s="34"/>
      <c r="Q335" s="34"/>
      <c r="R335" s="34"/>
      <c r="S335" s="34"/>
      <c r="T335" s="34"/>
      <c r="U335" s="34"/>
      <c r="V335" s="34"/>
      <c r="W335" s="34"/>
      <c r="X335" s="34"/>
      <c r="Y335" s="34"/>
      <c r="Z335" s="34"/>
      <c r="AA335" s="34"/>
      <c r="AB335" s="34"/>
      <c r="AC335" s="34"/>
      <c r="AD335" s="34"/>
      <c r="AE335" s="34"/>
      <c r="AF335" s="34"/>
      <c r="AG335" s="34"/>
    </row>
    <row r="336" spans="1:33" x14ac:dyDescent="0.25">
      <c r="A336" s="34"/>
      <c r="B336" s="34"/>
      <c r="C336" s="34"/>
      <c r="D336" s="34"/>
      <c r="E336" s="34"/>
      <c r="F336" s="34"/>
      <c r="G336" s="34"/>
      <c r="H336" s="34"/>
      <c r="I336" s="34"/>
      <c r="J336" s="34"/>
      <c r="K336" s="34"/>
      <c r="L336" s="34"/>
      <c r="M336" s="34"/>
      <c r="N336" s="34"/>
      <c r="O336" s="34"/>
      <c r="P336" s="34"/>
      <c r="Q336" s="34"/>
      <c r="R336" s="34"/>
      <c r="S336" s="34"/>
      <c r="T336" s="34"/>
      <c r="U336" s="34"/>
      <c r="V336" s="34"/>
      <c r="W336" s="34"/>
      <c r="X336" s="34"/>
      <c r="Y336" s="34"/>
      <c r="Z336" s="34"/>
      <c r="AA336" s="34"/>
      <c r="AB336" s="34"/>
      <c r="AC336" s="34"/>
      <c r="AD336" s="34"/>
      <c r="AE336" s="34"/>
      <c r="AF336" s="34"/>
      <c r="AG336" s="34"/>
    </row>
    <row r="337" spans="1:33" x14ac:dyDescent="0.25">
      <c r="A337" s="34"/>
      <c r="B337" s="34"/>
      <c r="C337" s="34"/>
      <c r="D337" s="34"/>
      <c r="E337" s="34"/>
      <c r="F337" s="34"/>
      <c r="G337" s="34"/>
      <c r="H337" s="34"/>
      <c r="I337" s="34"/>
      <c r="J337" s="34"/>
      <c r="K337" s="34"/>
      <c r="L337" s="34"/>
      <c r="M337" s="34"/>
      <c r="N337" s="34"/>
      <c r="O337" s="34"/>
      <c r="P337" s="34"/>
      <c r="Q337" s="34"/>
      <c r="R337" s="34"/>
      <c r="S337" s="34"/>
      <c r="T337" s="34"/>
      <c r="U337" s="34"/>
      <c r="V337" s="34"/>
      <c r="W337" s="34"/>
      <c r="X337" s="34"/>
      <c r="Y337" s="34"/>
      <c r="Z337" s="34"/>
      <c r="AA337" s="34"/>
      <c r="AB337" s="34"/>
      <c r="AC337" s="34"/>
      <c r="AD337" s="34"/>
      <c r="AE337" s="34"/>
      <c r="AF337" s="34"/>
      <c r="AG337" s="34"/>
    </row>
    <row r="338" spans="1:33" x14ac:dyDescent="0.25">
      <c r="A338" s="34"/>
      <c r="B338" s="34"/>
      <c r="C338" s="34"/>
      <c r="D338" s="34"/>
      <c r="E338" s="34"/>
      <c r="F338" s="34"/>
      <c r="G338" s="34"/>
      <c r="H338" s="34"/>
      <c r="I338" s="34"/>
      <c r="J338" s="34"/>
      <c r="K338" s="34"/>
      <c r="L338" s="34"/>
      <c r="M338" s="34"/>
      <c r="N338" s="34"/>
      <c r="O338" s="34"/>
      <c r="P338" s="34"/>
      <c r="Q338" s="34"/>
      <c r="R338" s="34"/>
      <c r="S338" s="34"/>
      <c r="T338" s="34"/>
      <c r="U338" s="34"/>
      <c r="V338" s="34"/>
      <c r="W338" s="34"/>
      <c r="X338" s="34"/>
      <c r="Y338" s="34"/>
      <c r="Z338" s="34"/>
      <c r="AA338" s="34"/>
      <c r="AB338" s="34"/>
      <c r="AC338" s="34"/>
      <c r="AD338" s="34"/>
      <c r="AE338" s="34"/>
      <c r="AF338" s="34"/>
      <c r="AG338" s="34"/>
    </row>
    <row r="339" spans="1:33" x14ac:dyDescent="0.25">
      <c r="A339" s="34"/>
      <c r="B339" s="34"/>
      <c r="C339" s="34"/>
      <c r="D339" s="34"/>
      <c r="E339" s="34"/>
      <c r="F339" s="34"/>
      <c r="G339" s="34"/>
      <c r="H339" s="34"/>
      <c r="I339" s="34"/>
      <c r="J339" s="34"/>
      <c r="K339" s="34"/>
      <c r="L339" s="34"/>
      <c r="M339" s="34"/>
      <c r="N339" s="34"/>
      <c r="O339" s="34"/>
      <c r="P339" s="34"/>
      <c r="Q339" s="34"/>
      <c r="R339" s="34"/>
      <c r="S339" s="34"/>
      <c r="T339" s="34"/>
      <c r="U339" s="34"/>
      <c r="V339" s="34"/>
      <c r="W339" s="34"/>
      <c r="X339" s="34"/>
      <c r="Y339" s="34"/>
      <c r="Z339" s="34"/>
      <c r="AA339" s="34"/>
      <c r="AB339" s="34"/>
      <c r="AC339" s="34"/>
      <c r="AD339" s="34"/>
      <c r="AE339" s="34"/>
      <c r="AF339" s="34"/>
      <c r="AG339" s="34"/>
    </row>
    <row r="340" spans="1:33" x14ac:dyDescent="0.25">
      <c r="A340" s="34"/>
      <c r="B340" s="34"/>
      <c r="C340" s="34"/>
      <c r="D340" s="34"/>
      <c r="E340" s="34"/>
      <c r="F340" s="34"/>
      <c r="G340" s="34"/>
      <c r="H340" s="34"/>
      <c r="I340" s="34"/>
      <c r="J340" s="34"/>
      <c r="K340" s="34"/>
      <c r="L340" s="34"/>
      <c r="M340" s="34"/>
      <c r="N340" s="34"/>
      <c r="O340" s="34"/>
      <c r="P340" s="34"/>
      <c r="Q340" s="34"/>
      <c r="R340" s="34"/>
      <c r="S340" s="34"/>
      <c r="T340" s="34"/>
      <c r="U340" s="34"/>
      <c r="V340" s="34"/>
      <c r="W340" s="34"/>
      <c r="X340" s="34"/>
      <c r="Y340" s="34"/>
      <c r="Z340" s="34"/>
      <c r="AA340" s="34"/>
      <c r="AB340" s="34"/>
      <c r="AC340" s="34"/>
      <c r="AD340" s="34"/>
      <c r="AE340" s="34"/>
      <c r="AF340" s="34"/>
      <c r="AG340" s="34"/>
    </row>
    <row r="341" spans="1:33" x14ac:dyDescent="0.25">
      <c r="A341" s="34"/>
      <c r="B341" s="34"/>
      <c r="C341" s="34"/>
      <c r="D341" s="34"/>
      <c r="E341" s="34"/>
      <c r="F341" s="34"/>
      <c r="G341" s="34"/>
      <c r="H341" s="34"/>
      <c r="I341" s="34"/>
      <c r="J341" s="34"/>
      <c r="K341" s="34"/>
      <c r="L341" s="34"/>
      <c r="M341" s="34"/>
      <c r="N341" s="34"/>
      <c r="O341" s="34"/>
      <c r="P341" s="34"/>
      <c r="Q341" s="34"/>
      <c r="R341" s="34"/>
      <c r="S341" s="34"/>
      <c r="T341" s="34"/>
      <c r="U341" s="34"/>
      <c r="V341" s="34"/>
      <c r="W341" s="34"/>
      <c r="X341" s="34"/>
      <c r="Y341" s="34"/>
      <c r="Z341" s="34"/>
      <c r="AA341" s="34"/>
      <c r="AB341" s="34"/>
      <c r="AC341" s="34"/>
      <c r="AD341" s="34"/>
      <c r="AE341" s="34"/>
      <c r="AF341" s="34"/>
      <c r="AG341" s="34"/>
    </row>
    <row r="342" spans="1:33" x14ac:dyDescent="0.25">
      <c r="A342" s="34"/>
      <c r="B342" s="34"/>
      <c r="C342" s="34"/>
      <c r="D342" s="34"/>
      <c r="E342" s="34"/>
      <c r="F342" s="34"/>
      <c r="G342" s="34"/>
      <c r="H342" s="34"/>
      <c r="I342" s="34"/>
      <c r="J342" s="34"/>
      <c r="K342" s="34"/>
      <c r="L342" s="34"/>
      <c r="M342" s="34"/>
      <c r="N342" s="34"/>
      <c r="O342" s="34"/>
      <c r="P342" s="34"/>
      <c r="Q342" s="34"/>
      <c r="R342" s="34"/>
      <c r="S342" s="34"/>
      <c r="T342" s="34"/>
      <c r="U342" s="34"/>
      <c r="V342" s="34"/>
      <c r="W342" s="34"/>
      <c r="X342" s="34"/>
      <c r="Y342" s="34"/>
      <c r="Z342" s="34"/>
      <c r="AA342" s="34"/>
      <c r="AB342" s="34"/>
      <c r="AC342" s="34"/>
      <c r="AD342" s="34"/>
      <c r="AE342" s="34"/>
      <c r="AF342" s="34"/>
      <c r="AG342" s="34"/>
    </row>
    <row r="343" spans="1:33" x14ac:dyDescent="0.25">
      <c r="A343" s="34"/>
      <c r="B343" s="34"/>
      <c r="C343" s="34"/>
      <c r="D343" s="34"/>
      <c r="E343" s="34"/>
      <c r="F343" s="34"/>
      <c r="G343" s="34"/>
      <c r="H343" s="34"/>
      <c r="I343" s="34"/>
      <c r="J343" s="34"/>
      <c r="K343" s="34"/>
      <c r="L343" s="34"/>
      <c r="M343" s="34"/>
      <c r="N343" s="34"/>
      <c r="O343" s="34"/>
      <c r="P343" s="34"/>
      <c r="Q343" s="34"/>
      <c r="R343" s="34"/>
      <c r="S343" s="34"/>
      <c r="T343" s="34"/>
      <c r="U343" s="34"/>
      <c r="V343" s="34"/>
      <c r="W343" s="34"/>
      <c r="X343" s="34"/>
      <c r="Y343" s="34"/>
      <c r="Z343" s="34"/>
      <c r="AA343" s="34"/>
      <c r="AB343" s="34"/>
      <c r="AC343" s="34"/>
      <c r="AD343" s="34"/>
      <c r="AE343" s="34"/>
      <c r="AF343" s="34"/>
      <c r="AG343" s="34"/>
    </row>
    <row r="344" spans="1:33" x14ac:dyDescent="0.25">
      <c r="A344" s="34"/>
      <c r="B344" s="34"/>
      <c r="C344" s="34"/>
      <c r="D344" s="34"/>
      <c r="E344" s="34"/>
      <c r="F344" s="34"/>
      <c r="G344" s="34"/>
      <c r="H344" s="34"/>
      <c r="I344" s="34"/>
      <c r="J344" s="34"/>
      <c r="K344" s="34"/>
      <c r="L344" s="34"/>
      <c r="M344" s="34"/>
      <c r="N344" s="34"/>
      <c r="O344" s="34"/>
      <c r="P344" s="34"/>
      <c r="Q344" s="34"/>
      <c r="R344" s="34"/>
      <c r="S344" s="34"/>
      <c r="T344" s="34"/>
      <c r="U344" s="34"/>
      <c r="V344" s="34"/>
      <c r="W344" s="34"/>
      <c r="X344" s="34"/>
      <c r="Y344" s="34"/>
      <c r="Z344" s="34"/>
      <c r="AA344" s="34"/>
      <c r="AB344" s="34"/>
      <c r="AC344" s="34"/>
      <c r="AD344" s="34"/>
      <c r="AE344" s="34"/>
      <c r="AF344" s="34"/>
      <c r="AG344" s="34"/>
    </row>
    <row r="345" spans="1:33" x14ac:dyDescent="0.25">
      <c r="A345" s="34"/>
      <c r="B345" s="34"/>
      <c r="C345" s="34"/>
      <c r="D345" s="34"/>
      <c r="E345" s="34"/>
      <c r="F345" s="34"/>
      <c r="G345" s="34"/>
      <c r="H345" s="34"/>
      <c r="I345" s="34"/>
      <c r="J345" s="34"/>
      <c r="K345" s="34"/>
      <c r="L345" s="34"/>
      <c r="M345" s="34"/>
      <c r="N345" s="34"/>
      <c r="O345" s="34"/>
      <c r="P345" s="34"/>
      <c r="Q345" s="34"/>
      <c r="R345" s="34"/>
      <c r="S345" s="34"/>
      <c r="T345" s="34"/>
      <c r="U345" s="34"/>
      <c r="V345" s="34"/>
      <c r="W345" s="34"/>
      <c r="X345" s="34"/>
      <c r="Y345" s="34"/>
      <c r="Z345" s="34"/>
      <c r="AA345" s="34"/>
      <c r="AB345" s="34"/>
      <c r="AC345" s="34"/>
      <c r="AD345" s="34"/>
      <c r="AE345" s="34"/>
      <c r="AF345" s="34"/>
      <c r="AG345" s="34"/>
    </row>
    <row r="346" spans="1:33" x14ac:dyDescent="0.25">
      <c r="A346" s="34"/>
      <c r="B346" s="34"/>
      <c r="C346" s="34"/>
      <c r="D346" s="34"/>
      <c r="E346" s="34"/>
      <c r="F346" s="34"/>
      <c r="G346" s="34"/>
      <c r="H346" s="34"/>
      <c r="I346" s="34"/>
      <c r="J346" s="34"/>
      <c r="K346" s="34"/>
      <c r="L346" s="34"/>
      <c r="M346" s="34"/>
      <c r="N346" s="34"/>
      <c r="O346" s="34"/>
      <c r="P346" s="34"/>
      <c r="Q346" s="34"/>
      <c r="R346" s="34"/>
      <c r="S346" s="34"/>
      <c r="T346" s="34"/>
      <c r="U346" s="34"/>
      <c r="V346" s="34"/>
      <c r="W346" s="34"/>
      <c r="X346" s="34"/>
      <c r="Y346" s="34"/>
      <c r="Z346" s="34"/>
      <c r="AA346" s="34"/>
      <c r="AB346" s="34"/>
      <c r="AC346" s="34"/>
      <c r="AD346" s="34"/>
      <c r="AE346" s="34"/>
      <c r="AF346" s="34"/>
      <c r="AG346" s="34"/>
    </row>
    <row r="347" spans="1:33" x14ac:dyDescent="0.25">
      <c r="A347" s="34"/>
      <c r="B347" s="34"/>
      <c r="C347" s="34"/>
      <c r="D347" s="34"/>
      <c r="E347" s="34"/>
      <c r="F347" s="34"/>
      <c r="G347" s="34"/>
      <c r="H347" s="34"/>
      <c r="I347" s="34"/>
      <c r="J347" s="34"/>
      <c r="K347" s="34"/>
      <c r="L347" s="34"/>
      <c r="M347" s="34"/>
      <c r="N347" s="34"/>
      <c r="O347" s="34"/>
      <c r="P347" s="34"/>
      <c r="Q347" s="34"/>
      <c r="R347" s="34"/>
      <c r="S347" s="34"/>
      <c r="T347" s="34"/>
      <c r="U347" s="34"/>
      <c r="V347" s="34"/>
      <c r="W347" s="34"/>
      <c r="X347" s="34"/>
      <c r="Y347" s="34"/>
      <c r="Z347" s="34"/>
      <c r="AA347" s="34"/>
      <c r="AB347" s="34"/>
      <c r="AC347" s="34"/>
      <c r="AD347" s="34"/>
      <c r="AE347" s="34"/>
      <c r="AF347" s="34"/>
      <c r="AG347" s="34"/>
    </row>
    <row r="348" spans="1:33" x14ac:dyDescent="0.25">
      <c r="A348" s="34"/>
      <c r="B348" s="34"/>
      <c r="C348" s="34"/>
      <c r="D348" s="34"/>
      <c r="E348" s="34"/>
      <c r="F348" s="34"/>
      <c r="G348" s="34"/>
      <c r="H348" s="34"/>
      <c r="I348" s="34"/>
      <c r="J348" s="34"/>
      <c r="K348" s="34"/>
      <c r="L348" s="34"/>
      <c r="M348" s="34"/>
      <c r="N348" s="34"/>
      <c r="O348" s="34"/>
      <c r="P348" s="34"/>
      <c r="Q348" s="34"/>
      <c r="R348" s="34"/>
      <c r="S348" s="34"/>
      <c r="T348" s="34"/>
      <c r="U348" s="34"/>
      <c r="V348" s="34"/>
      <c r="W348" s="34"/>
      <c r="X348" s="34"/>
      <c r="Y348" s="34"/>
      <c r="Z348" s="34"/>
      <c r="AA348" s="34"/>
      <c r="AB348" s="34"/>
      <c r="AC348" s="34"/>
      <c r="AD348" s="34"/>
      <c r="AE348" s="34"/>
      <c r="AF348" s="34"/>
      <c r="AG348" s="34"/>
    </row>
    <row r="349" spans="1:33" x14ac:dyDescent="0.25">
      <c r="A349" s="34"/>
      <c r="B349" s="34"/>
      <c r="C349" s="34"/>
      <c r="D349" s="34"/>
      <c r="E349" s="34"/>
      <c r="F349" s="34"/>
      <c r="G349" s="34"/>
      <c r="H349" s="34"/>
      <c r="I349" s="34"/>
      <c r="J349" s="34"/>
      <c r="K349" s="34"/>
      <c r="L349" s="34"/>
      <c r="M349" s="34"/>
      <c r="N349" s="34"/>
      <c r="O349" s="34"/>
      <c r="P349" s="34"/>
      <c r="Q349" s="34"/>
      <c r="R349" s="34"/>
      <c r="S349" s="34"/>
      <c r="T349" s="34"/>
      <c r="U349" s="34"/>
      <c r="V349" s="34"/>
      <c r="W349" s="34"/>
      <c r="X349" s="34"/>
      <c r="Y349" s="34"/>
      <c r="Z349" s="34"/>
      <c r="AA349" s="34"/>
      <c r="AB349" s="34"/>
      <c r="AC349" s="34"/>
      <c r="AD349" s="34"/>
      <c r="AE349" s="34"/>
      <c r="AF349" s="34"/>
      <c r="AG349" s="34"/>
    </row>
    <row r="350" spans="1:33" x14ac:dyDescent="0.25">
      <c r="A350" s="34"/>
      <c r="B350" s="34"/>
      <c r="C350" s="34"/>
      <c r="D350" s="34"/>
      <c r="E350" s="34"/>
      <c r="F350" s="34"/>
      <c r="G350" s="34"/>
      <c r="H350" s="34"/>
      <c r="I350" s="34"/>
      <c r="J350" s="34"/>
      <c r="K350" s="34"/>
      <c r="L350" s="34"/>
      <c r="M350" s="34"/>
      <c r="N350" s="34"/>
      <c r="O350" s="34"/>
      <c r="P350" s="34"/>
      <c r="Q350" s="34"/>
      <c r="R350" s="34"/>
      <c r="S350" s="34"/>
      <c r="T350" s="34"/>
      <c r="U350" s="34"/>
      <c r="V350" s="34"/>
      <c r="W350" s="34"/>
      <c r="X350" s="34"/>
      <c r="Y350" s="34"/>
      <c r="Z350" s="34"/>
      <c r="AA350" s="34"/>
      <c r="AB350" s="34"/>
      <c r="AC350" s="34"/>
      <c r="AD350" s="34"/>
      <c r="AE350" s="34"/>
      <c r="AF350" s="34"/>
      <c r="AG350" s="34"/>
    </row>
    <row r="351" spans="1:33" x14ac:dyDescent="0.25">
      <c r="A351" s="34"/>
      <c r="B351" s="34"/>
      <c r="C351" s="34"/>
      <c r="D351" s="34"/>
      <c r="E351" s="34"/>
      <c r="F351" s="34"/>
      <c r="G351" s="34"/>
      <c r="H351" s="34"/>
      <c r="I351" s="34"/>
      <c r="J351" s="34"/>
      <c r="K351" s="34"/>
      <c r="L351" s="34"/>
      <c r="M351" s="34"/>
      <c r="N351" s="34"/>
      <c r="O351" s="34"/>
      <c r="P351" s="34"/>
      <c r="Q351" s="34"/>
      <c r="R351" s="34"/>
      <c r="S351" s="34"/>
      <c r="T351" s="34"/>
      <c r="U351" s="34"/>
      <c r="V351" s="34"/>
      <c r="W351" s="34"/>
      <c r="X351" s="34"/>
      <c r="Y351" s="34"/>
      <c r="Z351" s="34"/>
      <c r="AA351" s="34"/>
      <c r="AB351" s="34"/>
      <c r="AC351" s="34"/>
      <c r="AD351" s="34"/>
      <c r="AE351" s="34"/>
      <c r="AF351" s="34"/>
      <c r="AG351" s="34"/>
    </row>
    <row r="352" spans="1:33" x14ac:dyDescent="0.25">
      <c r="A352" s="34"/>
      <c r="B352" s="34"/>
      <c r="C352" s="34"/>
      <c r="D352" s="34"/>
      <c r="E352" s="34"/>
      <c r="F352" s="34"/>
      <c r="G352" s="34"/>
      <c r="H352" s="34"/>
      <c r="I352" s="34"/>
      <c r="J352" s="34"/>
      <c r="K352" s="34"/>
      <c r="L352" s="34"/>
      <c r="M352" s="34"/>
      <c r="N352" s="34"/>
      <c r="O352" s="34"/>
      <c r="P352" s="34"/>
      <c r="Q352" s="34"/>
      <c r="R352" s="34"/>
      <c r="S352" s="34"/>
      <c r="T352" s="34"/>
      <c r="U352" s="34"/>
      <c r="V352" s="34"/>
      <c r="W352" s="34"/>
      <c r="X352" s="34"/>
      <c r="Y352" s="34"/>
      <c r="Z352" s="34"/>
      <c r="AA352" s="34"/>
      <c r="AB352" s="34"/>
      <c r="AC352" s="34"/>
      <c r="AD352" s="34"/>
      <c r="AE352" s="34"/>
      <c r="AF352" s="34"/>
      <c r="AG352" s="34"/>
    </row>
    <row r="353" spans="1:33" x14ac:dyDescent="0.25">
      <c r="A353" s="34"/>
      <c r="B353" s="34"/>
      <c r="C353" s="34"/>
      <c r="D353" s="34"/>
      <c r="E353" s="34"/>
      <c r="F353" s="34"/>
      <c r="G353" s="34"/>
      <c r="H353" s="34"/>
      <c r="I353" s="34"/>
      <c r="J353" s="34"/>
      <c r="K353" s="34"/>
      <c r="L353" s="34"/>
      <c r="M353" s="34"/>
      <c r="N353" s="34"/>
      <c r="O353" s="34"/>
      <c r="P353" s="34"/>
      <c r="Q353" s="34"/>
      <c r="R353" s="34"/>
      <c r="S353" s="34"/>
      <c r="T353" s="34"/>
      <c r="U353" s="34"/>
      <c r="V353" s="34"/>
      <c r="W353" s="34"/>
      <c r="X353" s="34"/>
      <c r="Y353" s="34"/>
      <c r="Z353" s="34"/>
      <c r="AA353" s="34"/>
      <c r="AB353" s="34"/>
      <c r="AC353" s="34"/>
      <c r="AD353" s="34"/>
      <c r="AE353" s="34"/>
      <c r="AF353" s="34"/>
      <c r="AG353" s="34"/>
    </row>
    <row r="354" spans="1:33" x14ac:dyDescent="0.25">
      <c r="A354" s="34"/>
      <c r="B354" s="34"/>
      <c r="C354" s="34"/>
      <c r="D354" s="34"/>
      <c r="E354" s="34"/>
      <c r="F354" s="34"/>
      <c r="G354" s="34"/>
      <c r="H354" s="34"/>
      <c r="I354" s="34"/>
      <c r="J354" s="34"/>
      <c r="K354" s="34"/>
      <c r="L354" s="34"/>
      <c r="M354" s="34"/>
      <c r="N354" s="34"/>
      <c r="O354" s="34"/>
      <c r="P354" s="34"/>
      <c r="Q354" s="34"/>
      <c r="R354" s="34"/>
      <c r="S354" s="34"/>
      <c r="T354" s="34"/>
      <c r="U354" s="34"/>
      <c r="V354" s="34"/>
      <c r="W354" s="34"/>
      <c r="X354" s="34"/>
      <c r="Y354" s="34"/>
      <c r="Z354" s="34"/>
      <c r="AA354" s="34"/>
      <c r="AB354" s="34"/>
      <c r="AC354" s="34"/>
      <c r="AD354" s="34"/>
      <c r="AE354" s="34"/>
      <c r="AF354" s="34"/>
      <c r="AG354" s="34"/>
    </row>
    <row r="355" spans="1:33" x14ac:dyDescent="0.25">
      <c r="A355" s="34"/>
      <c r="B355" s="34"/>
      <c r="C355" s="34"/>
      <c r="D355" s="34"/>
      <c r="E355" s="34"/>
      <c r="F355" s="34"/>
      <c r="G355" s="34"/>
      <c r="H355" s="34"/>
      <c r="I355" s="34"/>
      <c r="J355" s="34"/>
      <c r="K355" s="34"/>
      <c r="L355" s="34"/>
      <c r="M355" s="34"/>
      <c r="N355" s="34"/>
      <c r="O355" s="34"/>
      <c r="P355" s="34"/>
      <c r="Q355" s="34"/>
      <c r="R355" s="34"/>
      <c r="S355" s="34"/>
      <c r="T355" s="34"/>
      <c r="U355" s="34"/>
      <c r="V355" s="34"/>
      <c r="W355" s="34"/>
      <c r="X355" s="34"/>
      <c r="Y355" s="34"/>
      <c r="Z355" s="34"/>
      <c r="AA355" s="34"/>
      <c r="AB355" s="34"/>
      <c r="AC355" s="34"/>
      <c r="AD355" s="34"/>
      <c r="AE355" s="34"/>
      <c r="AF355" s="34"/>
      <c r="AG355" s="34"/>
    </row>
    <row r="356" spans="1:33" x14ac:dyDescent="0.25">
      <c r="A356" s="34"/>
      <c r="B356" s="34"/>
      <c r="C356" s="34"/>
      <c r="D356" s="34"/>
      <c r="E356" s="34"/>
      <c r="F356" s="34"/>
      <c r="G356" s="34"/>
      <c r="H356" s="34"/>
      <c r="I356" s="34"/>
      <c r="J356" s="34"/>
      <c r="K356" s="34"/>
      <c r="L356" s="34"/>
      <c r="M356" s="34"/>
      <c r="N356" s="34"/>
      <c r="O356" s="34"/>
      <c r="P356" s="34"/>
      <c r="Q356" s="34"/>
      <c r="R356" s="34"/>
      <c r="S356" s="34"/>
      <c r="T356" s="34"/>
      <c r="U356" s="34"/>
      <c r="V356" s="34"/>
      <c r="W356" s="34"/>
      <c r="X356" s="34"/>
      <c r="Y356" s="34"/>
      <c r="Z356" s="34"/>
      <c r="AA356" s="34"/>
      <c r="AB356" s="34"/>
      <c r="AC356" s="34"/>
      <c r="AD356" s="34"/>
      <c r="AE356" s="34"/>
      <c r="AF356" s="34"/>
      <c r="AG356" s="34"/>
    </row>
    <row r="357" spans="1:33" x14ac:dyDescent="0.25">
      <c r="A357" s="34"/>
      <c r="B357" s="34"/>
      <c r="C357" s="34"/>
      <c r="D357" s="34"/>
      <c r="E357" s="34"/>
      <c r="F357" s="34"/>
      <c r="G357" s="34"/>
      <c r="H357" s="34"/>
      <c r="I357" s="34"/>
      <c r="J357" s="34"/>
      <c r="K357" s="34"/>
      <c r="L357" s="34"/>
      <c r="M357" s="34"/>
      <c r="N357" s="34"/>
      <c r="O357" s="34"/>
      <c r="P357" s="34"/>
      <c r="Q357" s="34"/>
      <c r="R357" s="34"/>
      <c r="S357" s="34"/>
      <c r="T357" s="34"/>
      <c r="U357" s="34"/>
      <c r="V357" s="34"/>
      <c r="W357" s="34"/>
      <c r="X357" s="34"/>
      <c r="Y357" s="34"/>
      <c r="Z357" s="34"/>
      <c r="AA357" s="34"/>
      <c r="AB357" s="34"/>
      <c r="AC357" s="34"/>
      <c r="AD357" s="34"/>
      <c r="AE357" s="34"/>
      <c r="AF357" s="34"/>
      <c r="AG357" s="34"/>
    </row>
    <row r="358" spans="1:33" x14ac:dyDescent="0.25">
      <c r="A358" s="34"/>
      <c r="B358" s="34"/>
      <c r="C358" s="34"/>
      <c r="D358" s="34"/>
      <c r="E358" s="34"/>
      <c r="F358" s="34"/>
      <c r="G358" s="34"/>
      <c r="H358" s="34"/>
      <c r="I358" s="34"/>
      <c r="J358" s="34"/>
      <c r="K358" s="34"/>
      <c r="L358" s="34"/>
      <c r="M358" s="34"/>
      <c r="N358" s="34"/>
      <c r="O358" s="34"/>
      <c r="P358" s="34"/>
      <c r="Q358" s="34"/>
      <c r="R358" s="34"/>
      <c r="S358" s="34"/>
      <c r="T358" s="34"/>
      <c r="U358" s="34"/>
      <c r="V358" s="34"/>
      <c r="W358" s="34"/>
      <c r="X358" s="34"/>
      <c r="Y358" s="34"/>
      <c r="Z358" s="34"/>
      <c r="AA358" s="34"/>
      <c r="AB358" s="34"/>
      <c r="AC358" s="34"/>
      <c r="AD358" s="34"/>
      <c r="AE358" s="34"/>
      <c r="AF358" s="34"/>
      <c r="AG358" s="34"/>
    </row>
    <row r="359" spans="1:33" x14ac:dyDescent="0.25">
      <c r="A359" s="34"/>
      <c r="B359" s="34"/>
      <c r="C359" s="34"/>
      <c r="D359" s="34"/>
      <c r="E359" s="34"/>
      <c r="F359" s="34"/>
      <c r="G359" s="34"/>
      <c r="H359" s="34"/>
      <c r="I359" s="34"/>
      <c r="J359" s="34"/>
      <c r="K359" s="34"/>
      <c r="L359" s="34"/>
      <c r="M359" s="34"/>
      <c r="N359" s="34"/>
      <c r="O359" s="34"/>
      <c r="P359" s="34"/>
      <c r="Q359" s="34"/>
      <c r="R359" s="34"/>
      <c r="S359" s="34"/>
      <c r="T359" s="34"/>
      <c r="U359" s="34"/>
      <c r="V359" s="34"/>
      <c r="W359" s="34"/>
      <c r="X359" s="34"/>
      <c r="Y359" s="34"/>
      <c r="Z359" s="34"/>
      <c r="AA359" s="34"/>
      <c r="AB359" s="34"/>
      <c r="AC359" s="34"/>
      <c r="AD359" s="34"/>
      <c r="AE359" s="34"/>
      <c r="AF359" s="34"/>
      <c r="AG359" s="34"/>
    </row>
    <row r="360" spans="1:33" x14ac:dyDescent="0.25">
      <c r="A360" s="34"/>
      <c r="B360" s="34"/>
      <c r="C360" s="34"/>
      <c r="D360" s="34"/>
      <c r="E360" s="34"/>
      <c r="F360" s="34"/>
      <c r="G360" s="34"/>
      <c r="H360" s="34"/>
      <c r="I360" s="34"/>
      <c r="J360" s="34"/>
      <c r="K360" s="34"/>
      <c r="L360" s="34"/>
      <c r="M360" s="34"/>
      <c r="N360" s="34"/>
      <c r="O360" s="34"/>
      <c r="P360" s="34"/>
      <c r="Q360" s="34"/>
      <c r="R360" s="34"/>
      <c r="S360" s="34"/>
      <c r="T360" s="34"/>
      <c r="U360" s="34"/>
      <c r="V360" s="34"/>
      <c r="W360" s="34"/>
      <c r="X360" s="34"/>
      <c r="Y360" s="34"/>
      <c r="Z360" s="34"/>
      <c r="AA360" s="34"/>
      <c r="AB360" s="34"/>
      <c r="AC360" s="34"/>
      <c r="AD360" s="34"/>
      <c r="AE360" s="34"/>
      <c r="AF360" s="34"/>
      <c r="AG360" s="34"/>
    </row>
    <row r="361" spans="1:33" x14ac:dyDescent="0.25">
      <c r="A361" s="34"/>
      <c r="B361" s="34"/>
      <c r="C361" s="34"/>
      <c r="D361" s="34"/>
      <c r="E361" s="34"/>
      <c r="F361" s="34"/>
      <c r="G361" s="34"/>
      <c r="H361" s="34"/>
      <c r="I361" s="34"/>
      <c r="J361" s="34"/>
      <c r="K361" s="34"/>
      <c r="L361" s="34"/>
      <c r="M361" s="34"/>
      <c r="N361" s="34"/>
      <c r="O361" s="34"/>
      <c r="P361" s="34"/>
      <c r="Q361" s="34"/>
      <c r="R361" s="34"/>
      <c r="S361" s="34"/>
      <c r="T361" s="34"/>
      <c r="U361" s="34"/>
      <c r="V361" s="34"/>
      <c r="W361" s="34"/>
      <c r="X361" s="34"/>
      <c r="Y361" s="34"/>
      <c r="Z361" s="34"/>
      <c r="AA361" s="34"/>
      <c r="AB361" s="34"/>
      <c r="AC361" s="34"/>
      <c r="AD361" s="34"/>
      <c r="AE361" s="34"/>
      <c r="AF361" s="34"/>
      <c r="AG361" s="34"/>
    </row>
    <row r="362" spans="1:33" x14ac:dyDescent="0.25">
      <c r="A362" s="34"/>
      <c r="B362" s="34"/>
      <c r="C362" s="34"/>
      <c r="D362" s="34"/>
      <c r="E362" s="34"/>
      <c r="F362" s="34"/>
      <c r="G362" s="34"/>
      <c r="H362" s="34"/>
      <c r="I362" s="34"/>
      <c r="J362" s="34"/>
      <c r="K362" s="34"/>
      <c r="L362" s="34"/>
      <c r="M362" s="34"/>
      <c r="N362" s="34"/>
      <c r="O362" s="34"/>
      <c r="P362" s="34"/>
      <c r="Q362" s="34"/>
      <c r="R362" s="34"/>
      <c r="S362" s="34"/>
      <c r="T362" s="34"/>
      <c r="U362" s="34"/>
      <c r="V362" s="34"/>
      <c r="W362" s="34"/>
      <c r="X362" s="34"/>
      <c r="Y362" s="34"/>
      <c r="Z362" s="34"/>
      <c r="AA362" s="34"/>
      <c r="AB362" s="34"/>
      <c r="AC362" s="34"/>
      <c r="AD362" s="34"/>
      <c r="AE362" s="34"/>
      <c r="AF362" s="34"/>
      <c r="AG362" s="34"/>
    </row>
    <row r="363" spans="1:33" x14ac:dyDescent="0.25">
      <c r="A363" s="34"/>
      <c r="B363" s="34"/>
      <c r="C363" s="34"/>
      <c r="D363" s="34"/>
      <c r="E363" s="34"/>
      <c r="F363" s="34"/>
      <c r="G363" s="34"/>
      <c r="H363" s="34"/>
      <c r="I363" s="34"/>
      <c r="J363" s="34"/>
      <c r="K363" s="34"/>
      <c r="L363" s="34"/>
      <c r="M363" s="34"/>
      <c r="N363" s="34"/>
      <c r="O363" s="34"/>
      <c r="P363" s="34"/>
      <c r="Q363" s="34"/>
      <c r="R363" s="34"/>
      <c r="S363" s="34"/>
      <c r="T363" s="34"/>
      <c r="U363" s="34"/>
      <c r="V363" s="34"/>
      <c r="W363" s="34"/>
      <c r="X363" s="34"/>
      <c r="Y363" s="34"/>
      <c r="Z363" s="34"/>
      <c r="AA363" s="34"/>
      <c r="AB363" s="34"/>
      <c r="AC363" s="34"/>
      <c r="AD363" s="34"/>
      <c r="AE363" s="34"/>
      <c r="AF363" s="34"/>
      <c r="AG363" s="34"/>
    </row>
    <row r="364" spans="1:33" x14ac:dyDescent="0.25">
      <c r="A364" s="34"/>
      <c r="B364" s="34"/>
      <c r="C364" s="34"/>
      <c r="D364" s="34"/>
      <c r="E364" s="34"/>
      <c r="F364" s="34"/>
      <c r="G364" s="34"/>
      <c r="H364" s="34"/>
      <c r="I364" s="34"/>
      <c r="J364" s="34"/>
      <c r="K364" s="34"/>
      <c r="L364" s="34"/>
      <c r="M364" s="34"/>
      <c r="N364" s="34"/>
      <c r="O364" s="34"/>
      <c r="P364" s="34"/>
      <c r="Q364" s="34"/>
      <c r="R364" s="34"/>
      <c r="S364" s="34"/>
      <c r="T364" s="34"/>
      <c r="U364" s="34"/>
      <c r="V364" s="34"/>
      <c r="W364" s="34"/>
      <c r="X364" s="34"/>
      <c r="Y364" s="34"/>
      <c r="Z364" s="34"/>
      <c r="AA364" s="34"/>
      <c r="AB364" s="34"/>
      <c r="AC364" s="34"/>
      <c r="AD364" s="34"/>
      <c r="AE364" s="34"/>
      <c r="AF364" s="34"/>
      <c r="AG364" s="34"/>
    </row>
    <row r="365" spans="1:33" x14ac:dyDescent="0.25">
      <c r="A365" s="34"/>
      <c r="B365" s="34"/>
      <c r="C365" s="34"/>
      <c r="D365" s="34"/>
      <c r="E365" s="34"/>
      <c r="F365" s="34"/>
      <c r="G365" s="34"/>
      <c r="H365" s="34"/>
      <c r="I365" s="34"/>
      <c r="J365" s="34"/>
      <c r="K365" s="34"/>
      <c r="L365" s="34"/>
      <c r="M365" s="34"/>
      <c r="N365" s="34"/>
      <c r="O365" s="34"/>
      <c r="P365" s="34"/>
      <c r="Q365" s="34"/>
      <c r="R365" s="34"/>
      <c r="S365" s="34"/>
      <c r="T365" s="34"/>
      <c r="U365" s="34"/>
      <c r="V365" s="34"/>
      <c r="W365" s="34"/>
      <c r="X365" s="34"/>
      <c r="Y365" s="34"/>
      <c r="Z365" s="34"/>
      <c r="AA365" s="34"/>
      <c r="AB365" s="34"/>
      <c r="AC365" s="34"/>
      <c r="AD365" s="34"/>
      <c r="AE365" s="34"/>
      <c r="AF365" s="34"/>
      <c r="AG365" s="34"/>
    </row>
    <row r="366" spans="1:33" x14ac:dyDescent="0.25">
      <c r="A366" s="34"/>
      <c r="B366" s="34"/>
      <c r="C366" s="34"/>
      <c r="D366" s="34"/>
      <c r="E366" s="34"/>
      <c r="F366" s="34"/>
      <c r="G366" s="34"/>
      <c r="H366" s="34"/>
      <c r="I366" s="34"/>
      <c r="J366" s="34"/>
      <c r="K366" s="34"/>
      <c r="L366" s="34"/>
      <c r="M366" s="34"/>
      <c r="N366" s="34"/>
      <c r="O366" s="34"/>
      <c r="P366" s="34"/>
      <c r="Q366" s="34"/>
      <c r="R366" s="34"/>
      <c r="S366" s="34"/>
      <c r="T366" s="34"/>
      <c r="U366" s="34"/>
      <c r="V366" s="34"/>
      <c r="W366" s="34"/>
      <c r="X366" s="34"/>
      <c r="Y366" s="34"/>
      <c r="Z366" s="34"/>
      <c r="AA366" s="34"/>
      <c r="AB366" s="34"/>
      <c r="AC366" s="34"/>
      <c r="AD366" s="34"/>
      <c r="AE366" s="34"/>
      <c r="AF366" s="34"/>
      <c r="AG366" s="34"/>
    </row>
    <row r="367" spans="1:33" x14ac:dyDescent="0.25">
      <c r="A367" s="34"/>
      <c r="B367" s="34"/>
      <c r="C367" s="34"/>
      <c r="D367" s="34"/>
      <c r="E367" s="34"/>
      <c r="F367" s="34"/>
      <c r="G367" s="34"/>
      <c r="H367" s="34"/>
      <c r="I367" s="34"/>
      <c r="J367" s="34"/>
      <c r="K367" s="34"/>
      <c r="L367" s="34"/>
      <c r="M367" s="34"/>
      <c r="N367" s="34"/>
      <c r="O367" s="34"/>
      <c r="P367" s="34"/>
      <c r="Q367" s="34"/>
      <c r="R367" s="34"/>
      <c r="S367" s="34"/>
      <c r="T367" s="34"/>
      <c r="U367" s="34"/>
      <c r="V367" s="34"/>
      <c r="W367" s="34"/>
      <c r="X367" s="34"/>
      <c r="Y367" s="34"/>
      <c r="Z367" s="34"/>
      <c r="AA367" s="34"/>
      <c r="AB367" s="34"/>
      <c r="AC367" s="34"/>
      <c r="AD367" s="34"/>
      <c r="AE367" s="34"/>
      <c r="AF367" s="34"/>
      <c r="AG367" s="34"/>
    </row>
    <row r="368" spans="1:33" x14ac:dyDescent="0.25">
      <c r="A368" s="34"/>
      <c r="B368" s="34"/>
      <c r="C368" s="34"/>
      <c r="D368" s="34"/>
      <c r="E368" s="34"/>
      <c r="F368" s="34"/>
      <c r="G368" s="34"/>
      <c r="H368" s="34"/>
      <c r="I368" s="34"/>
      <c r="J368" s="34"/>
      <c r="K368" s="34"/>
      <c r="L368" s="34"/>
      <c r="M368" s="34"/>
      <c r="N368" s="34"/>
      <c r="O368" s="34"/>
      <c r="P368" s="34"/>
      <c r="Q368" s="34"/>
      <c r="R368" s="34"/>
      <c r="S368" s="34"/>
      <c r="T368" s="34"/>
      <c r="U368" s="34"/>
      <c r="V368" s="34"/>
      <c r="W368" s="34"/>
      <c r="X368" s="34"/>
      <c r="Y368" s="34"/>
      <c r="Z368" s="34"/>
      <c r="AA368" s="34"/>
      <c r="AB368" s="34"/>
      <c r="AC368" s="34"/>
      <c r="AD368" s="34"/>
      <c r="AE368" s="34"/>
      <c r="AF368" s="34"/>
      <c r="AG368" s="34"/>
    </row>
    <row r="369" spans="1:33" x14ac:dyDescent="0.25">
      <c r="A369" s="34"/>
      <c r="B369" s="34"/>
      <c r="C369" s="34"/>
      <c r="D369" s="34"/>
      <c r="E369" s="34"/>
      <c r="F369" s="34"/>
      <c r="G369" s="34"/>
      <c r="H369" s="34"/>
      <c r="I369" s="34"/>
      <c r="J369" s="34"/>
      <c r="K369" s="34"/>
      <c r="L369" s="34"/>
      <c r="M369" s="34"/>
      <c r="N369" s="34"/>
      <c r="O369" s="34"/>
      <c r="P369" s="34"/>
      <c r="Q369" s="34"/>
      <c r="R369" s="34"/>
      <c r="S369" s="34"/>
      <c r="T369" s="34"/>
      <c r="U369" s="34"/>
      <c r="V369" s="34"/>
      <c r="W369" s="34"/>
      <c r="X369" s="34"/>
      <c r="Y369" s="34"/>
      <c r="Z369" s="34"/>
      <c r="AA369" s="34"/>
      <c r="AB369" s="34"/>
      <c r="AC369" s="34"/>
      <c r="AD369" s="34"/>
      <c r="AE369" s="34"/>
      <c r="AF369" s="34"/>
      <c r="AG369" s="34"/>
    </row>
    <row r="370" spans="1:33" x14ac:dyDescent="0.25">
      <c r="A370" s="34"/>
      <c r="B370" s="34"/>
      <c r="C370" s="34"/>
      <c r="D370" s="34"/>
      <c r="E370" s="34"/>
      <c r="F370" s="34"/>
      <c r="G370" s="34"/>
      <c r="H370" s="34"/>
      <c r="I370" s="34"/>
      <c r="J370" s="34"/>
      <c r="K370" s="34"/>
      <c r="L370" s="34"/>
      <c r="M370" s="34"/>
      <c r="N370" s="34"/>
      <c r="O370" s="34"/>
      <c r="P370" s="34"/>
      <c r="Q370" s="34"/>
      <c r="R370" s="34"/>
      <c r="S370" s="34"/>
      <c r="T370" s="34"/>
      <c r="U370" s="34"/>
      <c r="V370" s="34"/>
      <c r="W370" s="34"/>
      <c r="X370" s="34"/>
      <c r="Y370" s="34"/>
      <c r="Z370" s="34"/>
      <c r="AA370" s="34"/>
      <c r="AB370" s="34"/>
      <c r="AC370" s="34"/>
      <c r="AD370" s="34"/>
      <c r="AE370" s="34"/>
      <c r="AF370" s="34"/>
      <c r="AG370" s="34"/>
    </row>
    <row r="371" spans="1:33" x14ac:dyDescent="0.25">
      <c r="A371" s="34"/>
      <c r="B371" s="34"/>
      <c r="C371" s="34"/>
      <c r="D371" s="34"/>
      <c r="E371" s="34"/>
      <c r="F371" s="34"/>
      <c r="G371" s="34"/>
      <c r="H371" s="34"/>
      <c r="I371" s="34"/>
      <c r="J371" s="34"/>
      <c r="K371" s="34"/>
      <c r="L371" s="34"/>
      <c r="M371" s="34"/>
      <c r="N371" s="34"/>
      <c r="O371" s="34"/>
      <c r="P371" s="34"/>
      <c r="Q371" s="34"/>
      <c r="R371" s="34"/>
      <c r="S371" s="34"/>
      <c r="T371" s="34"/>
      <c r="U371" s="34"/>
      <c r="V371" s="34"/>
      <c r="W371" s="34"/>
      <c r="X371" s="34"/>
      <c r="Y371" s="34"/>
      <c r="Z371" s="34"/>
      <c r="AA371" s="34"/>
      <c r="AB371" s="34"/>
      <c r="AC371" s="34"/>
      <c r="AD371" s="34"/>
      <c r="AE371" s="34"/>
      <c r="AF371" s="34"/>
      <c r="AG371" s="34"/>
    </row>
    <row r="372" spans="1:33" x14ac:dyDescent="0.25">
      <c r="A372" s="34"/>
      <c r="B372" s="34"/>
      <c r="C372" s="34"/>
      <c r="D372" s="34"/>
      <c r="E372" s="34"/>
      <c r="F372" s="34"/>
      <c r="G372" s="34"/>
      <c r="H372" s="34"/>
      <c r="I372" s="34"/>
      <c r="J372" s="34"/>
      <c r="K372" s="34"/>
      <c r="L372" s="34"/>
      <c r="M372" s="34"/>
      <c r="N372" s="34"/>
      <c r="O372" s="34"/>
      <c r="P372" s="34"/>
      <c r="Q372" s="34"/>
      <c r="R372" s="34"/>
      <c r="S372" s="34"/>
      <c r="T372" s="34"/>
      <c r="U372" s="34"/>
      <c r="V372" s="34"/>
      <c r="W372" s="34"/>
      <c r="X372" s="34"/>
      <c r="Y372" s="34"/>
      <c r="Z372" s="34"/>
      <c r="AA372" s="34"/>
      <c r="AB372" s="34"/>
      <c r="AC372" s="34"/>
      <c r="AD372" s="34"/>
      <c r="AE372" s="34"/>
      <c r="AF372" s="34"/>
      <c r="AG372" s="34"/>
    </row>
    <row r="373" spans="1:33" x14ac:dyDescent="0.25">
      <c r="A373" s="34"/>
      <c r="B373" s="34"/>
      <c r="C373" s="34"/>
      <c r="D373" s="34"/>
      <c r="E373" s="34"/>
      <c r="F373" s="34"/>
      <c r="G373" s="34"/>
      <c r="H373" s="34"/>
      <c r="I373" s="34"/>
      <c r="J373" s="34"/>
      <c r="K373" s="34"/>
      <c r="L373" s="34"/>
      <c r="M373" s="34"/>
      <c r="N373" s="34"/>
      <c r="O373" s="34"/>
      <c r="P373" s="34"/>
      <c r="Q373" s="34"/>
      <c r="R373" s="34"/>
      <c r="S373" s="34"/>
      <c r="T373" s="34"/>
      <c r="U373" s="34"/>
      <c r="V373" s="34"/>
      <c r="W373" s="34"/>
      <c r="X373" s="34"/>
      <c r="Y373" s="34"/>
      <c r="Z373" s="34"/>
      <c r="AA373" s="34"/>
      <c r="AB373" s="34"/>
      <c r="AC373" s="34"/>
      <c r="AD373" s="34"/>
      <c r="AE373" s="34"/>
      <c r="AF373" s="34"/>
      <c r="AG373" s="34"/>
    </row>
    <row r="374" spans="1:33" x14ac:dyDescent="0.25">
      <c r="A374" s="34"/>
      <c r="B374" s="34"/>
      <c r="C374" s="34"/>
      <c r="D374" s="34"/>
      <c r="E374" s="34"/>
      <c r="F374" s="34"/>
      <c r="G374" s="34"/>
      <c r="H374" s="34"/>
      <c r="I374" s="34"/>
      <c r="J374" s="34"/>
      <c r="K374" s="34"/>
      <c r="L374" s="34"/>
      <c r="M374" s="34"/>
      <c r="N374" s="34"/>
      <c r="O374" s="34"/>
      <c r="P374" s="34"/>
      <c r="Q374" s="34"/>
      <c r="R374" s="34"/>
      <c r="S374" s="34"/>
      <c r="T374" s="34"/>
      <c r="U374" s="34"/>
      <c r="V374" s="34"/>
      <c r="W374" s="34"/>
      <c r="X374" s="34"/>
      <c r="Y374" s="34"/>
      <c r="Z374" s="34"/>
      <c r="AA374" s="34"/>
      <c r="AB374" s="34"/>
      <c r="AC374" s="34"/>
      <c r="AD374" s="34"/>
      <c r="AE374" s="34"/>
      <c r="AF374" s="34"/>
      <c r="AG374" s="34"/>
    </row>
    <row r="375" spans="1:33" x14ac:dyDescent="0.25">
      <c r="A375" s="34"/>
      <c r="B375" s="34"/>
      <c r="C375" s="34"/>
      <c r="D375" s="34"/>
      <c r="E375" s="34"/>
      <c r="F375" s="34"/>
      <c r="G375" s="34"/>
      <c r="H375" s="34"/>
      <c r="I375" s="34"/>
      <c r="J375" s="34"/>
      <c r="K375" s="34"/>
      <c r="L375" s="34"/>
      <c r="M375" s="34"/>
      <c r="N375" s="34"/>
      <c r="O375" s="34"/>
      <c r="P375" s="34"/>
      <c r="Q375" s="34"/>
      <c r="R375" s="34"/>
      <c r="S375" s="34"/>
      <c r="T375" s="34"/>
      <c r="U375" s="34"/>
      <c r="V375" s="34"/>
      <c r="W375" s="34"/>
      <c r="X375" s="34"/>
      <c r="Y375" s="34"/>
      <c r="Z375" s="34"/>
      <c r="AA375" s="34"/>
      <c r="AB375" s="34"/>
      <c r="AC375" s="34"/>
      <c r="AD375" s="34"/>
      <c r="AE375" s="34"/>
      <c r="AF375" s="34"/>
      <c r="AG375" s="34"/>
    </row>
    <row r="376" spans="1:33" x14ac:dyDescent="0.25">
      <c r="A376" s="34"/>
      <c r="B376" s="34"/>
      <c r="C376" s="34"/>
      <c r="D376" s="34"/>
      <c r="E376" s="34"/>
      <c r="F376" s="34"/>
      <c r="G376" s="34"/>
      <c r="H376" s="34"/>
      <c r="I376" s="34"/>
      <c r="J376" s="34"/>
      <c r="K376" s="34"/>
      <c r="L376" s="34"/>
      <c r="M376" s="34"/>
      <c r="N376" s="34"/>
      <c r="O376" s="34"/>
      <c r="P376" s="34"/>
      <c r="Q376" s="34"/>
      <c r="R376" s="34"/>
      <c r="S376" s="34"/>
      <c r="T376" s="34"/>
      <c r="U376" s="34"/>
      <c r="V376" s="34"/>
      <c r="W376" s="34"/>
      <c r="X376" s="34"/>
      <c r="Y376" s="34"/>
      <c r="Z376" s="34"/>
      <c r="AA376" s="34"/>
      <c r="AB376" s="34"/>
      <c r="AC376" s="34"/>
      <c r="AD376" s="34"/>
      <c r="AE376" s="34"/>
      <c r="AF376" s="34"/>
      <c r="AG376" s="34"/>
    </row>
    <row r="377" spans="1:33" x14ac:dyDescent="0.25">
      <c r="A377" s="34"/>
      <c r="B377" s="34"/>
      <c r="C377" s="34"/>
      <c r="D377" s="34"/>
      <c r="E377" s="34"/>
      <c r="F377" s="34"/>
      <c r="G377" s="34"/>
      <c r="H377" s="34"/>
      <c r="I377" s="34"/>
      <c r="J377" s="34"/>
      <c r="K377" s="34"/>
      <c r="L377" s="34"/>
      <c r="M377" s="34"/>
      <c r="N377" s="34"/>
      <c r="O377" s="34"/>
      <c r="P377" s="34"/>
      <c r="Q377" s="34"/>
      <c r="R377" s="34"/>
      <c r="S377" s="34"/>
      <c r="T377" s="34"/>
      <c r="U377" s="34"/>
      <c r="V377" s="34"/>
      <c r="W377" s="34"/>
      <c r="X377" s="34"/>
      <c r="Y377" s="34"/>
      <c r="Z377" s="34"/>
      <c r="AA377" s="34"/>
      <c r="AB377" s="34"/>
      <c r="AC377" s="34"/>
      <c r="AD377" s="34"/>
      <c r="AE377" s="34"/>
      <c r="AF377" s="34"/>
      <c r="AG377" s="34"/>
    </row>
    <row r="378" spans="1:33" x14ac:dyDescent="0.25">
      <c r="A378" s="34"/>
      <c r="B378" s="34"/>
      <c r="C378" s="34"/>
      <c r="D378" s="34"/>
      <c r="E378" s="34"/>
      <c r="F378" s="34"/>
      <c r="G378" s="34"/>
      <c r="H378" s="34"/>
      <c r="I378" s="34"/>
      <c r="J378" s="34"/>
      <c r="K378" s="34"/>
      <c r="L378" s="34"/>
      <c r="M378" s="34"/>
      <c r="N378" s="34"/>
      <c r="O378" s="34"/>
      <c r="P378" s="34"/>
      <c r="Q378" s="34"/>
      <c r="R378" s="34"/>
      <c r="S378" s="34"/>
      <c r="T378" s="34"/>
      <c r="U378" s="34"/>
      <c r="V378" s="34"/>
      <c r="W378" s="34"/>
      <c r="X378" s="34"/>
      <c r="Y378" s="34"/>
      <c r="Z378" s="34"/>
      <c r="AA378" s="34"/>
      <c r="AB378" s="34"/>
      <c r="AC378" s="34"/>
      <c r="AD378" s="34"/>
      <c r="AE378" s="34"/>
      <c r="AF378" s="34"/>
      <c r="AG378" s="34"/>
    </row>
    <row r="379" spans="1:33" x14ac:dyDescent="0.25">
      <c r="A379" s="34"/>
      <c r="B379" s="34"/>
      <c r="C379" s="34"/>
      <c r="D379" s="34"/>
      <c r="E379" s="34"/>
      <c r="F379" s="34"/>
      <c r="G379" s="34"/>
      <c r="H379" s="34"/>
      <c r="I379" s="34"/>
      <c r="J379" s="34"/>
      <c r="K379" s="34"/>
      <c r="L379" s="34"/>
      <c r="M379" s="34"/>
      <c r="N379" s="34"/>
      <c r="O379" s="34"/>
      <c r="P379" s="34"/>
      <c r="Q379" s="34"/>
      <c r="R379" s="34"/>
      <c r="S379" s="34"/>
      <c r="T379" s="34"/>
      <c r="U379" s="34"/>
      <c r="V379" s="34"/>
      <c r="W379" s="34"/>
      <c r="X379" s="34"/>
      <c r="Y379" s="34"/>
      <c r="Z379" s="34"/>
      <c r="AA379" s="34"/>
      <c r="AB379" s="34"/>
      <c r="AC379" s="34"/>
      <c r="AD379" s="34"/>
      <c r="AE379" s="34"/>
      <c r="AF379" s="34"/>
      <c r="AG379" s="34"/>
    </row>
    <row r="380" spans="1:33" x14ac:dyDescent="0.25">
      <c r="A380" s="34"/>
      <c r="B380" s="34"/>
      <c r="C380" s="34"/>
      <c r="D380" s="34"/>
      <c r="E380" s="34"/>
      <c r="F380" s="34"/>
      <c r="G380" s="34"/>
      <c r="H380" s="34"/>
      <c r="I380" s="34"/>
      <c r="J380" s="34"/>
      <c r="K380" s="34"/>
      <c r="L380" s="34"/>
      <c r="M380" s="34"/>
      <c r="N380" s="34"/>
      <c r="O380" s="34"/>
      <c r="P380" s="34"/>
      <c r="Q380" s="34"/>
      <c r="R380" s="34"/>
      <c r="S380" s="34"/>
      <c r="T380" s="34"/>
      <c r="U380" s="34"/>
      <c r="V380" s="34"/>
      <c r="W380" s="34"/>
      <c r="X380" s="34"/>
      <c r="Y380" s="34"/>
      <c r="Z380" s="34"/>
      <c r="AA380" s="34"/>
      <c r="AB380" s="34"/>
      <c r="AC380" s="34"/>
      <c r="AD380" s="34"/>
      <c r="AE380" s="34"/>
      <c r="AF380" s="34"/>
      <c r="AG380" s="34"/>
    </row>
    <row r="381" spans="1:33" x14ac:dyDescent="0.25">
      <c r="A381" s="34"/>
      <c r="B381" s="34"/>
      <c r="C381" s="34"/>
      <c r="D381" s="34"/>
      <c r="E381" s="34"/>
      <c r="F381" s="34"/>
      <c r="G381" s="34"/>
      <c r="H381" s="34"/>
      <c r="I381" s="34"/>
      <c r="J381" s="34"/>
      <c r="K381" s="34"/>
      <c r="L381" s="34"/>
      <c r="M381" s="34"/>
      <c r="N381" s="34"/>
      <c r="O381" s="34"/>
      <c r="P381" s="34"/>
      <c r="Q381" s="34"/>
      <c r="R381" s="34"/>
      <c r="S381" s="34"/>
      <c r="T381" s="34"/>
      <c r="U381" s="34"/>
      <c r="V381" s="34"/>
      <c r="W381" s="34"/>
      <c r="X381" s="34"/>
      <c r="Y381" s="34"/>
      <c r="Z381" s="34"/>
      <c r="AA381" s="34"/>
      <c r="AB381" s="34"/>
      <c r="AC381" s="34"/>
      <c r="AD381" s="34"/>
      <c r="AE381" s="34"/>
      <c r="AF381" s="34"/>
      <c r="AG381" s="34"/>
    </row>
    <row r="382" spans="1:33" x14ac:dyDescent="0.25">
      <c r="A382" s="34"/>
      <c r="B382" s="34"/>
      <c r="C382" s="34"/>
      <c r="D382" s="34"/>
      <c r="E382" s="34"/>
      <c r="F382" s="34"/>
      <c r="G382" s="34"/>
      <c r="H382" s="34"/>
      <c r="I382" s="34"/>
      <c r="J382" s="34"/>
      <c r="K382" s="34"/>
      <c r="L382" s="34"/>
      <c r="M382" s="34"/>
      <c r="N382" s="34"/>
      <c r="O382" s="34"/>
      <c r="P382" s="34"/>
      <c r="Q382" s="34"/>
      <c r="R382" s="34"/>
      <c r="S382" s="34"/>
      <c r="T382" s="34"/>
      <c r="U382" s="34"/>
      <c r="V382" s="34"/>
      <c r="W382" s="34"/>
      <c r="X382" s="34"/>
      <c r="Y382" s="34"/>
      <c r="Z382" s="34"/>
      <c r="AA382" s="34"/>
      <c r="AB382" s="34"/>
      <c r="AC382" s="34"/>
      <c r="AD382" s="34"/>
      <c r="AE382" s="34"/>
      <c r="AF382" s="34"/>
      <c r="AG382" s="34"/>
    </row>
    <row r="383" spans="1:33" x14ac:dyDescent="0.25">
      <c r="A383" s="34"/>
      <c r="B383" s="34"/>
      <c r="C383" s="34"/>
      <c r="D383" s="34"/>
      <c r="E383" s="34"/>
      <c r="F383" s="34"/>
      <c r="G383" s="34"/>
      <c r="H383" s="34"/>
      <c r="I383" s="34"/>
      <c r="J383" s="34"/>
      <c r="K383" s="34"/>
      <c r="L383" s="34"/>
      <c r="M383" s="34"/>
      <c r="N383" s="34"/>
      <c r="O383" s="34"/>
      <c r="P383" s="34"/>
      <c r="Q383" s="34"/>
      <c r="R383" s="34"/>
      <c r="S383" s="34"/>
      <c r="T383" s="34"/>
      <c r="U383" s="34"/>
      <c r="V383" s="34"/>
      <c r="W383" s="34"/>
      <c r="X383" s="34"/>
      <c r="Y383" s="34"/>
      <c r="Z383" s="34"/>
      <c r="AA383" s="34"/>
      <c r="AB383" s="34"/>
      <c r="AC383" s="34"/>
      <c r="AD383" s="34"/>
      <c r="AE383" s="34"/>
      <c r="AF383" s="34"/>
      <c r="AG383" s="34"/>
    </row>
    <row r="384" spans="1:33" x14ac:dyDescent="0.25">
      <c r="A384" s="34"/>
      <c r="B384" s="34"/>
      <c r="C384" s="34"/>
      <c r="D384" s="34"/>
      <c r="E384" s="34"/>
      <c r="F384" s="34"/>
      <c r="G384" s="34"/>
      <c r="H384" s="34"/>
      <c r="I384" s="34"/>
      <c r="J384" s="34"/>
      <c r="K384" s="34"/>
      <c r="L384" s="34"/>
      <c r="M384" s="34"/>
      <c r="N384" s="34"/>
      <c r="O384" s="34"/>
      <c r="P384" s="34"/>
      <c r="Q384" s="34"/>
      <c r="R384" s="34"/>
      <c r="S384" s="34"/>
      <c r="T384" s="34"/>
      <c r="U384" s="34"/>
      <c r="V384" s="34"/>
      <c r="W384" s="34"/>
      <c r="X384" s="34"/>
      <c r="Y384" s="34"/>
      <c r="Z384" s="34"/>
      <c r="AA384" s="34"/>
      <c r="AB384" s="34"/>
      <c r="AC384" s="34"/>
      <c r="AD384" s="34"/>
      <c r="AE384" s="34"/>
      <c r="AF384" s="34"/>
      <c r="AG384" s="34"/>
    </row>
    <row r="385" spans="1:33" x14ac:dyDescent="0.25">
      <c r="A385" s="34"/>
      <c r="B385" s="34"/>
      <c r="C385" s="34"/>
      <c r="D385" s="34"/>
      <c r="E385" s="34"/>
      <c r="F385" s="34"/>
      <c r="G385" s="34"/>
      <c r="H385" s="34"/>
      <c r="I385" s="34"/>
      <c r="J385" s="34"/>
      <c r="K385" s="34"/>
      <c r="L385" s="34"/>
      <c r="M385" s="34"/>
      <c r="N385" s="34"/>
      <c r="O385" s="34"/>
      <c r="P385" s="34"/>
      <c r="Q385" s="34"/>
      <c r="R385" s="34"/>
      <c r="S385" s="34"/>
      <c r="T385" s="34"/>
      <c r="U385" s="34"/>
      <c r="V385" s="34"/>
      <c r="W385" s="34"/>
      <c r="X385" s="34"/>
      <c r="Y385" s="34"/>
      <c r="Z385" s="34"/>
      <c r="AA385" s="34"/>
      <c r="AB385" s="34"/>
      <c r="AC385" s="34"/>
      <c r="AD385" s="34"/>
      <c r="AE385" s="34"/>
      <c r="AF385" s="34"/>
      <c r="AG385" s="34"/>
    </row>
    <row r="386" spans="1:33" x14ac:dyDescent="0.25">
      <c r="A386" s="34"/>
      <c r="B386" s="34"/>
      <c r="C386" s="34"/>
      <c r="D386" s="34"/>
      <c r="E386" s="34"/>
      <c r="F386" s="34"/>
      <c r="G386" s="34"/>
      <c r="H386" s="34"/>
      <c r="I386" s="34"/>
      <c r="J386" s="34"/>
      <c r="K386" s="34"/>
      <c r="L386" s="34"/>
      <c r="M386" s="34"/>
      <c r="N386" s="34"/>
      <c r="O386" s="34"/>
      <c r="P386" s="34"/>
      <c r="Q386" s="34"/>
      <c r="R386" s="34"/>
      <c r="S386" s="34"/>
      <c r="T386" s="34"/>
      <c r="U386" s="34"/>
      <c r="V386" s="34"/>
      <c r="W386" s="34"/>
      <c r="X386" s="34"/>
      <c r="Y386" s="34"/>
      <c r="Z386" s="34"/>
      <c r="AA386" s="34"/>
      <c r="AB386" s="34"/>
      <c r="AC386" s="34"/>
      <c r="AD386" s="34"/>
      <c r="AE386" s="34"/>
      <c r="AF386" s="34"/>
      <c r="AG386" s="34"/>
    </row>
    <row r="387" spans="1:33" x14ac:dyDescent="0.25">
      <c r="A387" s="34"/>
      <c r="B387" s="34"/>
      <c r="C387" s="34"/>
      <c r="D387" s="34"/>
      <c r="E387" s="34"/>
      <c r="F387" s="34"/>
      <c r="G387" s="34"/>
      <c r="H387" s="34"/>
      <c r="I387" s="34"/>
      <c r="J387" s="34"/>
      <c r="K387" s="34"/>
      <c r="L387" s="34"/>
      <c r="M387" s="34"/>
      <c r="N387" s="34"/>
      <c r="O387" s="34"/>
      <c r="P387" s="34"/>
      <c r="Q387" s="34"/>
      <c r="R387" s="34"/>
      <c r="S387" s="34"/>
      <c r="T387" s="34"/>
      <c r="U387" s="34"/>
      <c r="V387" s="34"/>
      <c r="W387" s="34"/>
      <c r="X387" s="34"/>
      <c r="Y387" s="34"/>
      <c r="Z387" s="34"/>
      <c r="AA387" s="34"/>
      <c r="AB387" s="34"/>
      <c r="AC387" s="34"/>
      <c r="AD387" s="34"/>
      <c r="AE387" s="34"/>
      <c r="AF387" s="34"/>
      <c r="AG387" s="34"/>
    </row>
    <row r="388" spans="1:33" x14ac:dyDescent="0.25">
      <c r="A388" s="34"/>
      <c r="B388" s="34"/>
      <c r="C388" s="34"/>
      <c r="D388" s="34"/>
      <c r="E388" s="34"/>
      <c r="F388" s="34"/>
      <c r="G388" s="34"/>
      <c r="H388" s="34"/>
      <c r="I388" s="34"/>
      <c r="J388" s="34"/>
      <c r="K388" s="34"/>
      <c r="L388" s="34"/>
      <c r="M388" s="34"/>
      <c r="N388" s="34"/>
      <c r="O388" s="34"/>
      <c r="P388" s="34"/>
      <c r="Q388" s="34"/>
      <c r="R388" s="34"/>
      <c r="S388" s="34"/>
      <c r="T388" s="34"/>
      <c r="U388" s="34"/>
      <c r="V388" s="34"/>
      <c r="W388" s="34"/>
      <c r="X388" s="34"/>
      <c r="Y388" s="34"/>
      <c r="Z388" s="34"/>
      <c r="AA388" s="34"/>
      <c r="AB388" s="34"/>
      <c r="AC388" s="34"/>
      <c r="AD388" s="34"/>
      <c r="AE388" s="34"/>
      <c r="AF388" s="34"/>
      <c r="AG388" s="34"/>
    </row>
    <row r="389" spans="1:33" x14ac:dyDescent="0.25">
      <c r="A389" s="34"/>
      <c r="B389" s="34"/>
      <c r="C389" s="34"/>
      <c r="D389" s="34"/>
      <c r="E389" s="34"/>
      <c r="F389" s="34"/>
      <c r="G389" s="34"/>
      <c r="H389" s="34"/>
      <c r="I389" s="34"/>
      <c r="J389" s="34"/>
      <c r="K389" s="34"/>
      <c r="L389" s="34"/>
      <c r="M389" s="34"/>
      <c r="N389" s="34"/>
      <c r="O389" s="34"/>
      <c r="P389" s="34"/>
      <c r="Q389" s="34"/>
      <c r="R389" s="34"/>
      <c r="S389" s="34"/>
      <c r="T389" s="34"/>
      <c r="U389" s="34"/>
      <c r="V389" s="34"/>
      <c r="W389" s="34"/>
      <c r="X389" s="34"/>
      <c r="Y389" s="34"/>
      <c r="Z389" s="34"/>
      <c r="AA389" s="34"/>
      <c r="AB389" s="34"/>
      <c r="AC389" s="34"/>
      <c r="AD389" s="34"/>
      <c r="AE389" s="34"/>
      <c r="AF389" s="34"/>
      <c r="AG389" s="34"/>
    </row>
    <row r="390" spans="1:33" x14ac:dyDescent="0.25">
      <c r="A390" s="34"/>
      <c r="B390" s="34"/>
      <c r="C390" s="34"/>
      <c r="D390" s="34"/>
      <c r="E390" s="34"/>
      <c r="F390" s="34"/>
      <c r="G390" s="34"/>
      <c r="H390" s="34"/>
      <c r="I390" s="34"/>
      <c r="J390" s="34"/>
      <c r="K390" s="34"/>
      <c r="L390" s="34"/>
      <c r="M390" s="34"/>
      <c r="N390" s="34"/>
      <c r="O390" s="34"/>
      <c r="P390" s="34"/>
      <c r="Q390" s="34"/>
      <c r="R390" s="34"/>
      <c r="S390" s="34"/>
      <c r="T390" s="34"/>
      <c r="U390" s="34"/>
      <c r="V390" s="34"/>
      <c r="W390" s="34"/>
      <c r="X390" s="34"/>
      <c r="Y390" s="34"/>
      <c r="Z390" s="34"/>
      <c r="AA390" s="34"/>
      <c r="AB390" s="34"/>
      <c r="AC390" s="34"/>
      <c r="AD390" s="34"/>
      <c r="AE390" s="34"/>
      <c r="AF390" s="34"/>
      <c r="AG390" s="34"/>
    </row>
    <row r="391" spans="1:33" x14ac:dyDescent="0.25">
      <c r="A391" s="34"/>
      <c r="B391" s="34"/>
      <c r="C391" s="34"/>
      <c r="D391" s="34"/>
      <c r="E391" s="34"/>
      <c r="F391" s="34"/>
      <c r="G391" s="34"/>
      <c r="H391" s="34"/>
      <c r="I391" s="34"/>
      <c r="J391" s="34"/>
      <c r="K391" s="34"/>
      <c r="L391" s="34"/>
      <c r="M391" s="34"/>
      <c r="N391" s="34"/>
      <c r="O391" s="34"/>
      <c r="P391" s="34"/>
      <c r="Q391" s="34"/>
      <c r="R391" s="34"/>
      <c r="S391" s="34"/>
      <c r="T391" s="34"/>
      <c r="U391" s="34"/>
      <c r="V391" s="34"/>
      <c r="W391" s="34"/>
      <c r="X391" s="34"/>
      <c r="Y391" s="34"/>
      <c r="Z391" s="34"/>
      <c r="AA391" s="34"/>
      <c r="AB391" s="34"/>
      <c r="AC391" s="34"/>
      <c r="AD391" s="34"/>
      <c r="AE391" s="34"/>
      <c r="AF391" s="34"/>
      <c r="AG391" s="34"/>
    </row>
    <row r="392" spans="1:33" x14ac:dyDescent="0.25">
      <c r="A392" s="34"/>
      <c r="B392" s="34"/>
      <c r="C392" s="34"/>
      <c r="D392" s="34"/>
      <c r="E392" s="34"/>
      <c r="F392" s="34"/>
      <c r="G392" s="34"/>
      <c r="H392" s="34"/>
      <c r="I392" s="34"/>
      <c r="J392" s="34"/>
      <c r="K392" s="34"/>
      <c r="L392" s="34"/>
      <c r="M392" s="34"/>
      <c r="N392" s="34"/>
      <c r="O392" s="34"/>
      <c r="P392" s="34"/>
      <c r="Q392" s="34"/>
      <c r="R392" s="34"/>
      <c r="S392" s="34"/>
      <c r="T392" s="34"/>
      <c r="U392" s="34"/>
      <c r="V392" s="34"/>
      <c r="W392" s="34"/>
      <c r="X392" s="34"/>
      <c r="Y392" s="34"/>
      <c r="Z392" s="34"/>
      <c r="AA392" s="34"/>
      <c r="AB392" s="34"/>
      <c r="AC392" s="34"/>
      <c r="AD392" s="34"/>
      <c r="AE392" s="34"/>
      <c r="AF392" s="34"/>
      <c r="AG392" s="34"/>
    </row>
    <row r="393" spans="1:33" x14ac:dyDescent="0.25">
      <c r="A393" s="34"/>
      <c r="B393" s="34"/>
      <c r="C393" s="34"/>
      <c r="D393" s="34"/>
      <c r="E393" s="34"/>
      <c r="F393" s="34"/>
      <c r="G393" s="34"/>
      <c r="H393" s="34"/>
      <c r="I393" s="34"/>
      <c r="J393" s="34"/>
      <c r="K393" s="34"/>
      <c r="L393" s="34"/>
      <c r="M393" s="34"/>
      <c r="N393" s="34"/>
      <c r="O393" s="34"/>
      <c r="P393" s="34"/>
      <c r="Q393" s="34"/>
      <c r="R393" s="34"/>
      <c r="S393" s="34"/>
      <c r="T393" s="34"/>
      <c r="U393" s="34"/>
      <c r="V393" s="34"/>
      <c r="W393" s="34"/>
      <c r="X393" s="34"/>
      <c r="Y393" s="34"/>
      <c r="Z393" s="34"/>
      <c r="AA393" s="34"/>
      <c r="AB393" s="34"/>
      <c r="AC393" s="34"/>
      <c r="AD393" s="34"/>
      <c r="AE393" s="34"/>
      <c r="AF393" s="34"/>
      <c r="AG393" s="34"/>
    </row>
    <row r="394" spans="1:33" x14ac:dyDescent="0.25">
      <c r="A394" s="34"/>
      <c r="B394" s="34"/>
      <c r="C394" s="34"/>
      <c r="D394" s="34"/>
      <c r="E394" s="34"/>
      <c r="F394" s="34"/>
      <c r="G394" s="34"/>
      <c r="H394" s="34"/>
      <c r="I394" s="34"/>
      <c r="J394" s="34"/>
      <c r="K394" s="34"/>
      <c r="L394" s="34"/>
      <c r="M394" s="34"/>
      <c r="N394" s="34"/>
      <c r="O394" s="34"/>
      <c r="P394" s="34"/>
      <c r="Q394" s="34"/>
      <c r="R394" s="34"/>
      <c r="S394" s="34"/>
      <c r="T394" s="34"/>
      <c r="U394" s="34"/>
      <c r="V394" s="34"/>
      <c r="W394" s="34"/>
      <c r="X394" s="34"/>
      <c r="Y394" s="34"/>
      <c r="Z394" s="34"/>
      <c r="AA394" s="34"/>
      <c r="AB394" s="34"/>
      <c r="AC394" s="34"/>
      <c r="AD394" s="34"/>
      <c r="AE394" s="34"/>
      <c r="AF394" s="34"/>
      <c r="AG394" s="34"/>
    </row>
    <row r="395" spans="1:33" x14ac:dyDescent="0.25">
      <c r="A395" s="34"/>
      <c r="B395" s="34"/>
      <c r="C395" s="34"/>
      <c r="D395" s="34"/>
      <c r="E395" s="34"/>
      <c r="F395" s="34"/>
      <c r="G395" s="34"/>
      <c r="H395" s="34"/>
      <c r="I395" s="34"/>
      <c r="J395" s="34"/>
      <c r="K395" s="34"/>
      <c r="L395" s="34"/>
      <c r="M395" s="34"/>
      <c r="N395" s="34"/>
      <c r="O395" s="34"/>
      <c r="P395" s="34"/>
      <c r="Q395" s="34"/>
      <c r="R395" s="34"/>
      <c r="S395" s="34"/>
      <c r="T395" s="34"/>
      <c r="U395" s="34"/>
      <c r="V395" s="34"/>
      <c r="W395" s="34"/>
      <c r="X395" s="34"/>
      <c r="Y395" s="34"/>
      <c r="Z395" s="34"/>
      <c r="AA395" s="34"/>
      <c r="AB395" s="34"/>
      <c r="AC395" s="34"/>
      <c r="AD395" s="34"/>
      <c r="AE395" s="34"/>
      <c r="AF395" s="34"/>
      <c r="AG395" s="34"/>
    </row>
    <row r="396" spans="1:33" x14ac:dyDescent="0.25">
      <c r="A396" s="34"/>
      <c r="B396" s="34"/>
      <c r="C396" s="34"/>
      <c r="D396" s="34"/>
      <c r="E396" s="34"/>
      <c r="F396" s="34"/>
      <c r="G396" s="34"/>
      <c r="H396" s="34"/>
      <c r="I396" s="34"/>
      <c r="J396" s="34"/>
      <c r="K396" s="34"/>
      <c r="L396" s="34"/>
      <c r="M396" s="34"/>
      <c r="N396" s="34"/>
      <c r="O396" s="34"/>
      <c r="P396" s="34"/>
      <c r="Q396" s="34"/>
      <c r="R396" s="34"/>
      <c r="S396" s="34"/>
      <c r="T396" s="34"/>
      <c r="U396" s="34"/>
      <c r="V396" s="34"/>
      <c r="W396" s="34"/>
      <c r="X396" s="34"/>
      <c r="Y396" s="34"/>
      <c r="Z396" s="34"/>
      <c r="AA396" s="34"/>
      <c r="AB396" s="34"/>
      <c r="AC396" s="34"/>
      <c r="AD396" s="34"/>
      <c r="AE396" s="34"/>
      <c r="AF396" s="34"/>
      <c r="AG396" s="34"/>
    </row>
    <row r="397" spans="1:33" x14ac:dyDescent="0.25">
      <c r="A397" s="34"/>
      <c r="B397" s="34"/>
      <c r="C397" s="34"/>
      <c r="D397" s="34"/>
      <c r="E397" s="34"/>
      <c r="F397" s="34"/>
      <c r="G397" s="34"/>
      <c r="H397" s="34"/>
      <c r="I397" s="34"/>
      <c r="J397" s="34"/>
      <c r="K397" s="34"/>
      <c r="L397" s="34"/>
      <c r="M397" s="34"/>
      <c r="N397" s="34"/>
      <c r="O397" s="34"/>
      <c r="P397" s="34"/>
      <c r="Q397" s="34"/>
      <c r="R397" s="34"/>
      <c r="S397" s="34"/>
      <c r="T397" s="34"/>
      <c r="U397" s="34"/>
      <c r="V397" s="34"/>
      <c r="W397" s="34"/>
      <c r="X397" s="34"/>
      <c r="Y397" s="34"/>
      <c r="Z397" s="34"/>
      <c r="AA397" s="34"/>
      <c r="AB397" s="34"/>
      <c r="AC397" s="34"/>
      <c r="AD397" s="34"/>
      <c r="AE397" s="34"/>
      <c r="AF397" s="34"/>
      <c r="AG397" s="34"/>
    </row>
    <row r="398" spans="1:33" x14ac:dyDescent="0.25">
      <c r="A398" s="34"/>
      <c r="B398" s="34"/>
      <c r="C398" s="34"/>
      <c r="D398" s="34"/>
      <c r="E398" s="34"/>
      <c r="F398" s="34"/>
      <c r="G398" s="34"/>
      <c r="H398" s="34"/>
      <c r="I398" s="34"/>
      <c r="J398" s="34"/>
      <c r="K398" s="34"/>
      <c r="L398" s="34"/>
      <c r="M398" s="34"/>
      <c r="N398" s="34"/>
      <c r="O398" s="34"/>
      <c r="P398" s="34"/>
      <c r="Q398" s="34"/>
      <c r="R398" s="34"/>
      <c r="S398" s="34"/>
      <c r="T398" s="34"/>
      <c r="U398" s="34"/>
      <c r="V398" s="34"/>
      <c r="W398" s="34"/>
      <c r="X398" s="34"/>
      <c r="Y398" s="34"/>
      <c r="Z398" s="34"/>
      <c r="AA398" s="34"/>
      <c r="AB398" s="34"/>
      <c r="AC398" s="34"/>
      <c r="AD398" s="34"/>
      <c r="AE398" s="34"/>
      <c r="AF398" s="34"/>
      <c r="AG398" s="34"/>
    </row>
    <row r="399" spans="1:33" x14ac:dyDescent="0.25">
      <c r="A399" s="34"/>
      <c r="B399" s="34"/>
      <c r="C399" s="34"/>
      <c r="D399" s="34"/>
      <c r="E399" s="34"/>
      <c r="F399" s="34"/>
      <c r="G399" s="34"/>
      <c r="H399" s="34"/>
      <c r="I399" s="34"/>
      <c r="J399" s="34"/>
      <c r="K399" s="34"/>
      <c r="L399" s="34"/>
      <c r="M399" s="34"/>
      <c r="N399" s="34"/>
      <c r="O399" s="34"/>
      <c r="P399" s="34"/>
      <c r="Q399" s="34"/>
      <c r="R399" s="34"/>
      <c r="S399" s="34"/>
      <c r="T399" s="34"/>
      <c r="U399" s="34"/>
      <c r="V399" s="34"/>
      <c r="W399" s="34"/>
      <c r="X399" s="34"/>
      <c r="Y399" s="34"/>
      <c r="Z399" s="34"/>
      <c r="AA399" s="34"/>
      <c r="AB399" s="34"/>
      <c r="AC399" s="34"/>
      <c r="AD399" s="34"/>
      <c r="AE399" s="34"/>
      <c r="AF399" s="34"/>
      <c r="AG399" s="34"/>
    </row>
    <row r="400" spans="1:33" x14ac:dyDescent="0.25">
      <c r="A400" s="34"/>
      <c r="B400" s="34"/>
      <c r="C400" s="34"/>
      <c r="D400" s="34"/>
      <c r="E400" s="34"/>
      <c r="F400" s="34"/>
      <c r="G400" s="34"/>
      <c r="H400" s="34"/>
      <c r="I400" s="34"/>
      <c r="J400" s="34"/>
      <c r="K400" s="34"/>
      <c r="L400" s="34"/>
      <c r="M400" s="34"/>
      <c r="N400" s="34"/>
      <c r="O400" s="34"/>
      <c r="P400" s="34"/>
      <c r="Q400" s="34"/>
      <c r="R400" s="34"/>
      <c r="S400" s="34"/>
      <c r="T400" s="34"/>
      <c r="U400" s="34"/>
      <c r="V400" s="34"/>
      <c r="W400" s="34"/>
      <c r="X400" s="34"/>
      <c r="Y400" s="34"/>
      <c r="Z400" s="34"/>
      <c r="AA400" s="34"/>
      <c r="AB400" s="34"/>
      <c r="AC400" s="34"/>
      <c r="AD400" s="34"/>
      <c r="AE400" s="34"/>
      <c r="AF400" s="34"/>
      <c r="AG400" s="34"/>
    </row>
    <row r="401" spans="1:33" x14ac:dyDescent="0.25">
      <c r="A401" s="34"/>
      <c r="B401" s="34"/>
      <c r="C401" s="34"/>
      <c r="D401" s="34"/>
      <c r="E401" s="34"/>
      <c r="F401" s="34"/>
      <c r="G401" s="34"/>
      <c r="H401" s="34"/>
      <c r="I401" s="34"/>
      <c r="J401" s="34"/>
      <c r="K401" s="34"/>
      <c r="L401" s="34"/>
      <c r="M401" s="34"/>
      <c r="N401" s="34"/>
      <c r="O401" s="34"/>
      <c r="P401" s="34"/>
      <c r="Q401" s="34"/>
      <c r="R401" s="34"/>
      <c r="S401" s="34"/>
      <c r="T401" s="34"/>
      <c r="U401" s="34"/>
      <c r="V401" s="34"/>
      <c r="W401" s="34"/>
      <c r="X401" s="34"/>
      <c r="Y401" s="34"/>
      <c r="Z401" s="34"/>
      <c r="AA401" s="34"/>
      <c r="AB401" s="34"/>
      <c r="AC401" s="34"/>
      <c r="AD401" s="34"/>
      <c r="AE401" s="34"/>
      <c r="AF401" s="34"/>
      <c r="AG401" s="34"/>
    </row>
    <row r="402" spans="1:33" x14ac:dyDescent="0.25">
      <c r="A402" s="34"/>
      <c r="B402" s="34"/>
      <c r="C402" s="34"/>
      <c r="D402" s="34"/>
      <c r="E402" s="34"/>
      <c r="F402" s="34"/>
      <c r="G402" s="34"/>
      <c r="H402" s="34"/>
      <c r="I402" s="34"/>
      <c r="J402" s="34"/>
      <c r="K402" s="34"/>
      <c r="L402" s="34"/>
      <c r="M402" s="34"/>
      <c r="N402" s="34"/>
      <c r="O402" s="34"/>
      <c r="P402" s="34"/>
      <c r="Q402" s="34"/>
      <c r="R402" s="34"/>
      <c r="S402" s="34"/>
      <c r="T402" s="34"/>
      <c r="U402" s="34"/>
      <c r="V402" s="34"/>
      <c r="W402" s="34"/>
      <c r="X402" s="34"/>
      <c r="Y402" s="34"/>
      <c r="Z402" s="34"/>
      <c r="AA402" s="34"/>
      <c r="AB402" s="34"/>
      <c r="AC402" s="34"/>
      <c r="AD402" s="34"/>
      <c r="AE402" s="34"/>
      <c r="AF402" s="34"/>
      <c r="AG402" s="34"/>
    </row>
    <row r="403" spans="1:33" x14ac:dyDescent="0.25">
      <c r="A403" s="34"/>
      <c r="B403" s="34"/>
      <c r="C403" s="34"/>
      <c r="D403" s="34"/>
      <c r="E403" s="34"/>
      <c r="F403" s="34"/>
      <c r="G403" s="34"/>
      <c r="H403" s="34"/>
      <c r="I403" s="34"/>
      <c r="J403" s="34"/>
      <c r="K403" s="34"/>
      <c r="L403" s="34"/>
      <c r="M403" s="34"/>
      <c r="N403" s="34"/>
      <c r="O403" s="34"/>
      <c r="P403" s="34"/>
      <c r="Q403" s="34"/>
      <c r="R403" s="34"/>
      <c r="S403" s="34"/>
      <c r="T403" s="34"/>
      <c r="U403" s="34"/>
      <c r="V403" s="34"/>
      <c r="W403" s="34"/>
      <c r="X403" s="34"/>
      <c r="Y403" s="34"/>
      <c r="Z403" s="34"/>
      <c r="AA403" s="34"/>
      <c r="AB403" s="34"/>
      <c r="AC403" s="34"/>
      <c r="AD403" s="34"/>
      <c r="AE403" s="34"/>
      <c r="AF403" s="34"/>
      <c r="AG403" s="34"/>
    </row>
    <row r="404" spans="1:33" x14ac:dyDescent="0.25">
      <c r="A404" s="34"/>
      <c r="B404" s="34"/>
      <c r="C404" s="34"/>
      <c r="D404" s="34"/>
      <c r="E404" s="34"/>
      <c r="F404" s="34"/>
      <c r="G404" s="34"/>
      <c r="H404" s="34"/>
      <c r="I404" s="34"/>
      <c r="J404" s="34"/>
      <c r="K404" s="34"/>
      <c r="L404" s="34"/>
      <c r="M404" s="34"/>
      <c r="N404" s="34"/>
      <c r="O404" s="34"/>
      <c r="P404" s="34"/>
      <c r="Q404" s="34"/>
      <c r="R404" s="34"/>
      <c r="S404" s="34"/>
      <c r="T404" s="34"/>
      <c r="U404" s="34"/>
      <c r="V404" s="34"/>
      <c r="W404" s="34"/>
      <c r="X404" s="34"/>
      <c r="Y404" s="34"/>
      <c r="Z404" s="34"/>
      <c r="AA404" s="34"/>
      <c r="AB404" s="34"/>
      <c r="AC404" s="34"/>
      <c r="AD404" s="34"/>
      <c r="AE404" s="34"/>
      <c r="AF404" s="34"/>
      <c r="AG404" s="34"/>
    </row>
    <row r="405" spans="1:33" x14ac:dyDescent="0.25">
      <c r="A405" s="34"/>
      <c r="B405" s="34"/>
      <c r="C405" s="34"/>
      <c r="D405" s="34"/>
      <c r="E405" s="34"/>
      <c r="F405" s="34"/>
      <c r="G405" s="34"/>
      <c r="H405" s="34"/>
      <c r="I405" s="34"/>
      <c r="J405" s="34"/>
      <c r="K405" s="34"/>
      <c r="L405" s="34"/>
      <c r="M405" s="34"/>
      <c r="N405" s="34"/>
      <c r="O405" s="34"/>
      <c r="P405" s="34"/>
      <c r="Q405" s="34"/>
      <c r="R405" s="34"/>
      <c r="S405" s="34"/>
      <c r="T405" s="34"/>
      <c r="U405" s="34"/>
      <c r="V405" s="34"/>
      <c r="W405" s="34"/>
      <c r="X405" s="34"/>
      <c r="Y405" s="34"/>
      <c r="Z405" s="34"/>
      <c r="AA405" s="34"/>
      <c r="AB405" s="34"/>
      <c r="AC405" s="34"/>
      <c r="AD405" s="34"/>
      <c r="AE405" s="34"/>
      <c r="AF405" s="34"/>
      <c r="AG405" s="34"/>
    </row>
    <row r="406" spans="1:33" x14ac:dyDescent="0.25">
      <c r="A406" s="34"/>
      <c r="B406" s="34"/>
      <c r="C406" s="34"/>
      <c r="D406" s="34"/>
      <c r="E406" s="34"/>
      <c r="F406" s="34"/>
      <c r="G406" s="34"/>
      <c r="H406" s="34"/>
      <c r="I406" s="34"/>
      <c r="J406" s="34"/>
      <c r="K406" s="34"/>
      <c r="L406" s="34"/>
      <c r="M406" s="34"/>
      <c r="N406" s="34"/>
      <c r="O406" s="34"/>
      <c r="P406" s="34"/>
      <c r="Q406" s="34"/>
      <c r="R406" s="34"/>
      <c r="S406" s="34"/>
      <c r="T406" s="34"/>
      <c r="U406" s="34"/>
      <c r="V406" s="34"/>
      <c r="W406" s="34"/>
      <c r="X406" s="34"/>
      <c r="Y406" s="34"/>
      <c r="Z406" s="34"/>
      <c r="AA406" s="34"/>
      <c r="AB406" s="34"/>
      <c r="AC406" s="34"/>
      <c r="AD406" s="34"/>
      <c r="AE406" s="34"/>
      <c r="AF406" s="34"/>
      <c r="AG406" s="34"/>
    </row>
    <row r="407" spans="1:33" x14ac:dyDescent="0.25">
      <c r="A407" s="34"/>
      <c r="B407" s="34"/>
      <c r="C407" s="34"/>
      <c r="D407" s="34"/>
      <c r="E407" s="34"/>
      <c r="F407" s="34"/>
      <c r="G407" s="34"/>
      <c r="H407" s="34"/>
      <c r="I407" s="34"/>
      <c r="J407" s="34"/>
      <c r="K407" s="34"/>
      <c r="L407" s="34"/>
      <c r="M407" s="34"/>
      <c r="N407" s="34"/>
      <c r="O407" s="34"/>
      <c r="P407" s="34"/>
      <c r="Q407" s="34"/>
      <c r="R407" s="34"/>
      <c r="S407" s="34"/>
      <c r="T407" s="34"/>
      <c r="U407" s="34"/>
      <c r="V407" s="34"/>
      <c r="W407" s="34"/>
      <c r="X407" s="34"/>
      <c r="Y407" s="34"/>
      <c r="Z407" s="34"/>
      <c r="AA407" s="34"/>
      <c r="AB407" s="34"/>
      <c r="AC407" s="34"/>
      <c r="AD407" s="34"/>
      <c r="AE407" s="34"/>
      <c r="AF407" s="34"/>
      <c r="AG407" s="34"/>
    </row>
    <row r="408" spans="1:33" x14ac:dyDescent="0.25">
      <c r="A408" s="34"/>
      <c r="B408" s="34"/>
      <c r="C408" s="34"/>
      <c r="D408" s="34"/>
      <c r="E408" s="34"/>
      <c r="F408" s="34"/>
      <c r="G408" s="34"/>
      <c r="H408" s="34"/>
      <c r="I408" s="34"/>
      <c r="J408" s="34"/>
      <c r="K408" s="34"/>
      <c r="L408" s="34"/>
      <c r="M408" s="34"/>
      <c r="N408" s="34"/>
      <c r="O408" s="34"/>
      <c r="P408" s="34"/>
      <c r="Q408" s="34"/>
      <c r="R408" s="34"/>
      <c r="S408" s="34"/>
      <c r="T408" s="34"/>
      <c r="U408" s="34"/>
      <c r="V408" s="34"/>
      <c r="W408" s="34"/>
      <c r="X408" s="34"/>
      <c r="Y408" s="34"/>
      <c r="Z408" s="34"/>
      <c r="AA408" s="34"/>
      <c r="AB408" s="34"/>
      <c r="AC408" s="34"/>
      <c r="AD408" s="34"/>
      <c r="AE408" s="34"/>
      <c r="AF408" s="34"/>
      <c r="AG408" s="34"/>
    </row>
    <row r="409" spans="1:33" x14ac:dyDescent="0.25">
      <c r="A409" s="34"/>
      <c r="B409" s="34"/>
      <c r="C409" s="34"/>
      <c r="D409" s="34"/>
      <c r="E409" s="34"/>
      <c r="F409" s="34"/>
      <c r="G409" s="34"/>
      <c r="H409" s="34"/>
      <c r="I409" s="34"/>
      <c r="J409" s="34"/>
      <c r="K409" s="34"/>
      <c r="L409" s="34"/>
      <c r="M409" s="34"/>
      <c r="N409" s="34"/>
      <c r="O409" s="34"/>
      <c r="P409" s="34"/>
      <c r="Q409" s="34"/>
      <c r="R409" s="34"/>
      <c r="S409" s="34"/>
      <c r="T409" s="34"/>
      <c r="U409" s="34"/>
      <c r="V409" s="34"/>
      <c r="W409" s="34"/>
      <c r="X409" s="34"/>
      <c r="Y409" s="34"/>
      <c r="Z409" s="34"/>
      <c r="AA409" s="34"/>
      <c r="AB409" s="34"/>
      <c r="AC409" s="34"/>
      <c r="AD409" s="34"/>
      <c r="AE409" s="34"/>
      <c r="AF409" s="34"/>
      <c r="AG409" s="34"/>
    </row>
    <row r="410" spans="1:33" x14ac:dyDescent="0.25">
      <c r="A410" s="34"/>
      <c r="B410" s="34"/>
      <c r="C410" s="34"/>
      <c r="D410" s="34"/>
      <c r="E410" s="34"/>
      <c r="F410" s="34"/>
      <c r="G410" s="34"/>
      <c r="H410" s="34"/>
      <c r="I410" s="34"/>
      <c r="J410" s="34"/>
      <c r="K410" s="34"/>
      <c r="L410" s="34"/>
      <c r="M410" s="34"/>
      <c r="N410" s="34"/>
      <c r="O410" s="34"/>
      <c r="P410" s="34"/>
      <c r="Q410" s="34"/>
      <c r="R410" s="34"/>
      <c r="S410" s="34"/>
      <c r="T410" s="34"/>
      <c r="U410" s="34"/>
      <c r="V410" s="34"/>
      <c r="W410" s="34"/>
      <c r="X410" s="34"/>
      <c r="Y410" s="34"/>
      <c r="Z410" s="34"/>
      <c r="AA410" s="34"/>
      <c r="AB410" s="34"/>
      <c r="AC410" s="34"/>
      <c r="AD410" s="34"/>
      <c r="AE410" s="34"/>
      <c r="AF410" s="34"/>
      <c r="AG410" s="34"/>
    </row>
    <row r="411" spans="1:33" x14ac:dyDescent="0.25">
      <c r="A411" s="34"/>
      <c r="B411" s="34"/>
      <c r="C411" s="34"/>
      <c r="D411" s="34"/>
      <c r="E411" s="34"/>
      <c r="F411" s="34"/>
      <c r="G411" s="34"/>
      <c r="H411" s="34"/>
      <c r="I411" s="34"/>
      <c r="J411" s="34"/>
      <c r="K411" s="34"/>
      <c r="L411" s="34"/>
      <c r="M411" s="34"/>
      <c r="N411" s="34"/>
      <c r="O411" s="34"/>
      <c r="P411" s="34"/>
      <c r="Q411" s="34"/>
      <c r="R411" s="34"/>
      <c r="S411" s="34"/>
      <c r="T411" s="34"/>
      <c r="U411" s="34"/>
      <c r="V411" s="34"/>
      <c r="W411" s="34"/>
      <c r="X411" s="34"/>
      <c r="Y411" s="34"/>
      <c r="Z411" s="34"/>
      <c r="AA411" s="34"/>
      <c r="AB411" s="34"/>
      <c r="AC411" s="34"/>
      <c r="AD411" s="34"/>
      <c r="AE411" s="34"/>
      <c r="AF411" s="34"/>
      <c r="AG411" s="34"/>
    </row>
    <row r="412" spans="1:33" x14ac:dyDescent="0.25">
      <c r="A412" s="34"/>
      <c r="B412" s="34"/>
      <c r="C412" s="34"/>
      <c r="D412" s="34"/>
      <c r="E412" s="34"/>
      <c r="F412" s="34"/>
      <c r="G412" s="34"/>
      <c r="H412" s="34"/>
      <c r="I412" s="34"/>
      <c r="J412" s="34"/>
      <c r="K412" s="34"/>
      <c r="L412" s="34"/>
      <c r="M412" s="34"/>
      <c r="N412" s="34"/>
      <c r="O412" s="34"/>
      <c r="P412" s="34"/>
      <c r="Q412" s="34"/>
      <c r="R412" s="34"/>
      <c r="S412" s="34"/>
      <c r="T412" s="34"/>
      <c r="U412" s="34"/>
      <c r="V412" s="34"/>
      <c r="W412" s="34"/>
      <c r="X412" s="34"/>
      <c r="Y412" s="34"/>
      <c r="Z412" s="34"/>
      <c r="AA412" s="34"/>
      <c r="AB412" s="34"/>
      <c r="AC412" s="34"/>
      <c r="AD412" s="34"/>
      <c r="AE412" s="34"/>
      <c r="AF412" s="34"/>
      <c r="AG412" s="34"/>
    </row>
    <row r="413" spans="1:33" x14ac:dyDescent="0.25">
      <c r="A413" s="34"/>
      <c r="B413" s="34"/>
      <c r="C413" s="34"/>
      <c r="D413" s="34"/>
      <c r="E413" s="34"/>
      <c r="F413" s="34"/>
      <c r="G413" s="34"/>
      <c r="H413" s="34"/>
      <c r="I413" s="34"/>
      <c r="J413" s="34"/>
      <c r="K413" s="34"/>
      <c r="L413" s="34"/>
      <c r="M413" s="34"/>
      <c r="N413" s="34"/>
      <c r="O413" s="34"/>
      <c r="P413" s="34"/>
      <c r="Q413" s="34"/>
      <c r="R413" s="34"/>
      <c r="S413" s="34"/>
      <c r="T413" s="34"/>
      <c r="U413" s="34"/>
      <c r="V413" s="34"/>
      <c r="W413" s="34"/>
      <c r="X413" s="34"/>
      <c r="Y413" s="34"/>
      <c r="Z413" s="34"/>
      <c r="AA413" s="34"/>
      <c r="AB413" s="34"/>
      <c r="AC413" s="34"/>
      <c r="AD413" s="34"/>
      <c r="AE413" s="34"/>
      <c r="AF413" s="34"/>
      <c r="AG413" s="34"/>
    </row>
    <row r="414" spans="1:33" x14ac:dyDescent="0.25">
      <c r="A414" s="34"/>
      <c r="B414" s="34"/>
      <c r="C414" s="34"/>
      <c r="D414" s="34"/>
      <c r="E414" s="34"/>
      <c r="F414" s="34"/>
      <c r="G414" s="34"/>
      <c r="H414" s="34"/>
      <c r="I414" s="34"/>
      <c r="J414" s="34"/>
      <c r="K414" s="34"/>
      <c r="L414" s="34"/>
      <c r="M414" s="34"/>
      <c r="N414" s="34"/>
      <c r="O414" s="34"/>
      <c r="P414" s="34"/>
      <c r="Q414" s="34"/>
      <c r="R414" s="34"/>
      <c r="S414" s="34"/>
      <c r="T414" s="34"/>
      <c r="U414" s="34"/>
      <c r="V414" s="34"/>
      <c r="W414" s="34"/>
      <c r="X414" s="34"/>
      <c r="Y414" s="34"/>
      <c r="Z414" s="34"/>
      <c r="AA414" s="34"/>
      <c r="AB414" s="34"/>
      <c r="AC414" s="34"/>
      <c r="AD414" s="34"/>
      <c r="AE414" s="34"/>
      <c r="AF414" s="34"/>
      <c r="AG414" s="34"/>
    </row>
    <row r="415" spans="1:33" x14ac:dyDescent="0.25">
      <c r="A415" s="34"/>
      <c r="B415" s="34"/>
      <c r="C415" s="34"/>
      <c r="D415" s="34"/>
      <c r="E415" s="34"/>
      <c r="F415" s="34"/>
      <c r="G415" s="34"/>
      <c r="H415" s="34"/>
      <c r="I415" s="34"/>
      <c r="J415" s="34"/>
      <c r="K415" s="34"/>
      <c r="L415" s="34"/>
      <c r="M415" s="34"/>
      <c r="N415" s="34"/>
      <c r="O415" s="34"/>
      <c r="P415" s="34"/>
      <c r="Q415" s="34"/>
      <c r="R415" s="34"/>
      <c r="S415" s="34"/>
      <c r="T415" s="34"/>
      <c r="U415" s="34"/>
      <c r="V415" s="34"/>
      <c r="W415" s="34"/>
      <c r="X415" s="34"/>
      <c r="Y415" s="34"/>
      <c r="Z415" s="34"/>
      <c r="AA415" s="34"/>
      <c r="AB415" s="34"/>
      <c r="AC415" s="34"/>
      <c r="AD415" s="34"/>
      <c r="AE415" s="34"/>
      <c r="AF415" s="34"/>
      <c r="AG415" s="34"/>
    </row>
    <row r="416" spans="1:33" x14ac:dyDescent="0.25">
      <c r="A416" s="34"/>
      <c r="B416" s="34"/>
      <c r="C416" s="34"/>
      <c r="D416" s="34"/>
      <c r="E416" s="34"/>
      <c r="F416" s="34"/>
      <c r="G416" s="34"/>
      <c r="H416" s="34"/>
      <c r="I416" s="34"/>
      <c r="J416" s="34"/>
      <c r="K416" s="34"/>
      <c r="L416" s="34"/>
      <c r="M416" s="34"/>
      <c r="N416" s="34"/>
      <c r="O416" s="34"/>
      <c r="P416" s="34"/>
      <c r="Q416" s="34"/>
      <c r="R416" s="34"/>
      <c r="S416" s="34"/>
      <c r="T416" s="34"/>
      <c r="U416" s="34"/>
      <c r="V416" s="34"/>
      <c r="W416" s="34"/>
      <c r="X416" s="34"/>
      <c r="Y416" s="34"/>
      <c r="Z416" s="34"/>
      <c r="AA416" s="34"/>
      <c r="AB416" s="34"/>
      <c r="AC416" s="34"/>
      <c r="AD416" s="34"/>
      <c r="AE416" s="34"/>
      <c r="AF416" s="34"/>
      <c r="AG416" s="34"/>
    </row>
    <row r="417" spans="1:33" x14ac:dyDescent="0.25">
      <c r="A417" s="34"/>
      <c r="B417" s="34"/>
      <c r="C417" s="34"/>
      <c r="D417" s="34"/>
      <c r="E417" s="34"/>
      <c r="F417" s="34"/>
      <c r="G417" s="34"/>
      <c r="H417" s="34"/>
      <c r="I417" s="34"/>
      <c r="J417" s="34"/>
      <c r="K417" s="34"/>
      <c r="L417" s="34"/>
      <c r="M417" s="34"/>
      <c r="N417" s="34"/>
      <c r="O417" s="34"/>
      <c r="P417" s="34"/>
      <c r="Q417" s="34"/>
      <c r="R417" s="34"/>
      <c r="S417" s="34"/>
      <c r="T417" s="34"/>
      <c r="U417" s="34"/>
      <c r="V417" s="34"/>
      <c r="W417" s="34"/>
      <c r="X417" s="34"/>
      <c r="Y417" s="34"/>
      <c r="Z417" s="34"/>
      <c r="AA417" s="34"/>
      <c r="AB417" s="34"/>
      <c r="AC417" s="34"/>
      <c r="AD417" s="34"/>
      <c r="AE417" s="34"/>
      <c r="AF417" s="34"/>
      <c r="AG417" s="34"/>
    </row>
    <row r="418" spans="1:33" x14ac:dyDescent="0.25">
      <c r="A418" s="34"/>
      <c r="B418" s="34"/>
      <c r="C418" s="34"/>
      <c r="D418" s="34"/>
      <c r="E418" s="34"/>
      <c r="F418" s="34"/>
      <c r="G418" s="34"/>
      <c r="H418" s="34"/>
      <c r="I418" s="34"/>
      <c r="J418" s="34"/>
      <c r="K418" s="34"/>
      <c r="L418" s="34"/>
      <c r="M418" s="34"/>
      <c r="N418" s="34"/>
      <c r="O418" s="34"/>
      <c r="P418" s="34"/>
      <c r="Q418" s="34"/>
      <c r="R418" s="34"/>
      <c r="S418" s="34"/>
      <c r="T418" s="34"/>
      <c r="U418" s="34"/>
      <c r="V418" s="34"/>
      <c r="W418" s="34"/>
      <c r="X418" s="34"/>
      <c r="Y418" s="34"/>
      <c r="Z418" s="34"/>
      <c r="AA418" s="34"/>
      <c r="AB418" s="34"/>
      <c r="AC418" s="34"/>
      <c r="AD418" s="34"/>
      <c r="AE418" s="34"/>
      <c r="AF418" s="34"/>
      <c r="AG418" s="34"/>
    </row>
    <row r="419" spans="1:33" x14ac:dyDescent="0.25">
      <c r="A419" s="34"/>
      <c r="B419" s="34"/>
      <c r="C419" s="34"/>
      <c r="D419" s="34"/>
      <c r="E419" s="34"/>
      <c r="F419" s="34"/>
      <c r="G419" s="34"/>
      <c r="H419" s="34"/>
      <c r="I419" s="34"/>
      <c r="J419" s="34"/>
      <c r="K419" s="34"/>
      <c r="L419" s="34"/>
      <c r="M419" s="34"/>
      <c r="N419" s="34"/>
      <c r="O419" s="34"/>
      <c r="P419" s="34"/>
      <c r="Q419" s="34"/>
      <c r="R419" s="34"/>
      <c r="S419" s="34"/>
      <c r="T419" s="34"/>
      <c r="U419" s="34"/>
      <c r="V419" s="34"/>
      <c r="W419" s="34"/>
      <c r="X419" s="34"/>
      <c r="Y419" s="34"/>
      <c r="Z419" s="34"/>
      <c r="AA419" s="34"/>
      <c r="AB419" s="34"/>
      <c r="AC419" s="34"/>
      <c r="AD419" s="34"/>
      <c r="AE419" s="34"/>
      <c r="AF419" s="34"/>
      <c r="AG419" s="34"/>
    </row>
    <row r="420" spans="1:33" x14ac:dyDescent="0.25">
      <c r="A420" s="34"/>
      <c r="B420" s="34"/>
      <c r="C420" s="34"/>
      <c r="D420" s="34"/>
      <c r="E420" s="34"/>
      <c r="F420" s="34"/>
      <c r="G420" s="34"/>
      <c r="H420" s="34"/>
      <c r="I420" s="34"/>
      <c r="J420" s="34"/>
      <c r="K420" s="34"/>
      <c r="L420" s="34"/>
      <c r="M420" s="34"/>
      <c r="N420" s="34"/>
      <c r="O420" s="34"/>
      <c r="P420" s="34"/>
      <c r="Q420" s="34"/>
      <c r="R420" s="34"/>
      <c r="S420" s="34"/>
      <c r="T420" s="34"/>
      <c r="U420" s="34"/>
      <c r="V420" s="34"/>
      <c r="W420" s="34"/>
      <c r="X420" s="34"/>
      <c r="Y420" s="34"/>
      <c r="Z420" s="34"/>
      <c r="AA420" s="34"/>
      <c r="AB420" s="34"/>
      <c r="AC420" s="34"/>
      <c r="AD420" s="34"/>
      <c r="AE420" s="34"/>
      <c r="AF420" s="34"/>
      <c r="AG420" s="34"/>
    </row>
    <row r="421" spans="1:33" x14ac:dyDescent="0.25">
      <c r="A421" s="34"/>
      <c r="B421" s="34"/>
      <c r="C421" s="34"/>
      <c r="D421" s="34"/>
      <c r="E421" s="34"/>
      <c r="F421" s="34"/>
      <c r="G421" s="34"/>
      <c r="H421" s="34"/>
      <c r="I421" s="34"/>
      <c r="J421" s="34"/>
      <c r="K421" s="34"/>
      <c r="L421" s="34"/>
      <c r="M421" s="34"/>
      <c r="N421" s="34"/>
      <c r="O421" s="34"/>
      <c r="P421" s="34"/>
      <c r="Q421" s="34"/>
      <c r="R421" s="34"/>
      <c r="S421" s="34"/>
      <c r="T421" s="34"/>
      <c r="U421" s="34"/>
      <c r="V421" s="34"/>
      <c r="W421" s="34"/>
      <c r="X421" s="34"/>
      <c r="Y421" s="34"/>
      <c r="Z421" s="34"/>
      <c r="AA421" s="34"/>
      <c r="AB421" s="34"/>
      <c r="AC421" s="34"/>
      <c r="AD421" s="34"/>
      <c r="AE421" s="34"/>
      <c r="AF421" s="34"/>
      <c r="AG421" s="34"/>
    </row>
    <row r="422" spans="1:33" x14ac:dyDescent="0.25">
      <c r="A422" s="34"/>
      <c r="B422" s="34"/>
      <c r="C422" s="34"/>
      <c r="D422" s="34"/>
      <c r="E422" s="34"/>
      <c r="F422" s="34"/>
      <c r="G422" s="34"/>
      <c r="H422" s="34"/>
      <c r="I422" s="34"/>
      <c r="J422" s="34"/>
      <c r="K422" s="34"/>
      <c r="L422" s="34"/>
      <c r="M422" s="34"/>
      <c r="N422" s="34"/>
      <c r="O422" s="34"/>
      <c r="P422" s="34"/>
      <c r="Q422" s="34"/>
      <c r="R422" s="34"/>
      <c r="S422" s="34"/>
      <c r="T422" s="34"/>
      <c r="U422" s="34"/>
      <c r="V422" s="34"/>
      <c r="W422" s="34"/>
      <c r="X422" s="34"/>
      <c r="Y422" s="34"/>
      <c r="Z422" s="34"/>
      <c r="AA422" s="34"/>
      <c r="AB422" s="34"/>
      <c r="AC422" s="34"/>
      <c r="AD422" s="34"/>
      <c r="AE422" s="34"/>
      <c r="AF422" s="34"/>
      <c r="AG422" s="34"/>
    </row>
    <row r="423" spans="1:33" x14ac:dyDescent="0.25">
      <c r="A423" s="34"/>
      <c r="B423" s="34"/>
      <c r="C423" s="34"/>
      <c r="D423" s="34"/>
      <c r="E423" s="34"/>
      <c r="F423" s="34"/>
      <c r="G423" s="34"/>
      <c r="H423" s="34"/>
      <c r="I423" s="34"/>
      <c r="J423" s="34"/>
      <c r="K423" s="34"/>
      <c r="L423" s="34"/>
      <c r="M423" s="34"/>
      <c r="N423" s="34"/>
      <c r="O423" s="34"/>
      <c r="P423" s="34"/>
      <c r="Q423" s="34"/>
      <c r="R423" s="34"/>
      <c r="S423" s="34"/>
      <c r="T423" s="34"/>
      <c r="U423" s="34"/>
      <c r="V423" s="34"/>
      <c r="W423" s="34"/>
      <c r="X423" s="34"/>
      <c r="Y423" s="34"/>
      <c r="Z423" s="34"/>
      <c r="AA423" s="34"/>
      <c r="AB423" s="34"/>
      <c r="AC423" s="34"/>
      <c r="AD423" s="34"/>
      <c r="AE423" s="34"/>
      <c r="AF423" s="34"/>
      <c r="AG423" s="34"/>
    </row>
    <row r="424" spans="1:33" x14ac:dyDescent="0.25">
      <c r="A424" s="34"/>
      <c r="B424" s="34"/>
      <c r="C424" s="34"/>
      <c r="D424" s="34"/>
      <c r="E424" s="34"/>
      <c r="F424" s="34"/>
      <c r="G424" s="34"/>
      <c r="H424" s="34"/>
      <c r="I424" s="34"/>
      <c r="J424" s="34"/>
      <c r="K424" s="34"/>
      <c r="L424" s="34"/>
      <c r="M424" s="34"/>
      <c r="N424" s="34"/>
      <c r="O424" s="34"/>
      <c r="P424" s="34"/>
      <c r="Q424" s="34"/>
      <c r="R424" s="34"/>
      <c r="S424" s="34"/>
      <c r="T424" s="34"/>
      <c r="U424" s="34"/>
      <c r="V424" s="34"/>
      <c r="W424" s="34"/>
      <c r="X424" s="34"/>
      <c r="Y424" s="34"/>
      <c r="Z424" s="34"/>
      <c r="AA424" s="34"/>
      <c r="AB424" s="34"/>
      <c r="AC424" s="34"/>
      <c r="AD424" s="34"/>
      <c r="AE424" s="34"/>
      <c r="AF424" s="34"/>
      <c r="AG424" s="34"/>
    </row>
    <row r="425" spans="1:33" x14ac:dyDescent="0.25">
      <c r="A425" s="34"/>
      <c r="B425" s="34"/>
      <c r="C425" s="34"/>
      <c r="D425" s="34"/>
      <c r="E425" s="34"/>
      <c r="F425" s="34"/>
      <c r="G425" s="34"/>
      <c r="H425" s="34"/>
      <c r="I425" s="34"/>
      <c r="J425" s="34"/>
      <c r="K425" s="34"/>
      <c r="L425" s="34"/>
      <c r="M425" s="34"/>
      <c r="N425" s="34"/>
      <c r="O425" s="34"/>
      <c r="P425" s="34"/>
      <c r="Q425" s="34"/>
      <c r="R425" s="34"/>
      <c r="S425" s="34"/>
      <c r="T425" s="34"/>
      <c r="U425" s="34"/>
      <c r="V425" s="34"/>
      <c r="W425" s="34"/>
      <c r="X425" s="34"/>
      <c r="Y425" s="34"/>
      <c r="Z425" s="34"/>
      <c r="AA425" s="34"/>
      <c r="AB425" s="34"/>
      <c r="AC425" s="34"/>
      <c r="AD425" s="34"/>
      <c r="AE425" s="34"/>
      <c r="AF425" s="34"/>
      <c r="AG425" s="34"/>
    </row>
    <row r="426" spans="1:33" x14ac:dyDescent="0.25">
      <c r="A426" s="34"/>
      <c r="B426" s="34"/>
      <c r="C426" s="34"/>
      <c r="D426" s="34"/>
      <c r="E426" s="34"/>
      <c r="F426" s="34"/>
      <c r="G426" s="34"/>
      <c r="H426" s="34"/>
      <c r="I426" s="34"/>
      <c r="J426" s="34"/>
      <c r="K426" s="34"/>
      <c r="L426" s="34"/>
      <c r="M426" s="34"/>
      <c r="N426" s="34"/>
      <c r="O426" s="34"/>
      <c r="P426" s="34"/>
      <c r="Q426" s="34"/>
      <c r="R426" s="34"/>
      <c r="S426" s="34"/>
      <c r="T426" s="34"/>
      <c r="U426" s="34"/>
      <c r="V426" s="34"/>
      <c r="W426" s="34"/>
      <c r="X426" s="34"/>
      <c r="Y426" s="34"/>
      <c r="Z426" s="34"/>
      <c r="AA426" s="34"/>
      <c r="AB426" s="34"/>
      <c r="AC426" s="34"/>
      <c r="AD426" s="34"/>
      <c r="AE426" s="34"/>
      <c r="AF426" s="34"/>
      <c r="AG426" s="34"/>
    </row>
    <row r="427" spans="1:33" x14ac:dyDescent="0.25">
      <c r="A427" s="34"/>
      <c r="B427" s="34"/>
      <c r="C427" s="34"/>
      <c r="D427" s="34"/>
      <c r="E427" s="34"/>
      <c r="F427" s="34"/>
      <c r="G427" s="34"/>
      <c r="H427" s="34"/>
      <c r="I427" s="34"/>
      <c r="J427" s="34"/>
      <c r="K427" s="34"/>
      <c r="L427" s="34"/>
      <c r="M427" s="34"/>
      <c r="N427" s="34"/>
      <c r="O427" s="34"/>
      <c r="P427" s="34"/>
      <c r="Q427" s="34"/>
      <c r="R427" s="34"/>
      <c r="S427" s="34"/>
      <c r="T427" s="34"/>
      <c r="U427" s="34"/>
      <c r="V427" s="34"/>
      <c r="W427" s="34"/>
      <c r="X427" s="34"/>
      <c r="Y427" s="34"/>
      <c r="Z427" s="34"/>
      <c r="AA427" s="34"/>
      <c r="AB427" s="34"/>
      <c r="AC427" s="34"/>
      <c r="AD427" s="34"/>
      <c r="AE427" s="34"/>
      <c r="AF427" s="34"/>
      <c r="AG427" s="34"/>
    </row>
    <row r="428" spans="1:33" x14ac:dyDescent="0.25">
      <c r="A428" s="34"/>
      <c r="B428" s="34"/>
      <c r="C428" s="34"/>
      <c r="D428" s="34"/>
      <c r="E428" s="34"/>
      <c r="F428" s="34"/>
      <c r="G428" s="34"/>
      <c r="H428" s="34"/>
      <c r="I428" s="34"/>
      <c r="J428" s="34"/>
      <c r="K428" s="34"/>
      <c r="L428" s="34"/>
      <c r="M428" s="34"/>
      <c r="N428" s="34"/>
      <c r="O428" s="34"/>
      <c r="P428" s="34"/>
      <c r="Q428" s="34"/>
      <c r="R428" s="34"/>
      <c r="S428" s="34"/>
      <c r="T428" s="34"/>
      <c r="U428" s="34"/>
      <c r="V428" s="34"/>
      <c r="W428" s="34"/>
      <c r="X428" s="34"/>
      <c r="Y428" s="34"/>
      <c r="Z428" s="34"/>
      <c r="AA428" s="34"/>
      <c r="AB428" s="34"/>
      <c r="AC428" s="34"/>
      <c r="AD428" s="34"/>
      <c r="AE428" s="34"/>
      <c r="AF428" s="34"/>
      <c r="AG428" s="34"/>
    </row>
    <row r="429" spans="1:33" x14ac:dyDescent="0.25">
      <c r="A429" s="34"/>
      <c r="B429" s="34"/>
      <c r="C429" s="34"/>
      <c r="D429" s="34"/>
      <c r="E429" s="34"/>
      <c r="F429" s="34"/>
      <c r="G429" s="34"/>
      <c r="H429" s="34"/>
      <c r="I429" s="34"/>
      <c r="J429" s="34"/>
      <c r="K429" s="34"/>
      <c r="L429" s="34"/>
      <c r="M429" s="34"/>
      <c r="N429" s="34"/>
      <c r="O429" s="34"/>
      <c r="P429" s="34"/>
      <c r="Q429" s="34"/>
      <c r="R429" s="34"/>
      <c r="S429" s="34"/>
      <c r="T429" s="34"/>
      <c r="U429" s="34"/>
      <c r="V429" s="34"/>
      <c r="W429" s="34"/>
      <c r="X429" s="34"/>
      <c r="Y429" s="34"/>
      <c r="Z429" s="34"/>
      <c r="AA429" s="34"/>
      <c r="AB429" s="34"/>
      <c r="AC429" s="34"/>
      <c r="AD429" s="34"/>
      <c r="AE429" s="34"/>
      <c r="AF429" s="34"/>
      <c r="AG429" s="34"/>
    </row>
    <row r="430" spans="1:33" x14ac:dyDescent="0.25">
      <c r="A430" s="34"/>
      <c r="B430" s="34"/>
      <c r="C430" s="34"/>
      <c r="D430" s="34"/>
      <c r="E430" s="34"/>
      <c r="F430" s="34"/>
      <c r="G430" s="34"/>
      <c r="H430" s="34"/>
      <c r="I430" s="34"/>
      <c r="J430" s="34"/>
      <c r="K430" s="34"/>
      <c r="L430" s="34"/>
      <c r="M430" s="34"/>
      <c r="N430" s="34"/>
      <c r="O430" s="34"/>
      <c r="P430" s="34"/>
      <c r="Q430" s="34"/>
      <c r="R430" s="34"/>
      <c r="S430" s="34"/>
      <c r="T430" s="34"/>
      <c r="U430" s="34"/>
      <c r="V430" s="34"/>
      <c r="W430" s="34"/>
      <c r="X430" s="34"/>
      <c r="Y430" s="34"/>
      <c r="Z430" s="34"/>
      <c r="AA430" s="34"/>
      <c r="AB430" s="34"/>
      <c r="AC430" s="34"/>
      <c r="AD430" s="34"/>
      <c r="AE430" s="34"/>
      <c r="AF430" s="34"/>
      <c r="AG430" s="34"/>
    </row>
    <row r="431" spans="1:33" x14ac:dyDescent="0.25">
      <c r="A431" s="34"/>
      <c r="B431" s="34"/>
      <c r="C431" s="34"/>
      <c r="D431" s="34"/>
      <c r="E431" s="34"/>
      <c r="F431" s="34"/>
      <c r="G431" s="34"/>
      <c r="H431" s="34"/>
      <c r="I431" s="34"/>
      <c r="J431" s="34"/>
      <c r="K431" s="34"/>
      <c r="L431" s="34"/>
      <c r="M431" s="34"/>
      <c r="N431" s="34"/>
      <c r="O431" s="34"/>
      <c r="P431" s="34"/>
      <c r="Q431" s="34"/>
      <c r="R431" s="34"/>
      <c r="S431" s="34"/>
      <c r="T431" s="34"/>
      <c r="U431" s="34"/>
      <c r="V431" s="34"/>
      <c r="W431" s="34"/>
      <c r="X431" s="34"/>
      <c r="Y431" s="34"/>
      <c r="Z431" s="34"/>
      <c r="AA431" s="34"/>
      <c r="AB431" s="34"/>
      <c r="AC431" s="34"/>
      <c r="AD431" s="34"/>
      <c r="AE431" s="34"/>
      <c r="AF431" s="34"/>
      <c r="AG431" s="34"/>
    </row>
    <row r="432" spans="1:33" x14ac:dyDescent="0.25">
      <c r="A432" s="34"/>
      <c r="B432" s="34"/>
      <c r="C432" s="34"/>
      <c r="D432" s="34"/>
      <c r="E432" s="34"/>
      <c r="F432" s="34"/>
      <c r="G432" s="34"/>
      <c r="H432" s="34"/>
      <c r="I432" s="34"/>
      <c r="J432" s="34"/>
      <c r="K432" s="34"/>
      <c r="L432" s="34"/>
      <c r="M432" s="34"/>
      <c r="N432" s="34"/>
      <c r="O432" s="34"/>
      <c r="P432" s="34"/>
      <c r="Q432" s="34"/>
      <c r="R432" s="34"/>
      <c r="S432" s="34"/>
      <c r="T432" s="34"/>
      <c r="U432" s="34"/>
      <c r="V432" s="34"/>
      <c r="W432" s="34"/>
      <c r="X432" s="34"/>
      <c r="Y432" s="34"/>
      <c r="Z432" s="34"/>
      <c r="AA432" s="34"/>
      <c r="AB432" s="34"/>
      <c r="AC432" s="34"/>
      <c r="AD432" s="34"/>
      <c r="AE432" s="34"/>
      <c r="AF432" s="34"/>
      <c r="AG432" s="34"/>
    </row>
    <row r="433" spans="1:33" x14ac:dyDescent="0.25">
      <c r="A433" s="34"/>
      <c r="B433" s="34"/>
      <c r="C433" s="34"/>
      <c r="D433" s="34"/>
      <c r="E433" s="34"/>
      <c r="F433" s="34"/>
      <c r="G433" s="34"/>
      <c r="H433" s="34"/>
      <c r="I433" s="34"/>
      <c r="J433" s="34"/>
      <c r="K433" s="34"/>
      <c r="L433" s="34"/>
      <c r="M433" s="34"/>
      <c r="N433" s="34"/>
      <c r="O433" s="34"/>
      <c r="P433" s="34"/>
      <c r="Q433" s="34"/>
      <c r="R433" s="34"/>
      <c r="S433" s="34"/>
      <c r="T433" s="34"/>
      <c r="U433" s="34"/>
      <c r="V433" s="34"/>
      <c r="W433" s="34"/>
      <c r="X433" s="34"/>
      <c r="Y433" s="34"/>
      <c r="Z433" s="34"/>
      <c r="AA433" s="34"/>
      <c r="AB433" s="34"/>
      <c r="AC433" s="34"/>
      <c r="AD433" s="34"/>
      <c r="AE433" s="34"/>
      <c r="AF433" s="34"/>
      <c r="AG433" s="34"/>
    </row>
    <row r="434" spans="1:33" x14ac:dyDescent="0.25">
      <c r="A434" s="34"/>
      <c r="B434" s="34"/>
      <c r="C434" s="34"/>
      <c r="D434" s="34"/>
      <c r="E434" s="34"/>
      <c r="F434" s="34"/>
      <c r="G434" s="34"/>
      <c r="H434" s="34"/>
      <c r="I434" s="34"/>
      <c r="J434" s="34"/>
      <c r="K434" s="34"/>
      <c r="L434" s="34"/>
      <c r="M434" s="34"/>
      <c r="N434" s="34"/>
      <c r="O434" s="34"/>
      <c r="P434" s="34"/>
      <c r="Q434" s="34"/>
      <c r="R434" s="34"/>
      <c r="S434" s="34"/>
      <c r="T434" s="34"/>
      <c r="U434" s="34"/>
      <c r="V434" s="34"/>
      <c r="W434" s="34"/>
      <c r="X434" s="34"/>
      <c r="Y434" s="34"/>
      <c r="Z434" s="34"/>
      <c r="AA434" s="34"/>
      <c r="AB434" s="34"/>
      <c r="AC434" s="34"/>
      <c r="AD434" s="34"/>
      <c r="AE434" s="34"/>
      <c r="AF434" s="34"/>
      <c r="AG434" s="34"/>
    </row>
    <row r="435" spans="1:33" x14ac:dyDescent="0.25">
      <c r="A435" s="34"/>
      <c r="B435" s="34"/>
      <c r="C435" s="34"/>
      <c r="D435" s="34"/>
      <c r="E435" s="34"/>
      <c r="F435" s="34"/>
      <c r="G435" s="34"/>
      <c r="H435" s="34"/>
      <c r="I435" s="34"/>
      <c r="J435" s="34"/>
      <c r="K435" s="34"/>
      <c r="L435" s="34"/>
      <c r="M435" s="34"/>
      <c r="N435" s="34"/>
      <c r="O435" s="34"/>
      <c r="P435" s="34"/>
      <c r="Q435" s="34"/>
      <c r="R435" s="34"/>
      <c r="S435" s="34"/>
      <c r="T435" s="34"/>
      <c r="U435" s="34"/>
      <c r="V435" s="34"/>
      <c r="W435" s="34"/>
      <c r="X435" s="34"/>
      <c r="Y435" s="34"/>
      <c r="Z435" s="34"/>
      <c r="AA435" s="34"/>
      <c r="AB435" s="34"/>
      <c r="AC435" s="34"/>
      <c r="AD435" s="34"/>
      <c r="AE435" s="34"/>
      <c r="AF435" s="34"/>
      <c r="AG435" s="34"/>
    </row>
    <row r="436" spans="1:33" x14ac:dyDescent="0.25">
      <c r="A436" s="34"/>
      <c r="B436" s="34"/>
      <c r="C436" s="34"/>
      <c r="D436" s="34"/>
      <c r="E436" s="34"/>
      <c r="F436" s="34"/>
      <c r="G436" s="34"/>
      <c r="H436" s="34"/>
      <c r="I436" s="34"/>
      <c r="J436" s="34"/>
      <c r="K436" s="34"/>
      <c r="L436" s="34"/>
      <c r="M436" s="34"/>
      <c r="N436" s="34"/>
      <c r="O436" s="34"/>
      <c r="P436" s="34"/>
      <c r="Q436" s="34"/>
      <c r="R436" s="34"/>
      <c r="S436" s="34"/>
      <c r="T436" s="34"/>
      <c r="U436" s="34"/>
      <c r="V436" s="34"/>
      <c r="W436" s="34"/>
      <c r="X436" s="34"/>
      <c r="Y436" s="34"/>
      <c r="Z436" s="34"/>
      <c r="AA436" s="34"/>
      <c r="AB436" s="34"/>
      <c r="AC436" s="34"/>
      <c r="AD436" s="34"/>
      <c r="AE436" s="34"/>
      <c r="AF436" s="34"/>
      <c r="AG436" s="34"/>
    </row>
    <row r="437" spans="1:33" x14ac:dyDescent="0.25">
      <c r="A437" s="34"/>
      <c r="B437" s="34"/>
      <c r="C437" s="34"/>
      <c r="D437" s="34"/>
      <c r="E437" s="34"/>
      <c r="F437" s="34"/>
      <c r="G437" s="34"/>
      <c r="H437" s="34"/>
      <c r="I437" s="34"/>
      <c r="J437" s="34"/>
      <c r="K437" s="34"/>
      <c r="L437" s="34"/>
      <c r="M437" s="34"/>
      <c r="N437" s="34"/>
      <c r="O437" s="34"/>
      <c r="P437" s="34"/>
      <c r="Q437" s="34"/>
      <c r="R437" s="34"/>
      <c r="S437" s="34"/>
      <c r="T437" s="34"/>
      <c r="U437" s="34"/>
      <c r="V437" s="34"/>
      <c r="W437" s="34"/>
      <c r="X437" s="34"/>
      <c r="Y437" s="34"/>
      <c r="Z437" s="34"/>
      <c r="AA437" s="34"/>
      <c r="AB437" s="34"/>
      <c r="AC437" s="34"/>
      <c r="AD437" s="34"/>
      <c r="AE437" s="34"/>
      <c r="AF437" s="34"/>
      <c r="AG437" s="34"/>
    </row>
    <row r="438" spans="1:33" x14ac:dyDescent="0.25">
      <c r="A438" s="34"/>
      <c r="B438" s="34"/>
      <c r="C438" s="34"/>
      <c r="D438" s="34"/>
      <c r="E438" s="34"/>
      <c r="F438" s="34"/>
      <c r="G438" s="34"/>
      <c r="H438" s="34"/>
      <c r="I438" s="34"/>
      <c r="J438" s="34"/>
      <c r="K438" s="34"/>
      <c r="L438" s="34"/>
      <c r="M438" s="34"/>
      <c r="N438" s="34"/>
      <c r="O438" s="34"/>
      <c r="P438" s="34"/>
      <c r="Q438" s="34"/>
      <c r="R438" s="34"/>
      <c r="S438" s="34"/>
      <c r="T438" s="34"/>
      <c r="U438" s="34"/>
      <c r="V438" s="34"/>
      <c r="W438" s="34"/>
      <c r="X438" s="34"/>
      <c r="Y438" s="34"/>
      <c r="Z438" s="34"/>
      <c r="AA438" s="34"/>
      <c r="AB438" s="34"/>
      <c r="AC438" s="34"/>
      <c r="AD438" s="34"/>
      <c r="AE438" s="34"/>
      <c r="AF438" s="34"/>
      <c r="AG438" s="34"/>
    </row>
    <row r="439" spans="1:33" x14ac:dyDescent="0.25">
      <c r="A439" s="34"/>
      <c r="B439" s="34"/>
      <c r="C439" s="34"/>
      <c r="D439" s="34"/>
      <c r="E439" s="34"/>
      <c r="F439" s="34"/>
      <c r="G439" s="34"/>
      <c r="H439" s="34"/>
      <c r="I439" s="34"/>
      <c r="J439" s="34"/>
      <c r="K439" s="34"/>
      <c r="L439" s="34"/>
      <c r="M439" s="34"/>
      <c r="N439" s="34"/>
      <c r="O439" s="34"/>
      <c r="P439" s="34"/>
      <c r="Q439" s="34"/>
      <c r="R439" s="34"/>
      <c r="S439" s="34"/>
      <c r="T439" s="34"/>
      <c r="U439" s="34"/>
      <c r="V439" s="34"/>
      <c r="W439" s="34"/>
      <c r="X439" s="34"/>
      <c r="Y439" s="34"/>
      <c r="Z439" s="34"/>
      <c r="AA439" s="34"/>
      <c r="AB439" s="34"/>
      <c r="AC439" s="34"/>
      <c r="AD439" s="34"/>
      <c r="AE439" s="34"/>
      <c r="AF439" s="34"/>
      <c r="AG439" s="34"/>
    </row>
    <row r="440" spans="1:33" x14ac:dyDescent="0.25">
      <c r="A440" s="34"/>
      <c r="B440" s="34"/>
      <c r="C440" s="34"/>
      <c r="D440" s="34"/>
      <c r="E440" s="34"/>
      <c r="F440" s="34"/>
      <c r="G440" s="34"/>
      <c r="H440" s="34"/>
      <c r="I440" s="34"/>
      <c r="J440" s="34"/>
      <c r="K440" s="34"/>
      <c r="L440" s="34"/>
      <c r="M440" s="34"/>
      <c r="N440" s="34"/>
      <c r="O440" s="34"/>
      <c r="P440" s="34"/>
      <c r="Q440" s="34"/>
      <c r="R440" s="34"/>
      <c r="S440" s="34"/>
      <c r="T440" s="34"/>
      <c r="U440" s="34"/>
      <c r="V440" s="34"/>
      <c r="W440" s="34"/>
      <c r="X440" s="34"/>
      <c r="Y440" s="34"/>
      <c r="Z440" s="34"/>
      <c r="AA440" s="34"/>
      <c r="AB440" s="34"/>
      <c r="AC440" s="34"/>
      <c r="AD440" s="34"/>
      <c r="AE440" s="34"/>
      <c r="AF440" s="34"/>
      <c r="AG440" s="34"/>
    </row>
    <row r="441" spans="1:33" x14ac:dyDescent="0.25">
      <c r="A441" s="34"/>
      <c r="B441" s="34"/>
      <c r="C441" s="34"/>
      <c r="D441" s="34"/>
      <c r="E441" s="34"/>
      <c r="F441" s="34"/>
      <c r="G441" s="34"/>
      <c r="H441" s="34"/>
      <c r="I441" s="34"/>
      <c r="J441" s="34"/>
      <c r="K441" s="34"/>
      <c r="L441" s="34"/>
      <c r="M441" s="34"/>
      <c r="N441" s="34"/>
      <c r="O441" s="34"/>
      <c r="P441" s="34"/>
      <c r="Q441" s="34"/>
      <c r="R441" s="34"/>
      <c r="S441" s="34"/>
      <c r="T441" s="34"/>
      <c r="U441" s="34"/>
      <c r="V441" s="34"/>
      <c r="W441" s="34"/>
      <c r="X441" s="34"/>
      <c r="Y441" s="34"/>
      <c r="Z441" s="34"/>
      <c r="AA441" s="34"/>
      <c r="AB441" s="34"/>
      <c r="AC441" s="34"/>
      <c r="AD441" s="34"/>
      <c r="AE441" s="34"/>
      <c r="AF441" s="34"/>
      <c r="AG441" s="34"/>
    </row>
    <row r="442" spans="1:33" x14ac:dyDescent="0.25">
      <c r="A442" s="34"/>
      <c r="B442" s="34"/>
      <c r="C442" s="34"/>
      <c r="D442" s="34"/>
      <c r="E442" s="34"/>
      <c r="F442" s="34"/>
      <c r="G442" s="34"/>
      <c r="H442" s="34"/>
      <c r="I442" s="34"/>
      <c r="J442" s="34"/>
      <c r="K442" s="34"/>
      <c r="L442" s="34"/>
      <c r="M442" s="34"/>
      <c r="N442" s="34"/>
      <c r="O442" s="34"/>
      <c r="P442" s="34"/>
      <c r="Q442" s="34"/>
      <c r="R442" s="34"/>
      <c r="S442" s="34"/>
      <c r="T442" s="34"/>
      <c r="U442" s="34"/>
      <c r="V442" s="34"/>
      <c r="W442" s="34"/>
      <c r="X442" s="34"/>
      <c r="Y442" s="34"/>
      <c r="Z442" s="34"/>
      <c r="AA442" s="34"/>
      <c r="AB442" s="34"/>
      <c r="AC442" s="34"/>
      <c r="AD442" s="34"/>
      <c r="AE442" s="34"/>
      <c r="AF442" s="34"/>
      <c r="AG442" s="34"/>
    </row>
    <row r="443" spans="1:33" x14ac:dyDescent="0.25">
      <c r="A443" s="34"/>
      <c r="B443" s="34"/>
      <c r="C443" s="34"/>
      <c r="D443" s="34"/>
      <c r="E443" s="34"/>
      <c r="F443" s="34"/>
      <c r="G443" s="34"/>
      <c r="H443" s="34"/>
      <c r="I443" s="34"/>
      <c r="J443" s="34"/>
      <c r="K443" s="34"/>
      <c r="L443" s="34"/>
      <c r="M443" s="34"/>
      <c r="N443" s="34"/>
      <c r="O443" s="34"/>
      <c r="P443" s="34"/>
      <c r="Q443" s="34"/>
      <c r="R443" s="34"/>
      <c r="S443" s="34"/>
      <c r="T443" s="34"/>
      <c r="U443" s="34"/>
      <c r="V443" s="34"/>
      <c r="W443" s="34"/>
      <c r="X443" s="34"/>
      <c r="Y443" s="34"/>
      <c r="Z443" s="34"/>
      <c r="AA443" s="34"/>
      <c r="AB443" s="34"/>
      <c r="AC443" s="34"/>
      <c r="AD443" s="34"/>
      <c r="AE443" s="34"/>
      <c r="AF443" s="34"/>
      <c r="AG443" s="34"/>
    </row>
    <row r="444" spans="1:33" x14ac:dyDescent="0.25">
      <c r="A444" s="34"/>
      <c r="B444" s="34"/>
      <c r="C444" s="34"/>
      <c r="D444" s="34"/>
      <c r="E444" s="34"/>
      <c r="F444" s="34"/>
      <c r="G444" s="34"/>
      <c r="H444" s="34"/>
      <c r="I444" s="34"/>
      <c r="J444" s="34"/>
      <c r="K444" s="34"/>
      <c r="L444" s="34"/>
      <c r="M444" s="34"/>
      <c r="N444" s="34"/>
      <c r="O444" s="34"/>
      <c r="P444" s="34"/>
      <c r="Q444" s="34"/>
      <c r="R444" s="34"/>
      <c r="S444" s="34"/>
      <c r="T444" s="34"/>
      <c r="U444" s="34"/>
      <c r="V444" s="34"/>
      <c r="W444" s="34"/>
      <c r="X444" s="34"/>
      <c r="Y444" s="34"/>
      <c r="Z444" s="34"/>
      <c r="AA444" s="34"/>
      <c r="AB444" s="34"/>
      <c r="AC444" s="34"/>
      <c r="AD444" s="34"/>
      <c r="AE444" s="34"/>
      <c r="AF444" s="34"/>
      <c r="AG444" s="34"/>
    </row>
    <row r="445" spans="1:33" x14ac:dyDescent="0.25">
      <c r="A445" s="34"/>
      <c r="B445" s="34"/>
      <c r="C445" s="34"/>
      <c r="D445" s="34"/>
      <c r="E445" s="34"/>
      <c r="F445" s="34"/>
      <c r="G445" s="34"/>
      <c r="H445" s="34"/>
      <c r="I445" s="34"/>
      <c r="J445" s="34"/>
      <c r="K445" s="34"/>
      <c r="L445" s="34"/>
      <c r="M445" s="34"/>
      <c r="N445" s="34"/>
      <c r="O445" s="34"/>
      <c r="P445" s="34"/>
      <c r="Q445" s="34"/>
      <c r="R445" s="34"/>
      <c r="S445" s="34"/>
      <c r="T445" s="34"/>
      <c r="U445" s="34"/>
      <c r="V445" s="34"/>
      <c r="W445" s="34"/>
      <c r="X445" s="34"/>
      <c r="Y445" s="34"/>
      <c r="Z445" s="34"/>
      <c r="AA445" s="34"/>
      <c r="AB445" s="34"/>
      <c r="AC445" s="34"/>
      <c r="AD445" s="34"/>
      <c r="AE445" s="34"/>
      <c r="AF445" s="34"/>
      <c r="AG445" s="34"/>
    </row>
    <row r="446" spans="1:33" x14ac:dyDescent="0.25">
      <c r="A446" s="34"/>
      <c r="B446" s="34"/>
      <c r="C446" s="34"/>
      <c r="D446" s="34"/>
      <c r="E446" s="34"/>
      <c r="F446" s="34"/>
      <c r="G446" s="34"/>
      <c r="H446" s="34"/>
      <c r="I446" s="34"/>
      <c r="J446" s="34"/>
      <c r="K446" s="34"/>
      <c r="L446" s="34"/>
      <c r="M446" s="34"/>
      <c r="N446" s="34"/>
      <c r="O446" s="34"/>
      <c r="P446" s="34"/>
      <c r="Q446" s="34"/>
      <c r="R446" s="34"/>
      <c r="S446" s="34"/>
      <c r="T446" s="34"/>
      <c r="U446" s="34"/>
      <c r="V446" s="34"/>
      <c r="W446" s="34"/>
      <c r="X446" s="34"/>
      <c r="Y446" s="34"/>
      <c r="Z446" s="34"/>
      <c r="AA446" s="34"/>
      <c r="AB446" s="34"/>
      <c r="AC446" s="34"/>
      <c r="AD446" s="34"/>
      <c r="AE446" s="34"/>
      <c r="AF446" s="34"/>
      <c r="AG446" s="34"/>
    </row>
    <row r="447" spans="1:33" x14ac:dyDescent="0.25">
      <c r="A447" s="34"/>
      <c r="B447" s="34"/>
      <c r="C447" s="34"/>
      <c r="D447" s="34"/>
      <c r="E447" s="34"/>
      <c r="F447" s="34"/>
      <c r="G447" s="34"/>
      <c r="H447" s="34"/>
      <c r="I447" s="34"/>
      <c r="J447" s="34"/>
      <c r="K447" s="34"/>
      <c r="L447" s="34"/>
      <c r="M447" s="34"/>
      <c r="N447" s="34"/>
      <c r="O447" s="34"/>
      <c r="P447" s="34"/>
      <c r="Q447" s="34"/>
      <c r="R447" s="34"/>
      <c r="S447" s="34"/>
      <c r="T447" s="34"/>
      <c r="U447" s="34"/>
      <c r="V447" s="34"/>
      <c r="W447" s="34"/>
      <c r="X447" s="34"/>
      <c r="Y447" s="34"/>
      <c r="Z447" s="34"/>
      <c r="AA447" s="34"/>
      <c r="AB447" s="34"/>
      <c r="AC447" s="34"/>
      <c r="AD447" s="34"/>
      <c r="AE447" s="34"/>
      <c r="AF447" s="34"/>
      <c r="AG447" s="34"/>
    </row>
    <row r="448" spans="1:33" x14ac:dyDescent="0.25">
      <c r="A448" s="34"/>
      <c r="B448" s="34"/>
      <c r="C448" s="34"/>
      <c r="D448" s="34"/>
      <c r="E448" s="34"/>
      <c r="F448" s="34"/>
      <c r="G448" s="34"/>
      <c r="H448" s="34"/>
      <c r="I448" s="34"/>
      <c r="J448" s="34"/>
      <c r="K448" s="34"/>
      <c r="L448" s="34"/>
      <c r="M448" s="34"/>
      <c r="N448" s="34"/>
      <c r="O448" s="34"/>
      <c r="P448" s="34"/>
      <c r="Q448" s="34"/>
      <c r="R448" s="34"/>
      <c r="S448" s="34"/>
      <c r="T448" s="34"/>
      <c r="U448" s="34"/>
      <c r="V448" s="34"/>
      <c r="W448" s="34"/>
      <c r="X448" s="34"/>
      <c r="Y448" s="34"/>
      <c r="Z448" s="34"/>
      <c r="AA448" s="34"/>
      <c r="AB448" s="34"/>
      <c r="AC448" s="34"/>
      <c r="AD448" s="34"/>
      <c r="AE448" s="34"/>
      <c r="AF448" s="34"/>
      <c r="AG448" s="34"/>
    </row>
    <row r="449" spans="1:33" x14ac:dyDescent="0.25">
      <c r="A449" s="34"/>
      <c r="B449" s="34"/>
      <c r="C449" s="34"/>
      <c r="D449" s="34"/>
      <c r="E449" s="34"/>
      <c r="F449" s="34"/>
      <c r="G449" s="34"/>
      <c r="H449" s="34"/>
      <c r="I449" s="34"/>
      <c r="J449" s="34"/>
      <c r="K449" s="34"/>
      <c r="L449" s="34"/>
      <c r="M449" s="34"/>
      <c r="N449" s="34"/>
      <c r="O449" s="34"/>
      <c r="P449" s="34"/>
      <c r="Q449" s="34"/>
      <c r="R449" s="34"/>
      <c r="S449" s="34"/>
      <c r="T449" s="34"/>
      <c r="U449" s="34"/>
      <c r="V449" s="34"/>
      <c r="W449" s="34"/>
      <c r="X449" s="34"/>
      <c r="Y449" s="34"/>
      <c r="Z449" s="34"/>
      <c r="AA449" s="34"/>
      <c r="AB449" s="34"/>
      <c r="AC449" s="34"/>
      <c r="AD449" s="34"/>
      <c r="AE449" s="34"/>
      <c r="AF449" s="34"/>
      <c r="AG449" s="34"/>
    </row>
    <row r="450" spans="1:33" x14ac:dyDescent="0.25">
      <c r="A450" s="34"/>
      <c r="B450" s="34"/>
      <c r="C450" s="34"/>
      <c r="D450" s="34"/>
      <c r="E450" s="34"/>
      <c r="F450" s="34"/>
      <c r="G450" s="34"/>
      <c r="H450" s="34"/>
      <c r="I450" s="34"/>
      <c r="J450" s="34"/>
      <c r="K450" s="34"/>
      <c r="L450" s="34"/>
      <c r="M450" s="34"/>
      <c r="N450" s="34"/>
      <c r="O450" s="34"/>
      <c r="P450" s="34"/>
      <c r="Q450" s="34"/>
      <c r="R450" s="34"/>
      <c r="S450" s="34"/>
      <c r="T450" s="34"/>
      <c r="U450" s="34"/>
      <c r="V450" s="34"/>
      <c r="W450" s="34"/>
      <c r="X450" s="34"/>
      <c r="Y450" s="34"/>
      <c r="Z450" s="34"/>
      <c r="AA450" s="34"/>
      <c r="AB450" s="34"/>
      <c r="AC450" s="34"/>
      <c r="AD450" s="34"/>
      <c r="AE450" s="34"/>
      <c r="AF450" s="34"/>
      <c r="AG450" s="34"/>
    </row>
    <row r="451" spans="1:33" x14ac:dyDescent="0.25">
      <c r="A451" s="34"/>
      <c r="B451" s="34"/>
      <c r="C451" s="34"/>
      <c r="D451" s="34"/>
      <c r="E451" s="34"/>
      <c r="F451" s="34"/>
      <c r="G451" s="34"/>
      <c r="H451" s="34"/>
      <c r="I451" s="34"/>
      <c r="J451" s="34"/>
      <c r="K451" s="34"/>
      <c r="L451" s="34"/>
      <c r="M451" s="34"/>
      <c r="N451" s="34"/>
      <c r="O451" s="34"/>
      <c r="P451" s="34"/>
      <c r="Q451" s="34"/>
      <c r="R451" s="34"/>
      <c r="S451" s="34"/>
      <c r="T451" s="34"/>
      <c r="U451" s="34"/>
      <c r="V451" s="34"/>
      <c r="W451" s="34"/>
      <c r="X451" s="34"/>
      <c r="Y451" s="34"/>
      <c r="Z451" s="34"/>
      <c r="AA451" s="34"/>
      <c r="AB451" s="34"/>
      <c r="AC451" s="34"/>
      <c r="AD451" s="34"/>
      <c r="AE451" s="34"/>
      <c r="AF451" s="34"/>
      <c r="AG451" s="34"/>
    </row>
    <row r="452" spans="1:33" x14ac:dyDescent="0.25">
      <c r="A452" s="34"/>
      <c r="B452" s="34"/>
      <c r="C452" s="34"/>
      <c r="D452" s="34"/>
      <c r="E452" s="34"/>
      <c r="F452" s="34"/>
      <c r="G452" s="34"/>
      <c r="H452" s="34"/>
      <c r="I452" s="34"/>
      <c r="J452" s="34"/>
      <c r="K452" s="34"/>
      <c r="L452" s="34"/>
      <c r="M452" s="34"/>
      <c r="N452" s="34"/>
      <c r="O452" s="34"/>
      <c r="P452" s="34"/>
      <c r="Q452" s="34"/>
      <c r="R452" s="34"/>
      <c r="S452" s="34"/>
      <c r="T452" s="34"/>
      <c r="U452" s="34"/>
      <c r="V452" s="34"/>
      <c r="W452" s="34"/>
      <c r="X452" s="34"/>
      <c r="Y452" s="34"/>
      <c r="Z452" s="34"/>
      <c r="AA452" s="34"/>
      <c r="AB452" s="34"/>
      <c r="AC452" s="34"/>
      <c r="AD452" s="34"/>
      <c r="AE452" s="34"/>
      <c r="AF452" s="34"/>
      <c r="AG452" s="34"/>
    </row>
    <row r="453" spans="1:33" x14ac:dyDescent="0.25">
      <c r="A453" s="34"/>
      <c r="B453" s="34"/>
      <c r="C453" s="34"/>
      <c r="D453" s="34"/>
      <c r="E453" s="34"/>
      <c r="F453" s="34"/>
      <c r="G453" s="34"/>
      <c r="H453" s="34"/>
      <c r="I453" s="34"/>
      <c r="J453" s="34"/>
      <c r="K453" s="34"/>
      <c r="L453" s="34"/>
      <c r="M453" s="34"/>
      <c r="N453" s="34"/>
      <c r="O453" s="34"/>
      <c r="P453" s="34"/>
      <c r="Q453" s="34"/>
      <c r="R453" s="34"/>
      <c r="S453" s="34"/>
      <c r="T453" s="34"/>
      <c r="U453" s="34"/>
      <c r="V453" s="34"/>
      <c r="W453" s="34"/>
      <c r="X453" s="34"/>
      <c r="Y453" s="34"/>
      <c r="Z453" s="34"/>
      <c r="AA453" s="34"/>
      <c r="AB453" s="34"/>
      <c r="AC453" s="34"/>
      <c r="AD453" s="34"/>
      <c r="AE453" s="34"/>
      <c r="AF453" s="34"/>
      <c r="AG453" s="34"/>
    </row>
    <row r="454" spans="1:33" x14ac:dyDescent="0.25">
      <c r="A454" s="34"/>
      <c r="B454" s="34"/>
      <c r="C454" s="34"/>
      <c r="D454" s="34"/>
      <c r="E454" s="34"/>
      <c r="F454" s="34"/>
      <c r="G454" s="34"/>
      <c r="H454" s="34"/>
      <c r="I454" s="34"/>
      <c r="J454" s="34"/>
      <c r="K454" s="34"/>
      <c r="L454" s="34"/>
      <c r="M454" s="34"/>
      <c r="N454" s="34"/>
      <c r="O454" s="34"/>
      <c r="P454" s="34"/>
      <c r="Q454" s="34"/>
      <c r="R454" s="34"/>
      <c r="S454" s="34"/>
      <c r="T454" s="34"/>
      <c r="U454" s="34"/>
      <c r="V454" s="34"/>
      <c r="W454" s="34"/>
      <c r="X454" s="34"/>
      <c r="Y454" s="34"/>
      <c r="Z454" s="34"/>
      <c r="AA454" s="34"/>
      <c r="AB454" s="34"/>
      <c r="AC454" s="34"/>
      <c r="AD454" s="34"/>
      <c r="AE454" s="34"/>
      <c r="AF454" s="34"/>
      <c r="AG454" s="34"/>
    </row>
    <row r="455" spans="1:33" x14ac:dyDescent="0.25">
      <c r="A455" s="34"/>
      <c r="B455" s="34"/>
      <c r="C455" s="34"/>
      <c r="D455" s="34"/>
      <c r="E455" s="34"/>
      <c r="F455" s="34"/>
      <c r="G455" s="34"/>
      <c r="H455" s="34"/>
      <c r="I455" s="34"/>
      <c r="J455" s="34"/>
      <c r="K455" s="34"/>
      <c r="L455" s="34"/>
      <c r="M455" s="34"/>
      <c r="N455" s="34"/>
      <c r="O455" s="34"/>
      <c r="P455" s="34"/>
      <c r="Q455" s="34"/>
      <c r="R455" s="34"/>
      <c r="S455" s="34"/>
      <c r="T455" s="34"/>
      <c r="U455" s="34"/>
      <c r="V455" s="34"/>
      <c r="W455" s="34"/>
      <c r="X455" s="34"/>
      <c r="Y455" s="34"/>
      <c r="Z455" s="34"/>
      <c r="AA455" s="34"/>
      <c r="AB455" s="34"/>
      <c r="AC455" s="34"/>
      <c r="AD455" s="34"/>
      <c r="AE455" s="34"/>
      <c r="AF455" s="34"/>
      <c r="AG455" s="34"/>
    </row>
    <row r="456" spans="1:33" x14ac:dyDescent="0.25">
      <c r="A456" s="34"/>
      <c r="B456" s="34"/>
      <c r="C456" s="34"/>
      <c r="D456" s="34"/>
      <c r="E456" s="34"/>
      <c r="F456" s="34"/>
      <c r="G456" s="34"/>
      <c r="H456" s="34"/>
      <c r="I456" s="34"/>
      <c r="J456" s="34"/>
      <c r="K456" s="34"/>
      <c r="L456" s="34"/>
      <c r="M456" s="34"/>
      <c r="N456" s="34"/>
      <c r="O456" s="34"/>
      <c r="P456" s="34"/>
      <c r="Q456" s="34"/>
      <c r="R456" s="34"/>
      <c r="S456" s="34"/>
      <c r="T456" s="34"/>
      <c r="U456" s="34"/>
      <c r="V456" s="34"/>
      <c r="W456" s="34"/>
      <c r="X456" s="34"/>
      <c r="Y456" s="34"/>
      <c r="Z456" s="34"/>
      <c r="AA456" s="34"/>
      <c r="AB456" s="34"/>
      <c r="AC456" s="34"/>
      <c r="AD456" s="34"/>
      <c r="AE456" s="34"/>
      <c r="AF456" s="34"/>
      <c r="AG456" s="34"/>
    </row>
    <row r="457" spans="1:33" x14ac:dyDescent="0.25">
      <c r="A457" s="34"/>
      <c r="B457" s="34"/>
      <c r="C457" s="34"/>
      <c r="D457" s="34"/>
      <c r="E457" s="34"/>
      <c r="F457" s="34"/>
      <c r="G457" s="34"/>
      <c r="H457" s="34"/>
      <c r="I457" s="34"/>
      <c r="J457" s="34"/>
      <c r="K457" s="34"/>
      <c r="L457" s="34"/>
      <c r="M457" s="34"/>
      <c r="N457" s="34"/>
      <c r="O457" s="34"/>
      <c r="P457" s="34"/>
      <c r="Q457" s="34"/>
      <c r="R457" s="34"/>
      <c r="S457" s="34"/>
      <c r="T457" s="34"/>
      <c r="U457" s="34"/>
      <c r="V457" s="34"/>
      <c r="W457" s="34"/>
      <c r="X457" s="34"/>
      <c r="Y457" s="34"/>
      <c r="Z457" s="34"/>
      <c r="AA457" s="34"/>
      <c r="AB457" s="34"/>
      <c r="AC457" s="34"/>
      <c r="AD457" s="34"/>
      <c r="AE457" s="34"/>
      <c r="AF457" s="34"/>
      <c r="AG457" s="34"/>
    </row>
    <row r="458" spans="1:33" x14ac:dyDescent="0.25">
      <c r="A458" s="34"/>
      <c r="B458" s="34"/>
      <c r="C458" s="34"/>
      <c r="D458" s="34"/>
      <c r="E458" s="34"/>
      <c r="F458" s="34"/>
      <c r="G458" s="34"/>
      <c r="H458" s="34"/>
      <c r="I458" s="34"/>
      <c r="J458" s="34"/>
      <c r="K458" s="34"/>
      <c r="L458" s="34"/>
      <c r="M458" s="34"/>
      <c r="N458" s="34"/>
      <c r="O458" s="34"/>
      <c r="P458" s="34"/>
      <c r="Q458" s="34"/>
      <c r="R458" s="34"/>
      <c r="S458" s="34"/>
      <c r="T458" s="34"/>
      <c r="U458" s="34"/>
      <c r="V458" s="34"/>
      <c r="W458" s="34"/>
      <c r="X458" s="34"/>
      <c r="Y458" s="34"/>
      <c r="Z458" s="34"/>
      <c r="AA458" s="34"/>
      <c r="AB458" s="34"/>
      <c r="AC458" s="34"/>
      <c r="AD458" s="34"/>
      <c r="AE458" s="34"/>
      <c r="AF458" s="34"/>
      <c r="AG458" s="34"/>
    </row>
    <row r="459" spans="1:33" x14ac:dyDescent="0.25">
      <c r="A459" s="34"/>
      <c r="B459" s="34"/>
      <c r="C459" s="34"/>
      <c r="D459" s="34"/>
      <c r="E459" s="34"/>
      <c r="F459" s="34"/>
      <c r="G459" s="34"/>
      <c r="H459" s="34"/>
      <c r="I459" s="34"/>
      <c r="J459" s="34"/>
      <c r="K459" s="34"/>
      <c r="L459" s="34"/>
      <c r="M459" s="34"/>
      <c r="N459" s="34"/>
      <c r="O459" s="34"/>
      <c r="P459" s="34"/>
      <c r="Q459" s="34"/>
      <c r="R459" s="34"/>
      <c r="S459" s="34"/>
      <c r="T459" s="34"/>
      <c r="U459" s="34"/>
      <c r="V459" s="34"/>
      <c r="W459" s="34"/>
      <c r="X459" s="34"/>
      <c r="Y459" s="34"/>
      <c r="Z459" s="34"/>
      <c r="AA459" s="34"/>
      <c r="AB459" s="34"/>
      <c r="AC459" s="34"/>
      <c r="AD459" s="34"/>
      <c r="AE459" s="34"/>
      <c r="AF459" s="34"/>
      <c r="AG459" s="34"/>
    </row>
    <row r="460" spans="1:33" x14ac:dyDescent="0.25">
      <c r="A460" s="34"/>
      <c r="B460" s="34"/>
      <c r="C460" s="34"/>
      <c r="D460" s="34"/>
      <c r="E460" s="34"/>
      <c r="F460" s="34"/>
      <c r="G460" s="34"/>
      <c r="H460" s="34"/>
      <c r="I460" s="34"/>
      <c r="J460" s="34"/>
      <c r="K460" s="34"/>
      <c r="L460" s="34"/>
      <c r="M460" s="34"/>
      <c r="N460" s="34"/>
      <c r="O460" s="34"/>
      <c r="P460" s="34"/>
      <c r="Q460" s="34"/>
      <c r="R460" s="34"/>
      <c r="S460" s="34"/>
      <c r="T460" s="34"/>
      <c r="U460" s="34"/>
      <c r="V460" s="34"/>
      <c r="W460" s="34"/>
      <c r="X460" s="34"/>
      <c r="Y460" s="34"/>
      <c r="Z460" s="34"/>
      <c r="AA460" s="34"/>
      <c r="AB460" s="34"/>
      <c r="AC460" s="34"/>
      <c r="AD460" s="34"/>
      <c r="AE460" s="34"/>
      <c r="AF460" s="34"/>
      <c r="AG460" s="34"/>
    </row>
    <row r="461" spans="1:33" x14ac:dyDescent="0.25">
      <c r="A461" s="34"/>
      <c r="B461" s="34"/>
      <c r="C461" s="34"/>
      <c r="D461" s="34"/>
      <c r="E461" s="34"/>
      <c r="F461" s="34"/>
      <c r="G461" s="34"/>
      <c r="H461" s="34"/>
      <c r="I461" s="34"/>
      <c r="J461" s="34"/>
      <c r="K461" s="34"/>
      <c r="L461" s="34"/>
      <c r="M461" s="34"/>
      <c r="N461" s="34"/>
      <c r="O461" s="34"/>
      <c r="P461" s="34"/>
      <c r="Q461" s="34"/>
      <c r="R461" s="34"/>
      <c r="S461" s="34"/>
      <c r="T461" s="34"/>
      <c r="U461" s="34"/>
      <c r="V461" s="34"/>
      <c r="W461" s="34"/>
      <c r="X461" s="34"/>
      <c r="Y461" s="34"/>
      <c r="Z461" s="34"/>
      <c r="AA461" s="34"/>
      <c r="AB461" s="34"/>
      <c r="AC461" s="34"/>
      <c r="AD461" s="34"/>
      <c r="AE461" s="34"/>
      <c r="AF461" s="34"/>
      <c r="AG461" s="34"/>
    </row>
    <row r="462" spans="1:33" x14ac:dyDescent="0.25">
      <c r="A462" s="34"/>
      <c r="B462" s="34"/>
      <c r="C462" s="34"/>
      <c r="D462" s="34"/>
      <c r="E462" s="34"/>
      <c r="F462" s="34"/>
      <c r="G462" s="34"/>
      <c r="H462" s="34"/>
      <c r="I462" s="34"/>
      <c r="J462" s="34"/>
      <c r="K462" s="34"/>
      <c r="L462" s="34"/>
      <c r="M462" s="34"/>
      <c r="N462" s="34"/>
      <c r="O462" s="34"/>
      <c r="P462" s="34"/>
      <c r="Q462" s="34"/>
      <c r="R462" s="34"/>
      <c r="S462" s="34"/>
      <c r="T462" s="34"/>
      <c r="U462" s="34"/>
      <c r="V462" s="34"/>
      <c r="W462" s="34"/>
      <c r="X462" s="34"/>
      <c r="Y462" s="34"/>
      <c r="Z462" s="34"/>
      <c r="AA462" s="34"/>
      <c r="AB462" s="34"/>
      <c r="AC462" s="34"/>
      <c r="AD462" s="34"/>
      <c r="AE462" s="34"/>
      <c r="AF462" s="34"/>
      <c r="AG462" s="34"/>
    </row>
    <row r="463" spans="1:33" x14ac:dyDescent="0.25">
      <c r="A463" s="34"/>
      <c r="B463" s="34"/>
      <c r="C463" s="34"/>
      <c r="D463" s="34"/>
      <c r="E463" s="34"/>
      <c r="F463" s="34"/>
      <c r="G463" s="34"/>
      <c r="H463" s="34"/>
      <c r="I463" s="34"/>
      <c r="J463" s="34"/>
      <c r="K463" s="34"/>
      <c r="L463" s="34"/>
      <c r="M463" s="34"/>
      <c r="N463" s="34"/>
      <c r="O463" s="34"/>
      <c r="P463" s="34"/>
      <c r="Q463" s="34"/>
      <c r="R463" s="34"/>
      <c r="S463" s="34"/>
      <c r="T463" s="34"/>
      <c r="U463" s="34"/>
      <c r="V463" s="34"/>
      <c r="W463" s="34"/>
      <c r="X463" s="34"/>
      <c r="Y463" s="34"/>
      <c r="Z463" s="34"/>
      <c r="AA463" s="34"/>
      <c r="AB463" s="34"/>
      <c r="AC463" s="34"/>
      <c r="AD463" s="34"/>
      <c r="AE463" s="34"/>
      <c r="AF463" s="34"/>
      <c r="AG463" s="34"/>
    </row>
    <row r="464" spans="1:33" x14ac:dyDescent="0.25">
      <c r="A464" s="34"/>
      <c r="B464" s="34"/>
      <c r="C464" s="34"/>
      <c r="D464" s="34"/>
      <c r="E464" s="34"/>
      <c r="F464" s="34"/>
      <c r="G464" s="34"/>
      <c r="H464" s="34"/>
      <c r="I464" s="34"/>
      <c r="J464" s="34"/>
      <c r="K464" s="34"/>
      <c r="L464" s="34"/>
      <c r="M464" s="34"/>
      <c r="N464" s="34"/>
      <c r="O464" s="34"/>
      <c r="P464" s="34"/>
      <c r="Q464" s="34"/>
      <c r="R464" s="34"/>
      <c r="S464" s="34"/>
      <c r="T464" s="34"/>
      <c r="U464" s="34"/>
      <c r="V464" s="34"/>
      <c r="W464" s="34"/>
      <c r="X464" s="34"/>
      <c r="Y464" s="34"/>
      <c r="Z464" s="34"/>
      <c r="AA464" s="34"/>
      <c r="AB464" s="34"/>
      <c r="AC464" s="34"/>
      <c r="AD464" s="34"/>
      <c r="AE464" s="34"/>
      <c r="AF464" s="34"/>
      <c r="AG464" s="34"/>
    </row>
    <row r="465" spans="1:33" x14ac:dyDescent="0.25">
      <c r="A465" s="34"/>
      <c r="B465" s="34"/>
      <c r="C465" s="34"/>
      <c r="D465" s="34"/>
      <c r="E465" s="34"/>
      <c r="F465" s="34"/>
      <c r="G465" s="34"/>
      <c r="H465" s="34"/>
      <c r="I465" s="34"/>
      <c r="J465" s="34"/>
      <c r="K465" s="34"/>
      <c r="L465" s="34"/>
      <c r="M465" s="34"/>
      <c r="N465" s="34"/>
      <c r="O465" s="34"/>
      <c r="P465" s="34"/>
      <c r="Q465" s="34"/>
      <c r="R465" s="34"/>
      <c r="S465" s="34"/>
      <c r="T465" s="34"/>
      <c r="U465" s="34"/>
      <c r="V465" s="34"/>
      <c r="W465" s="34"/>
      <c r="X465" s="34"/>
      <c r="Y465" s="34"/>
      <c r="Z465" s="34"/>
      <c r="AA465" s="34"/>
      <c r="AB465" s="34"/>
      <c r="AC465" s="34"/>
      <c r="AD465" s="34"/>
      <c r="AE465" s="34"/>
      <c r="AF465" s="34"/>
      <c r="AG465" s="34"/>
    </row>
    <row r="466" spans="1:33" x14ac:dyDescent="0.25">
      <c r="A466" s="34"/>
      <c r="B466" s="34"/>
      <c r="C466" s="34"/>
      <c r="D466" s="34"/>
      <c r="E466" s="34"/>
      <c r="F466" s="34"/>
      <c r="G466" s="34"/>
      <c r="H466" s="34"/>
      <c r="I466" s="34"/>
      <c r="J466" s="34"/>
      <c r="K466" s="34"/>
      <c r="L466" s="34"/>
      <c r="M466" s="34"/>
      <c r="N466" s="34"/>
      <c r="O466" s="34"/>
      <c r="P466" s="34"/>
      <c r="Q466" s="34"/>
      <c r="R466" s="34"/>
      <c r="S466" s="34"/>
      <c r="T466" s="34"/>
      <c r="U466" s="34"/>
      <c r="V466" s="34"/>
      <c r="W466" s="34"/>
      <c r="X466" s="34"/>
      <c r="Y466" s="34"/>
      <c r="Z466" s="34"/>
      <c r="AA466" s="34"/>
      <c r="AB466" s="34"/>
      <c r="AC466" s="34"/>
      <c r="AD466" s="34"/>
      <c r="AE466" s="34"/>
      <c r="AF466" s="34"/>
      <c r="AG466" s="34"/>
    </row>
    <row r="467" spans="1:33" x14ac:dyDescent="0.25">
      <c r="A467" s="34"/>
      <c r="B467" s="34"/>
      <c r="C467" s="34"/>
      <c r="D467" s="34"/>
      <c r="E467" s="34"/>
      <c r="F467" s="34"/>
      <c r="G467" s="34"/>
      <c r="H467" s="34"/>
      <c r="I467" s="34"/>
      <c r="J467" s="34"/>
      <c r="K467" s="34"/>
      <c r="L467" s="34"/>
      <c r="M467" s="34"/>
      <c r="N467" s="34"/>
      <c r="O467" s="34"/>
      <c r="P467" s="34"/>
      <c r="Q467" s="34"/>
      <c r="R467" s="34"/>
      <c r="S467" s="34"/>
      <c r="T467" s="34"/>
      <c r="U467" s="34"/>
      <c r="V467" s="34"/>
      <c r="W467" s="34"/>
      <c r="X467" s="34"/>
      <c r="Y467" s="34"/>
      <c r="Z467" s="34"/>
      <c r="AA467" s="34"/>
      <c r="AB467" s="34"/>
      <c r="AC467" s="34"/>
      <c r="AD467" s="34"/>
      <c r="AE467" s="34"/>
      <c r="AF467" s="34"/>
      <c r="AG467" s="34"/>
    </row>
    <row r="468" spans="1:33" x14ac:dyDescent="0.25">
      <c r="A468" s="34"/>
      <c r="B468" s="34"/>
      <c r="C468" s="34"/>
      <c r="D468" s="34"/>
      <c r="E468" s="34"/>
      <c r="F468" s="34"/>
      <c r="G468" s="34"/>
      <c r="H468" s="34"/>
      <c r="I468" s="34"/>
      <c r="J468" s="34"/>
      <c r="K468" s="34"/>
      <c r="L468" s="34"/>
      <c r="M468" s="34"/>
      <c r="N468" s="34"/>
      <c r="O468" s="34"/>
      <c r="P468" s="34"/>
      <c r="Q468" s="34"/>
      <c r="R468" s="34"/>
      <c r="S468" s="34"/>
      <c r="T468" s="34"/>
      <c r="U468" s="34"/>
      <c r="V468" s="34"/>
      <c r="W468" s="34"/>
      <c r="X468" s="34"/>
      <c r="Y468" s="34"/>
      <c r="Z468" s="34"/>
      <c r="AA468" s="34"/>
      <c r="AB468" s="34"/>
      <c r="AC468" s="34"/>
      <c r="AD468" s="34"/>
      <c r="AE468" s="34"/>
      <c r="AF468" s="34"/>
      <c r="AG468" s="34"/>
    </row>
    <row r="469" spans="1:33" x14ac:dyDescent="0.25">
      <c r="A469" s="34"/>
      <c r="B469" s="34"/>
      <c r="C469" s="34"/>
      <c r="D469" s="34"/>
      <c r="E469" s="34"/>
      <c r="F469" s="34"/>
      <c r="G469" s="34"/>
      <c r="H469" s="34"/>
      <c r="I469" s="34"/>
      <c r="J469" s="34"/>
      <c r="K469" s="34"/>
      <c r="L469" s="34"/>
      <c r="M469" s="34"/>
      <c r="N469" s="34"/>
      <c r="O469" s="34"/>
      <c r="P469" s="34"/>
      <c r="Q469" s="34"/>
      <c r="R469" s="34"/>
      <c r="S469" s="34"/>
      <c r="T469" s="34"/>
      <c r="U469" s="34"/>
      <c r="V469" s="34"/>
      <c r="W469" s="34"/>
      <c r="X469" s="34"/>
      <c r="Y469" s="34"/>
      <c r="Z469" s="34"/>
      <c r="AA469" s="34"/>
      <c r="AB469" s="34"/>
      <c r="AC469" s="34"/>
      <c r="AD469" s="34"/>
      <c r="AE469" s="34"/>
      <c r="AF469" s="34"/>
      <c r="AG469" s="34"/>
    </row>
    <row r="470" spans="1:33" x14ac:dyDescent="0.25">
      <c r="A470" s="34"/>
      <c r="B470" s="34"/>
      <c r="C470" s="34"/>
      <c r="D470" s="34"/>
      <c r="E470" s="34"/>
      <c r="F470" s="34"/>
      <c r="G470" s="34"/>
      <c r="H470" s="34"/>
      <c r="I470" s="34"/>
      <c r="J470" s="34"/>
      <c r="K470" s="34"/>
      <c r="L470" s="34"/>
      <c r="M470" s="34"/>
      <c r="N470" s="34"/>
      <c r="O470" s="34"/>
      <c r="P470" s="34"/>
      <c r="Q470" s="34"/>
      <c r="R470" s="34"/>
      <c r="S470" s="34"/>
      <c r="T470" s="34"/>
      <c r="U470" s="34"/>
      <c r="V470" s="34"/>
      <c r="W470" s="34"/>
      <c r="X470" s="34"/>
      <c r="Y470" s="34"/>
      <c r="Z470" s="34"/>
      <c r="AA470" s="34"/>
      <c r="AB470" s="34"/>
      <c r="AC470" s="34"/>
      <c r="AD470" s="34"/>
      <c r="AE470" s="34"/>
      <c r="AF470" s="34"/>
      <c r="AG470" s="34"/>
    </row>
    <row r="471" spans="1:33" x14ac:dyDescent="0.25">
      <c r="A471" s="34"/>
      <c r="B471" s="34"/>
      <c r="C471" s="34"/>
      <c r="D471" s="34"/>
      <c r="E471" s="34"/>
      <c r="F471" s="34"/>
      <c r="G471" s="34"/>
      <c r="H471" s="34"/>
      <c r="I471" s="34"/>
      <c r="J471" s="34"/>
      <c r="K471" s="34"/>
      <c r="L471" s="34"/>
      <c r="M471" s="34"/>
      <c r="N471" s="34"/>
      <c r="O471" s="34"/>
      <c r="P471" s="34"/>
      <c r="Q471" s="34"/>
      <c r="R471" s="34"/>
      <c r="S471" s="34"/>
      <c r="T471" s="34"/>
      <c r="U471" s="34"/>
      <c r="V471" s="34"/>
      <c r="W471" s="34"/>
      <c r="X471" s="34"/>
      <c r="Y471" s="34"/>
      <c r="Z471" s="34"/>
      <c r="AA471" s="34"/>
      <c r="AB471" s="34"/>
      <c r="AC471" s="34"/>
      <c r="AD471" s="34"/>
      <c r="AE471" s="34"/>
      <c r="AF471" s="34"/>
      <c r="AG471" s="34"/>
    </row>
    <row r="472" spans="1:33" x14ac:dyDescent="0.25">
      <c r="A472" s="34"/>
      <c r="B472" s="34"/>
      <c r="C472" s="34"/>
      <c r="D472" s="34"/>
      <c r="E472" s="34"/>
      <c r="F472" s="34"/>
      <c r="G472" s="34"/>
      <c r="H472" s="34"/>
      <c r="I472" s="34"/>
      <c r="J472" s="34"/>
      <c r="K472" s="34"/>
      <c r="L472" s="34"/>
      <c r="M472" s="34"/>
      <c r="N472" s="34"/>
      <c r="O472" s="34"/>
      <c r="P472" s="34"/>
      <c r="Q472" s="34"/>
      <c r="R472" s="34"/>
      <c r="S472" s="34"/>
      <c r="T472" s="34"/>
      <c r="U472" s="34"/>
      <c r="V472" s="34"/>
      <c r="W472" s="34"/>
      <c r="X472" s="34"/>
      <c r="Y472" s="34"/>
      <c r="Z472" s="34"/>
      <c r="AA472" s="34"/>
      <c r="AB472" s="34"/>
      <c r="AC472" s="34"/>
      <c r="AD472" s="34"/>
      <c r="AE472" s="34"/>
      <c r="AF472" s="34"/>
      <c r="AG472" s="34"/>
    </row>
    <row r="473" spans="1:33" x14ac:dyDescent="0.25">
      <c r="A473" s="34"/>
      <c r="B473" s="34"/>
      <c r="C473" s="34"/>
      <c r="D473" s="34"/>
      <c r="E473" s="34"/>
      <c r="F473" s="34"/>
      <c r="G473" s="34"/>
      <c r="H473" s="34"/>
      <c r="I473" s="34"/>
      <c r="J473" s="34"/>
      <c r="K473" s="34"/>
      <c r="L473" s="34"/>
      <c r="M473" s="34"/>
      <c r="N473" s="34"/>
      <c r="O473" s="34"/>
      <c r="P473" s="34"/>
      <c r="Q473" s="34"/>
      <c r="R473" s="34"/>
      <c r="S473" s="34"/>
      <c r="T473" s="34"/>
      <c r="U473" s="34"/>
      <c r="V473" s="34"/>
      <c r="W473" s="34"/>
      <c r="X473" s="34"/>
      <c r="Y473" s="34"/>
      <c r="Z473" s="34"/>
      <c r="AA473" s="34"/>
      <c r="AB473" s="34"/>
      <c r="AC473" s="34"/>
      <c r="AD473" s="34"/>
      <c r="AE473" s="34"/>
      <c r="AF473" s="34"/>
      <c r="AG473" s="34"/>
    </row>
    <row r="474" spans="1:33" x14ac:dyDescent="0.25">
      <c r="A474" s="34"/>
      <c r="B474" s="34"/>
      <c r="C474" s="34"/>
      <c r="D474" s="34"/>
      <c r="E474" s="34"/>
      <c r="F474" s="34"/>
      <c r="G474" s="34"/>
      <c r="H474" s="34"/>
      <c r="I474" s="34"/>
      <c r="J474" s="34"/>
      <c r="K474" s="34"/>
      <c r="L474" s="34"/>
      <c r="M474" s="34"/>
      <c r="N474" s="34"/>
      <c r="O474" s="34"/>
      <c r="P474" s="34"/>
      <c r="Q474" s="34"/>
      <c r="R474" s="34"/>
      <c r="S474" s="34"/>
      <c r="T474" s="34"/>
      <c r="U474" s="34"/>
      <c r="V474" s="34"/>
      <c r="W474" s="34"/>
      <c r="X474" s="34"/>
      <c r="Y474" s="34"/>
      <c r="Z474" s="34"/>
      <c r="AA474" s="34"/>
      <c r="AB474" s="34"/>
      <c r="AC474" s="34"/>
      <c r="AD474" s="34"/>
      <c r="AE474" s="34"/>
      <c r="AF474" s="34"/>
      <c r="AG474" s="34"/>
    </row>
    <row r="475" spans="1:33" x14ac:dyDescent="0.25">
      <c r="A475" s="34"/>
      <c r="B475" s="34"/>
      <c r="C475" s="34"/>
      <c r="D475" s="34"/>
      <c r="E475" s="34"/>
      <c r="F475" s="34"/>
      <c r="G475" s="34"/>
      <c r="H475" s="34"/>
      <c r="I475" s="34"/>
      <c r="J475" s="34"/>
      <c r="K475" s="34"/>
      <c r="L475" s="34"/>
      <c r="M475" s="34"/>
      <c r="N475" s="34"/>
      <c r="O475" s="34"/>
      <c r="P475" s="34"/>
      <c r="Q475" s="34"/>
      <c r="R475" s="34"/>
      <c r="S475" s="34"/>
      <c r="T475" s="34"/>
      <c r="U475" s="34"/>
      <c r="V475" s="34"/>
      <c r="W475" s="34"/>
      <c r="X475" s="34"/>
      <c r="Y475" s="34"/>
      <c r="Z475" s="34"/>
      <c r="AA475" s="34"/>
      <c r="AB475" s="34"/>
      <c r="AC475" s="34"/>
      <c r="AD475" s="34"/>
      <c r="AE475" s="34"/>
      <c r="AF475" s="34"/>
      <c r="AG475" s="34"/>
    </row>
    <row r="476" spans="1:33" x14ac:dyDescent="0.25">
      <c r="A476" s="34"/>
      <c r="B476" s="34"/>
      <c r="C476" s="34"/>
      <c r="D476" s="34"/>
      <c r="E476" s="34"/>
      <c r="F476" s="34"/>
      <c r="G476" s="34"/>
      <c r="H476" s="34"/>
      <c r="I476" s="34"/>
      <c r="J476" s="34"/>
      <c r="K476" s="34"/>
      <c r="L476" s="34"/>
      <c r="M476" s="34"/>
      <c r="N476" s="34"/>
      <c r="O476" s="34"/>
      <c r="P476" s="34"/>
      <c r="Q476" s="34"/>
      <c r="R476" s="34"/>
      <c r="S476" s="34"/>
      <c r="T476" s="34"/>
      <c r="U476" s="34"/>
      <c r="V476" s="34"/>
      <c r="W476" s="34"/>
      <c r="X476" s="34"/>
      <c r="Y476" s="34"/>
      <c r="Z476" s="34"/>
      <c r="AA476" s="34"/>
      <c r="AB476" s="34"/>
      <c r="AC476" s="34"/>
      <c r="AD476" s="34"/>
      <c r="AE476" s="34"/>
      <c r="AF476" s="34"/>
      <c r="AG476" s="34"/>
    </row>
    <row r="477" spans="1:33" x14ac:dyDescent="0.25">
      <c r="A477" s="34"/>
      <c r="B477" s="34"/>
      <c r="C477" s="34"/>
      <c r="D477" s="34"/>
      <c r="E477" s="34"/>
      <c r="F477" s="34"/>
      <c r="G477" s="34"/>
      <c r="H477" s="34"/>
      <c r="I477" s="34"/>
      <c r="J477" s="34"/>
      <c r="K477" s="34"/>
      <c r="L477" s="34"/>
      <c r="M477" s="34"/>
      <c r="N477" s="34"/>
      <c r="O477" s="34"/>
      <c r="P477" s="34"/>
      <c r="Q477" s="34"/>
      <c r="R477" s="34"/>
      <c r="S477" s="34"/>
      <c r="T477" s="34"/>
      <c r="U477" s="34"/>
      <c r="V477" s="34"/>
      <c r="W477" s="34"/>
      <c r="X477" s="34"/>
      <c r="Y477" s="34"/>
      <c r="Z477" s="34"/>
      <c r="AA477" s="34"/>
      <c r="AB477" s="34"/>
      <c r="AC477" s="34"/>
      <c r="AD477" s="34"/>
      <c r="AE477" s="34"/>
      <c r="AF477" s="34"/>
      <c r="AG477" s="34"/>
    </row>
    <row r="478" spans="1:33" x14ac:dyDescent="0.25">
      <c r="A478" s="34"/>
      <c r="B478" s="34"/>
      <c r="C478" s="34"/>
      <c r="D478" s="34"/>
      <c r="E478" s="34"/>
      <c r="F478" s="34"/>
      <c r="G478" s="34"/>
      <c r="H478" s="34"/>
      <c r="I478" s="34"/>
      <c r="J478" s="34"/>
      <c r="K478" s="34"/>
      <c r="L478" s="34"/>
      <c r="M478" s="34"/>
      <c r="N478" s="34"/>
      <c r="O478" s="34"/>
      <c r="P478" s="34"/>
      <c r="Q478" s="34"/>
      <c r="R478" s="34"/>
      <c r="S478" s="34"/>
      <c r="T478" s="34"/>
      <c r="U478" s="34"/>
      <c r="V478" s="34"/>
      <c r="W478" s="34"/>
      <c r="X478" s="34"/>
      <c r="Y478" s="34"/>
      <c r="Z478" s="34"/>
      <c r="AA478" s="34"/>
      <c r="AB478" s="34"/>
      <c r="AC478" s="34"/>
      <c r="AD478" s="34"/>
      <c r="AE478" s="34"/>
      <c r="AF478" s="34"/>
      <c r="AG478" s="34"/>
    </row>
    <row r="479" spans="1:33" x14ac:dyDescent="0.25">
      <c r="A479" s="34"/>
      <c r="B479" s="34"/>
      <c r="C479" s="34"/>
      <c r="D479" s="34"/>
      <c r="E479" s="34"/>
      <c r="F479" s="34"/>
      <c r="G479" s="34"/>
      <c r="H479" s="34"/>
      <c r="I479" s="34"/>
      <c r="J479" s="34"/>
      <c r="K479" s="34"/>
      <c r="L479" s="34"/>
      <c r="M479" s="34"/>
      <c r="N479" s="34"/>
      <c r="O479" s="34"/>
      <c r="P479" s="34"/>
      <c r="Q479" s="34"/>
      <c r="R479" s="34"/>
      <c r="S479" s="34"/>
      <c r="T479" s="34"/>
      <c r="U479" s="34"/>
      <c r="V479" s="34"/>
      <c r="W479" s="34"/>
      <c r="X479" s="34"/>
      <c r="Y479" s="34"/>
      <c r="Z479" s="34"/>
      <c r="AA479" s="34"/>
      <c r="AB479" s="34"/>
      <c r="AC479" s="34"/>
      <c r="AD479" s="34"/>
      <c r="AE479" s="34"/>
      <c r="AF479" s="34"/>
      <c r="AG479" s="34"/>
    </row>
    <row r="480" spans="1:33" x14ac:dyDescent="0.25">
      <c r="A480" s="34"/>
      <c r="B480" s="34"/>
      <c r="C480" s="34"/>
      <c r="D480" s="34"/>
      <c r="E480" s="34"/>
      <c r="F480" s="34"/>
      <c r="G480" s="34"/>
      <c r="H480" s="34"/>
      <c r="I480" s="34"/>
      <c r="J480" s="34"/>
      <c r="K480" s="34"/>
      <c r="L480" s="34"/>
      <c r="M480" s="34"/>
      <c r="N480" s="34"/>
      <c r="O480" s="34"/>
      <c r="P480" s="34"/>
      <c r="Q480" s="34"/>
      <c r="R480" s="34"/>
      <c r="S480" s="34"/>
      <c r="T480" s="34"/>
      <c r="U480" s="34"/>
      <c r="V480" s="34"/>
      <c r="W480" s="34"/>
      <c r="X480" s="34"/>
      <c r="Y480" s="34"/>
      <c r="Z480" s="34"/>
      <c r="AA480" s="34"/>
      <c r="AB480" s="34"/>
      <c r="AC480" s="34"/>
      <c r="AD480" s="34"/>
      <c r="AE480" s="34"/>
      <c r="AF480" s="34"/>
      <c r="AG480" s="34"/>
    </row>
    <row r="481" spans="1:33" x14ac:dyDescent="0.25">
      <c r="A481" s="34"/>
      <c r="B481" s="34"/>
      <c r="C481" s="34"/>
      <c r="D481" s="34"/>
      <c r="E481" s="34"/>
      <c r="F481" s="34"/>
      <c r="G481" s="34"/>
      <c r="H481" s="34"/>
      <c r="I481" s="34"/>
      <c r="J481" s="34"/>
      <c r="K481" s="34"/>
      <c r="L481" s="34"/>
      <c r="M481" s="34"/>
      <c r="N481" s="34"/>
      <c r="O481" s="34"/>
      <c r="P481" s="34"/>
      <c r="Q481" s="34"/>
      <c r="R481" s="34"/>
      <c r="S481" s="34"/>
      <c r="T481" s="34"/>
      <c r="U481" s="34"/>
      <c r="V481" s="34"/>
      <c r="W481" s="34"/>
      <c r="X481" s="34"/>
      <c r="Y481" s="34"/>
      <c r="Z481" s="34"/>
      <c r="AA481" s="34"/>
      <c r="AB481" s="34"/>
      <c r="AC481" s="34"/>
      <c r="AD481" s="34"/>
      <c r="AE481" s="34"/>
      <c r="AF481" s="34"/>
      <c r="AG481" s="34"/>
    </row>
    <row r="482" spans="1:33" x14ac:dyDescent="0.25">
      <c r="A482" s="34"/>
      <c r="B482" s="34"/>
      <c r="C482" s="34"/>
      <c r="D482" s="34"/>
      <c r="E482" s="34"/>
      <c r="F482" s="34"/>
      <c r="G482" s="34"/>
      <c r="H482" s="34"/>
      <c r="I482" s="34"/>
      <c r="J482" s="34"/>
      <c r="K482" s="34"/>
      <c r="L482" s="34"/>
      <c r="M482" s="34"/>
      <c r="N482" s="34"/>
      <c r="O482" s="34"/>
      <c r="P482" s="34"/>
      <c r="Q482" s="34"/>
      <c r="R482" s="34"/>
      <c r="S482" s="34"/>
      <c r="T482" s="34"/>
      <c r="U482" s="34"/>
      <c r="V482" s="34"/>
      <c r="W482" s="34"/>
      <c r="X482" s="34"/>
      <c r="Y482" s="34"/>
      <c r="Z482" s="34"/>
      <c r="AA482" s="34"/>
      <c r="AB482" s="34"/>
      <c r="AC482" s="34"/>
      <c r="AD482" s="34"/>
      <c r="AE482" s="34"/>
      <c r="AF482" s="34"/>
      <c r="AG482" s="34"/>
    </row>
    <row r="483" spans="1:33" x14ac:dyDescent="0.25">
      <c r="A483" s="34"/>
      <c r="B483" s="34"/>
      <c r="C483" s="34"/>
      <c r="D483" s="34"/>
      <c r="E483" s="34"/>
      <c r="F483" s="34"/>
      <c r="G483" s="34"/>
      <c r="H483" s="34"/>
      <c r="I483" s="34"/>
      <c r="J483" s="34"/>
      <c r="K483" s="34"/>
      <c r="L483" s="34"/>
      <c r="M483" s="34"/>
      <c r="N483" s="34"/>
      <c r="O483" s="34"/>
      <c r="P483" s="34"/>
      <c r="Q483" s="34"/>
      <c r="R483" s="34"/>
      <c r="S483" s="34"/>
      <c r="T483" s="34"/>
      <c r="U483" s="34"/>
      <c r="V483" s="34"/>
      <c r="W483" s="34"/>
      <c r="X483" s="34"/>
      <c r="Y483" s="34"/>
      <c r="Z483" s="34"/>
      <c r="AA483" s="34"/>
      <c r="AB483" s="34"/>
      <c r="AC483" s="34"/>
      <c r="AD483" s="34"/>
      <c r="AE483" s="34"/>
      <c r="AF483" s="34"/>
      <c r="AG483" s="34"/>
    </row>
    <row r="484" spans="1:33" x14ac:dyDescent="0.25">
      <c r="A484" s="34"/>
      <c r="B484" s="34"/>
      <c r="C484" s="34"/>
      <c r="D484" s="34"/>
      <c r="E484" s="34"/>
      <c r="F484" s="34"/>
      <c r="G484" s="34"/>
      <c r="H484" s="34"/>
      <c r="I484" s="34"/>
      <c r="J484" s="34"/>
      <c r="K484" s="34"/>
      <c r="L484" s="34"/>
      <c r="M484" s="34"/>
      <c r="N484" s="34"/>
      <c r="O484" s="34"/>
      <c r="P484" s="34"/>
      <c r="Q484" s="34"/>
      <c r="R484" s="34"/>
      <c r="S484" s="34"/>
      <c r="T484" s="34"/>
      <c r="U484" s="34"/>
      <c r="V484" s="34"/>
      <c r="W484" s="34"/>
      <c r="X484" s="34"/>
      <c r="Y484" s="34"/>
      <c r="Z484" s="34"/>
      <c r="AA484" s="34"/>
      <c r="AB484" s="34"/>
      <c r="AC484" s="34"/>
      <c r="AD484" s="34"/>
      <c r="AE484" s="34"/>
      <c r="AF484" s="34"/>
      <c r="AG484" s="34"/>
    </row>
    <row r="485" spans="1:33" x14ac:dyDescent="0.25">
      <c r="A485" s="34"/>
      <c r="B485" s="34"/>
      <c r="C485" s="34"/>
      <c r="D485" s="34"/>
      <c r="E485" s="34"/>
      <c r="F485" s="34"/>
      <c r="G485" s="34"/>
      <c r="H485" s="34"/>
      <c r="I485" s="34"/>
      <c r="J485" s="34"/>
      <c r="K485" s="34"/>
      <c r="L485" s="34"/>
      <c r="M485" s="34"/>
      <c r="N485" s="34"/>
      <c r="O485" s="34"/>
      <c r="P485" s="34"/>
      <c r="Q485" s="34"/>
      <c r="R485" s="34"/>
      <c r="S485" s="34"/>
      <c r="T485" s="34"/>
      <c r="U485" s="34"/>
      <c r="V485" s="34"/>
      <c r="W485" s="34"/>
      <c r="X485" s="34"/>
      <c r="Y485" s="34"/>
      <c r="Z485" s="34"/>
      <c r="AA485" s="34"/>
      <c r="AB485" s="34"/>
      <c r="AC485" s="34"/>
      <c r="AD485" s="34"/>
      <c r="AE485" s="34"/>
      <c r="AF485" s="34"/>
      <c r="AG485" s="34"/>
    </row>
    <row r="486" spans="1:33" x14ac:dyDescent="0.25">
      <c r="A486" s="34"/>
      <c r="B486" s="34"/>
      <c r="C486" s="34"/>
      <c r="D486" s="34"/>
      <c r="E486" s="34"/>
      <c r="F486" s="34"/>
      <c r="G486" s="34"/>
      <c r="H486" s="34"/>
      <c r="I486" s="34"/>
      <c r="J486" s="34"/>
      <c r="K486" s="34"/>
      <c r="L486" s="34"/>
      <c r="M486" s="34"/>
      <c r="N486" s="34"/>
      <c r="O486" s="34"/>
      <c r="P486" s="34"/>
      <c r="Q486" s="34"/>
      <c r="R486" s="34"/>
      <c r="S486" s="34"/>
      <c r="T486" s="34"/>
      <c r="U486" s="34"/>
      <c r="V486" s="34"/>
      <c r="W486" s="34"/>
      <c r="X486" s="34"/>
      <c r="Y486" s="34"/>
      <c r="Z486" s="34"/>
      <c r="AA486" s="34"/>
      <c r="AB486" s="34"/>
      <c r="AC486" s="34"/>
      <c r="AD486" s="34"/>
      <c r="AE486" s="34"/>
      <c r="AF486" s="34"/>
      <c r="AG486" s="34"/>
    </row>
    <row r="487" spans="1:33" x14ac:dyDescent="0.25">
      <c r="A487" s="34"/>
      <c r="B487" s="34"/>
      <c r="C487" s="34"/>
      <c r="D487" s="34"/>
      <c r="E487" s="34"/>
      <c r="F487" s="34"/>
      <c r="G487" s="34"/>
      <c r="H487" s="34"/>
      <c r="I487" s="34"/>
      <c r="J487" s="34"/>
      <c r="K487" s="34"/>
      <c r="L487" s="34"/>
      <c r="M487" s="34"/>
      <c r="N487" s="34"/>
      <c r="O487" s="34"/>
      <c r="P487" s="34"/>
      <c r="Q487" s="34"/>
      <c r="R487" s="34"/>
      <c r="S487" s="34"/>
      <c r="T487" s="34"/>
      <c r="U487" s="34"/>
      <c r="V487" s="34"/>
      <c r="W487" s="34"/>
      <c r="X487" s="34"/>
      <c r="Y487" s="34"/>
      <c r="Z487" s="34"/>
      <c r="AA487" s="34"/>
      <c r="AB487" s="34"/>
      <c r="AC487" s="34"/>
      <c r="AD487" s="34"/>
      <c r="AE487" s="34"/>
      <c r="AF487" s="34"/>
      <c r="AG487" s="34"/>
    </row>
    <row r="488" spans="1:33" x14ac:dyDescent="0.25">
      <c r="A488" s="34"/>
      <c r="B488" s="34"/>
      <c r="C488" s="34"/>
      <c r="D488" s="34"/>
      <c r="E488" s="34"/>
      <c r="F488" s="34"/>
      <c r="G488" s="34"/>
      <c r="H488" s="34"/>
      <c r="I488" s="34"/>
      <c r="J488" s="34"/>
      <c r="K488" s="34"/>
      <c r="L488" s="34"/>
      <c r="M488" s="34"/>
      <c r="N488" s="34"/>
      <c r="O488" s="34"/>
      <c r="P488" s="34"/>
      <c r="Q488" s="34"/>
      <c r="R488" s="34"/>
      <c r="S488" s="34"/>
      <c r="T488" s="34"/>
      <c r="U488" s="34"/>
      <c r="V488" s="34"/>
      <c r="W488" s="34"/>
      <c r="X488" s="34"/>
      <c r="Y488" s="34"/>
      <c r="Z488" s="34"/>
      <c r="AA488" s="34"/>
      <c r="AB488" s="34"/>
      <c r="AC488" s="34"/>
      <c r="AD488" s="34"/>
      <c r="AE488" s="34"/>
      <c r="AF488" s="34"/>
      <c r="AG488" s="34"/>
    </row>
    <row r="489" spans="1:33" x14ac:dyDescent="0.25">
      <c r="A489" s="34"/>
      <c r="B489" s="34"/>
      <c r="C489" s="34"/>
      <c r="D489" s="34"/>
      <c r="E489" s="34"/>
      <c r="F489" s="34"/>
      <c r="G489" s="34"/>
      <c r="H489" s="34"/>
      <c r="I489" s="34"/>
      <c r="J489" s="34"/>
      <c r="K489" s="34"/>
      <c r="L489" s="34"/>
      <c r="M489" s="34"/>
      <c r="N489" s="34"/>
      <c r="O489" s="34"/>
      <c r="P489" s="34"/>
      <c r="Q489" s="34"/>
      <c r="R489" s="34"/>
      <c r="S489" s="34"/>
      <c r="T489" s="34"/>
      <c r="U489" s="34"/>
      <c r="V489" s="34"/>
      <c r="W489" s="34"/>
      <c r="X489" s="34"/>
      <c r="Y489" s="34"/>
      <c r="Z489" s="34"/>
      <c r="AA489" s="34"/>
      <c r="AB489" s="34"/>
      <c r="AC489" s="34"/>
      <c r="AD489" s="34"/>
      <c r="AE489" s="34"/>
      <c r="AF489" s="34"/>
      <c r="AG489" s="34"/>
    </row>
    <row r="490" spans="1:33" x14ac:dyDescent="0.25">
      <c r="A490" s="34"/>
      <c r="B490" s="34"/>
      <c r="C490" s="34"/>
      <c r="D490" s="34"/>
      <c r="E490" s="34"/>
      <c r="F490" s="34"/>
      <c r="G490" s="34"/>
      <c r="H490" s="34"/>
      <c r="I490" s="34"/>
      <c r="J490" s="34"/>
      <c r="K490" s="34"/>
      <c r="L490" s="34"/>
      <c r="M490" s="34"/>
      <c r="N490" s="34"/>
      <c r="O490" s="34"/>
      <c r="P490" s="34"/>
      <c r="Q490" s="34"/>
      <c r="R490" s="34"/>
      <c r="S490" s="34"/>
      <c r="T490" s="34"/>
      <c r="U490" s="34"/>
      <c r="V490" s="34"/>
      <c r="W490" s="34"/>
      <c r="X490" s="34"/>
      <c r="Y490" s="34"/>
      <c r="Z490" s="34"/>
      <c r="AA490" s="34"/>
      <c r="AB490" s="34"/>
      <c r="AC490" s="34"/>
      <c r="AD490" s="34"/>
      <c r="AE490" s="34"/>
      <c r="AF490" s="34"/>
      <c r="AG490" s="34"/>
    </row>
    <row r="491" spans="1:33" x14ac:dyDescent="0.25">
      <c r="A491" s="34"/>
      <c r="B491" s="34"/>
      <c r="C491" s="34"/>
      <c r="D491" s="34"/>
      <c r="E491" s="34"/>
      <c r="F491" s="34"/>
      <c r="G491" s="34"/>
      <c r="H491" s="34"/>
      <c r="I491" s="34"/>
      <c r="J491" s="34"/>
      <c r="K491" s="34"/>
      <c r="L491" s="34"/>
      <c r="M491" s="34"/>
      <c r="N491" s="34"/>
      <c r="O491" s="34"/>
      <c r="P491" s="34"/>
      <c r="Q491" s="34"/>
      <c r="R491" s="34"/>
      <c r="S491" s="34"/>
      <c r="T491" s="34"/>
      <c r="U491" s="34"/>
      <c r="V491" s="34"/>
      <c r="W491" s="34"/>
      <c r="X491" s="34"/>
      <c r="Y491" s="34"/>
      <c r="Z491" s="34"/>
      <c r="AA491" s="34"/>
      <c r="AB491" s="34"/>
      <c r="AC491" s="34"/>
      <c r="AD491" s="34"/>
      <c r="AE491" s="34"/>
      <c r="AF491" s="34"/>
      <c r="AG491" s="34"/>
    </row>
    <row r="492" spans="1:33" x14ac:dyDescent="0.25">
      <c r="A492" s="34"/>
      <c r="B492" s="34"/>
      <c r="C492" s="34"/>
      <c r="D492" s="34"/>
      <c r="E492" s="34"/>
      <c r="F492" s="34"/>
      <c r="G492" s="34"/>
      <c r="H492" s="34"/>
      <c r="I492" s="34"/>
      <c r="J492" s="34"/>
      <c r="K492" s="34"/>
      <c r="L492" s="34"/>
      <c r="M492" s="34"/>
      <c r="N492" s="34"/>
      <c r="O492" s="34"/>
      <c r="P492" s="34"/>
      <c r="Q492" s="34"/>
      <c r="R492" s="34"/>
      <c r="S492" s="34"/>
      <c r="T492" s="34"/>
      <c r="U492" s="34"/>
      <c r="V492" s="34"/>
      <c r="W492" s="34"/>
      <c r="X492" s="34"/>
      <c r="Y492" s="34"/>
      <c r="Z492" s="34"/>
      <c r="AA492" s="34"/>
      <c r="AB492" s="34"/>
      <c r="AC492" s="34"/>
      <c r="AD492" s="34"/>
      <c r="AE492" s="34"/>
      <c r="AF492" s="34"/>
      <c r="AG492" s="34"/>
    </row>
    <row r="493" spans="1:33" x14ac:dyDescent="0.25">
      <c r="A493" s="34"/>
      <c r="B493" s="34"/>
      <c r="C493" s="34"/>
      <c r="D493" s="34"/>
      <c r="E493" s="34"/>
      <c r="F493" s="34"/>
      <c r="G493" s="34"/>
      <c r="H493" s="34"/>
      <c r="I493" s="34"/>
      <c r="J493" s="34"/>
      <c r="K493" s="34"/>
      <c r="L493" s="34"/>
      <c r="M493" s="34"/>
      <c r="N493" s="34"/>
      <c r="O493" s="34"/>
      <c r="P493" s="34"/>
      <c r="Q493" s="34"/>
      <c r="R493" s="34"/>
      <c r="S493" s="34"/>
      <c r="T493" s="34"/>
      <c r="U493" s="34"/>
      <c r="V493" s="34"/>
      <c r="W493" s="34"/>
      <c r="X493" s="34"/>
      <c r="Y493" s="34"/>
      <c r="Z493" s="34"/>
      <c r="AA493" s="34"/>
      <c r="AB493" s="34"/>
      <c r="AC493" s="34"/>
      <c r="AD493" s="34"/>
      <c r="AE493" s="34"/>
      <c r="AF493" s="34"/>
      <c r="AG493" s="34"/>
    </row>
    <row r="494" spans="1:33" x14ac:dyDescent="0.25">
      <c r="A494" s="34"/>
      <c r="B494" s="34"/>
      <c r="C494" s="34"/>
      <c r="D494" s="34"/>
      <c r="E494" s="34"/>
      <c r="F494" s="34"/>
      <c r="G494" s="34"/>
      <c r="H494" s="34"/>
      <c r="I494" s="34"/>
      <c r="J494" s="34"/>
      <c r="K494" s="34"/>
      <c r="L494" s="34"/>
      <c r="M494" s="34"/>
      <c r="N494" s="34"/>
      <c r="O494" s="34"/>
      <c r="P494" s="34"/>
      <c r="Q494" s="34"/>
      <c r="R494" s="34"/>
      <c r="S494" s="34"/>
      <c r="T494" s="34"/>
      <c r="U494" s="34"/>
      <c r="V494" s="34"/>
      <c r="W494" s="34"/>
      <c r="X494" s="34"/>
      <c r="Y494" s="34"/>
      <c r="Z494" s="34"/>
      <c r="AA494" s="34"/>
      <c r="AB494" s="34"/>
      <c r="AC494" s="34"/>
      <c r="AD494" s="34"/>
      <c r="AE494" s="34"/>
      <c r="AF494" s="34"/>
      <c r="AG494" s="34"/>
    </row>
    <row r="495" spans="1:33" x14ac:dyDescent="0.25">
      <c r="A495" s="34"/>
      <c r="B495" s="34"/>
      <c r="C495" s="34"/>
      <c r="D495" s="34"/>
      <c r="E495" s="34"/>
      <c r="F495" s="34"/>
      <c r="G495" s="34"/>
      <c r="H495" s="34"/>
      <c r="I495" s="34"/>
      <c r="J495" s="34"/>
      <c r="K495" s="34"/>
      <c r="L495" s="34"/>
      <c r="M495" s="34"/>
      <c r="N495" s="34"/>
      <c r="O495" s="34"/>
      <c r="P495" s="34"/>
      <c r="Q495" s="34"/>
      <c r="R495" s="34"/>
      <c r="S495" s="34"/>
      <c r="T495" s="34"/>
      <c r="U495" s="34"/>
      <c r="V495" s="34"/>
      <c r="W495" s="34"/>
      <c r="X495" s="34"/>
      <c r="Y495" s="34"/>
      <c r="Z495" s="34"/>
      <c r="AA495" s="34"/>
      <c r="AB495" s="34"/>
      <c r="AC495" s="34"/>
      <c r="AD495" s="34"/>
      <c r="AE495" s="34"/>
      <c r="AF495" s="34"/>
      <c r="AG495" s="34"/>
    </row>
    <row r="496" spans="1:33" x14ac:dyDescent="0.25">
      <c r="A496" s="34"/>
      <c r="B496" s="34"/>
      <c r="C496" s="34"/>
      <c r="D496" s="34"/>
      <c r="E496" s="34"/>
      <c r="F496" s="34"/>
      <c r="G496" s="34"/>
      <c r="H496" s="34"/>
      <c r="I496" s="34"/>
      <c r="J496" s="34"/>
      <c r="K496" s="34"/>
      <c r="L496" s="34"/>
      <c r="M496" s="34"/>
      <c r="N496" s="34"/>
      <c r="O496" s="34"/>
      <c r="P496" s="34"/>
      <c r="Q496" s="34"/>
      <c r="R496" s="34"/>
      <c r="S496" s="34"/>
      <c r="T496" s="34"/>
      <c r="U496" s="34"/>
      <c r="V496" s="34"/>
      <c r="W496" s="34"/>
      <c r="X496" s="34"/>
      <c r="Y496" s="34"/>
      <c r="Z496" s="34"/>
      <c r="AA496" s="34"/>
      <c r="AB496" s="34"/>
      <c r="AC496" s="34"/>
      <c r="AD496" s="34"/>
      <c r="AE496" s="34"/>
      <c r="AF496" s="34"/>
      <c r="AG496" s="34"/>
    </row>
    <row r="497" spans="1:33" x14ac:dyDescent="0.25">
      <c r="A497" s="34"/>
      <c r="B497" s="34"/>
      <c r="C497" s="34"/>
      <c r="D497" s="34"/>
      <c r="E497" s="34"/>
      <c r="F497" s="34"/>
      <c r="G497" s="34"/>
      <c r="H497" s="34"/>
      <c r="I497" s="34"/>
      <c r="J497" s="34"/>
      <c r="K497" s="34"/>
      <c r="L497" s="34"/>
      <c r="M497" s="34"/>
      <c r="N497" s="34"/>
      <c r="O497" s="34"/>
      <c r="P497" s="34"/>
      <c r="Q497" s="34"/>
      <c r="R497" s="34"/>
      <c r="S497" s="34"/>
      <c r="T497" s="34"/>
      <c r="U497" s="34"/>
      <c r="V497" s="34"/>
      <c r="W497" s="34"/>
      <c r="X497" s="34"/>
      <c r="Y497" s="34"/>
      <c r="Z497" s="34"/>
      <c r="AA497" s="34"/>
      <c r="AB497" s="34"/>
      <c r="AC497" s="34"/>
      <c r="AD497" s="34"/>
      <c r="AE497" s="34"/>
      <c r="AF497" s="34"/>
      <c r="AG497" s="34"/>
    </row>
    <row r="498" spans="1:33" x14ac:dyDescent="0.25">
      <c r="A498" s="34"/>
      <c r="B498" s="34"/>
      <c r="C498" s="34"/>
      <c r="D498" s="34"/>
      <c r="E498" s="34"/>
      <c r="F498" s="34"/>
      <c r="G498" s="34"/>
      <c r="H498" s="34"/>
      <c r="I498" s="34"/>
      <c r="J498" s="34"/>
      <c r="K498" s="34"/>
      <c r="L498" s="34"/>
      <c r="M498" s="34"/>
      <c r="N498" s="34"/>
      <c r="O498" s="34"/>
      <c r="P498" s="34"/>
      <c r="Q498" s="34"/>
      <c r="R498" s="34"/>
      <c r="S498" s="34"/>
      <c r="T498" s="34"/>
      <c r="U498" s="34"/>
      <c r="V498" s="34"/>
      <c r="W498" s="34"/>
      <c r="X498" s="34"/>
      <c r="Y498" s="34"/>
      <c r="Z498" s="34"/>
      <c r="AA498" s="34"/>
      <c r="AB498" s="34"/>
      <c r="AC498" s="34"/>
      <c r="AD498" s="34"/>
      <c r="AE498" s="34"/>
      <c r="AF498" s="34"/>
      <c r="AG498" s="34"/>
    </row>
    <row r="499" spans="1:33" x14ac:dyDescent="0.25">
      <c r="A499" s="34"/>
      <c r="B499" s="34"/>
      <c r="C499" s="34"/>
      <c r="D499" s="34"/>
      <c r="E499" s="34"/>
      <c r="F499" s="34"/>
      <c r="G499" s="34"/>
      <c r="H499" s="34"/>
      <c r="I499" s="34"/>
      <c r="J499" s="34"/>
      <c r="K499" s="34"/>
      <c r="L499" s="34"/>
      <c r="M499" s="34"/>
      <c r="N499" s="34"/>
      <c r="O499" s="34"/>
      <c r="P499" s="34"/>
      <c r="Q499" s="34"/>
      <c r="R499" s="34"/>
      <c r="S499" s="34"/>
      <c r="T499" s="34"/>
      <c r="U499" s="34"/>
      <c r="V499" s="34"/>
      <c r="W499" s="34"/>
      <c r="X499" s="34"/>
      <c r="Y499" s="34"/>
      <c r="Z499" s="34"/>
      <c r="AA499" s="34"/>
      <c r="AB499" s="34"/>
      <c r="AC499" s="34"/>
      <c r="AD499" s="34"/>
      <c r="AE499" s="34"/>
      <c r="AF499" s="34"/>
      <c r="AG499" s="34"/>
    </row>
    <row r="500" spans="1:33" x14ac:dyDescent="0.25">
      <c r="A500" s="34"/>
      <c r="B500" s="34"/>
      <c r="C500" s="34"/>
      <c r="D500" s="34"/>
      <c r="E500" s="34"/>
      <c r="F500" s="34"/>
      <c r="G500" s="34"/>
      <c r="H500" s="34"/>
      <c r="I500" s="34"/>
      <c r="J500" s="34"/>
      <c r="K500" s="34"/>
      <c r="L500" s="34"/>
      <c r="M500" s="34"/>
      <c r="N500" s="34"/>
      <c r="O500" s="34"/>
      <c r="P500" s="34"/>
      <c r="Q500" s="34"/>
      <c r="R500" s="34"/>
      <c r="S500" s="34"/>
      <c r="T500" s="34"/>
      <c r="U500" s="34"/>
      <c r="V500" s="34"/>
      <c r="W500" s="34"/>
      <c r="X500" s="34"/>
      <c r="Y500" s="34"/>
      <c r="Z500" s="34"/>
      <c r="AA500" s="34"/>
      <c r="AB500" s="34"/>
      <c r="AC500" s="34"/>
      <c r="AD500" s="34"/>
      <c r="AE500" s="34"/>
      <c r="AF500" s="34"/>
      <c r="AG500" s="34"/>
    </row>
    <row r="501" spans="1:33" x14ac:dyDescent="0.25">
      <c r="A501" s="34"/>
      <c r="B501" s="34"/>
      <c r="C501" s="34"/>
      <c r="D501" s="34"/>
      <c r="E501" s="34"/>
      <c r="F501" s="34"/>
      <c r="G501" s="34"/>
      <c r="H501" s="34"/>
      <c r="I501" s="34"/>
      <c r="J501" s="34"/>
      <c r="K501" s="34"/>
      <c r="L501" s="34"/>
      <c r="M501" s="34"/>
      <c r="N501" s="34"/>
      <c r="O501" s="34"/>
      <c r="P501" s="34"/>
      <c r="Q501" s="34"/>
      <c r="R501" s="34"/>
      <c r="S501" s="34"/>
      <c r="T501" s="34"/>
      <c r="U501" s="34"/>
      <c r="V501" s="34"/>
      <c r="W501" s="34"/>
      <c r="X501" s="34"/>
      <c r="Y501" s="34"/>
      <c r="Z501" s="34"/>
      <c r="AA501" s="34"/>
      <c r="AB501" s="34"/>
      <c r="AC501" s="34"/>
      <c r="AD501" s="34"/>
      <c r="AE501" s="34"/>
      <c r="AF501" s="34"/>
      <c r="AG501" s="34"/>
    </row>
    <row r="502" spans="1:33" x14ac:dyDescent="0.25">
      <c r="A502" s="34"/>
      <c r="B502" s="34"/>
      <c r="C502" s="34"/>
      <c r="D502" s="34"/>
      <c r="E502" s="34"/>
      <c r="F502" s="34"/>
      <c r="G502" s="34"/>
      <c r="H502" s="34"/>
      <c r="I502" s="34"/>
      <c r="J502" s="34"/>
      <c r="K502" s="34"/>
      <c r="L502" s="34"/>
      <c r="M502" s="34"/>
      <c r="N502" s="34"/>
      <c r="O502" s="34"/>
      <c r="P502" s="34"/>
      <c r="Q502" s="34"/>
      <c r="R502" s="34"/>
      <c r="S502" s="34"/>
      <c r="T502" s="34"/>
      <c r="U502" s="34"/>
      <c r="V502" s="34"/>
      <c r="W502" s="34"/>
      <c r="X502" s="34"/>
      <c r="Y502" s="34"/>
      <c r="Z502" s="34"/>
      <c r="AA502" s="34"/>
      <c r="AB502" s="34"/>
      <c r="AC502" s="34"/>
      <c r="AD502" s="34"/>
      <c r="AE502" s="34"/>
      <c r="AF502" s="34"/>
      <c r="AG502" s="34"/>
    </row>
    <row r="503" spans="1:33" x14ac:dyDescent="0.25">
      <c r="A503" s="34"/>
      <c r="B503" s="34"/>
      <c r="C503" s="34"/>
      <c r="D503" s="34"/>
      <c r="E503" s="34"/>
      <c r="F503" s="34"/>
      <c r="G503" s="34"/>
      <c r="H503" s="34"/>
      <c r="I503" s="34"/>
      <c r="J503" s="34"/>
      <c r="K503" s="34"/>
      <c r="L503" s="34"/>
      <c r="M503" s="34"/>
      <c r="N503" s="34"/>
      <c r="O503" s="34"/>
      <c r="P503" s="34"/>
      <c r="Q503" s="34"/>
      <c r="R503" s="34"/>
      <c r="S503" s="34"/>
      <c r="T503" s="34"/>
      <c r="U503" s="34"/>
      <c r="V503" s="34"/>
      <c r="W503" s="34"/>
      <c r="X503" s="34"/>
      <c r="Y503" s="34"/>
      <c r="Z503" s="34"/>
      <c r="AA503" s="34"/>
      <c r="AB503" s="34"/>
      <c r="AC503" s="34"/>
      <c r="AD503" s="34"/>
      <c r="AE503" s="34"/>
      <c r="AF503" s="34"/>
      <c r="AG503" s="34"/>
    </row>
    <row r="504" spans="1:33" x14ac:dyDescent="0.25">
      <c r="A504" s="34"/>
      <c r="B504" s="34"/>
      <c r="C504" s="34"/>
      <c r="D504" s="34"/>
      <c r="E504" s="34"/>
      <c r="F504" s="34"/>
      <c r="G504" s="34"/>
      <c r="H504" s="34"/>
      <c r="I504" s="34"/>
      <c r="J504" s="34"/>
      <c r="K504" s="34"/>
      <c r="L504" s="34"/>
      <c r="M504" s="34"/>
      <c r="N504" s="34"/>
      <c r="O504" s="34"/>
      <c r="P504" s="34"/>
      <c r="Q504" s="34"/>
      <c r="R504" s="34"/>
      <c r="S504" s="34"/>
      <c r="T504" s="34"/>
      <c r="U504" s="34"/>
      <c r="V504" s="34"/>
      <c r="W504" s="34"/>
      <c r="X504" s="34"/>
      <c r="Y504" s="34"/>
      <c r="Z504" s="34"/>
      <c r="AA504" s="34"/>
      <c r="AB504" s="34"/>
      <c r="AC504" s="34"/>
      <c r="AD504" s="34"/>
      <c r="AE504" s="34"/>
      <c r="AF504" s="34"/>
      <c r="AG504" s="34"/>
    </row>
    <row r="505" spans="1:33" x14ac:dyDescent="0.25">
      <c r="A505" s="34"/>
      <c r="B505" s="34"/>
      <c r="C505" s="34"/>
      <c r="D505" s="34"/>
      <c r="E505" s="34"/>
      <c r="F505" s="34"/>
      <c r="G505" s="34"/>
      <c r="H505" s="34"/>
      <c r="I505" s="34"/>
      <c r="J505" s="34"/>
      <c r="K505" s="34"/>
      <c r="L505" s="34"/>
      <c r="M505" s="34"/>
      <c r="N505" s="34"/>
      <c r="O505" s="34"/>
      <c r="P505" s="34"/>
      <c r="Q505" s="34"/>
      <c r="R505" s="34"/>
      <c r="S505" s="34"/>
      <c r="T505" s="34"/>
      <c r="U505" s="34"/>
      <c r="V505" s="34"/>
      <c r="W505" s="34"/>
      <c r="X505" s="34"/>
      <c r="Y505" s="34"/>
      <c r="Z505" s="34"/>
      <c r="AA505" s="34"/>
      <c r="AB505" s="34"/>
      <c r="AC505" s="34"/>
      <c r="AD505" s="34"/>
      <c r="AE505" s="34"/>
      <c r="AF505" s="34"/>
      <c r="AG505" s="34"/>
    </row>
    <row r="506" spans="1:33" x14ac:dyDescent="0.25">
      <c r="A506" s="34"/>
      <c r="B506" s="34"/>
      <c r="C506" s="34"/>
      <c r="D506" s="34"/>
      <c r="E506" s="34"/>
      <c r="F506" s="34"/>
      <c r="G506" s="34"/>
      <c r="H506" s="34"/>
      <c r="I506" s="34"/>
      <c r="J506" s="34"/>
      <c r="K506" s="34"/>
      <c r="L506" s="34"/>
      <c r="M506" s="34"/>
      <c r="N506" s="34"/>
      <c r="O506" s="34"/>
      <c r="P506" s="34"/>
      <c r="Q506" s="34"/>
      <c r="R506" s="34"/>
      <c r="S506" s="34"/>
      <c r="T506" s="34"/>
      <c r="U506" s="34"/>
      <c r="V506" s="34"/>
      <c r="W506" s="34"/>
      <c r="X506" s="34"/>
      <c r="Y506" s="34"/>
      <c r="Z506" s="34"/>
      <c r="AA506" s="34"/>
      <c r="AB506" s="34"/>
      <c r="AC506" s="34"/>
      <c r="AD506" s="34"/>
      <c r="AE506" s="34"/>
      <c r="AF506" s="34"/>
      <c r="AG506" s="34"/>
    </row>
    <row r="507" spans="1:33" x14ac:dyDescent="0.25">
      <c r="A507" s="34"/>
      <c r="B507" s="34"/>
      <c r="C507" s="34"/>
      <c r="D507" s="34"/>
      <c r="E507" s="34"/>
      <c r="F507" s="34"/>
      <c r="G507" s="34"/>
      <c r="H507" s="34"/>
      <c r="I507" s="34"/>
      <c r="J507" s="34"/>
      <c r="K507" s="34"/>
      <c r="L507" s="34"/>
      <c r="M507" s="34"/>
      <c r="N507" s="34"/>
      <c r="O507" s="34"/>
      <c r="P507" s="34"/>
      <c r="Q507" s="34"/>
      <c r="R507" s="34"/>
      <c r="S507" s="34"/>
      <c r="T507" s="34"/>
      <c r="U507" s="34"/>
      <c r="V507" s="34"/>
      <c r="W507" s="34"/>
      <c r="X507" s="34"/>
      <c r="Y507" s="34"/>
      <c r="Z507" s="34"/>
      <c r="AA507" s="34"/>
      <c r="AB507" s="34"/>
      <c r="AC507" s="34"/>
      <c r="AD507" s="34"/>
      <c r="AE507" s="34"/>
      <c r="AF507" s="34"/>
      <c r="AG507" s="34"/>
    </row>
    <row r="508" spans="1:33" x14ac:dyDescent="0.25">
      <c r="A508" s="34"/>
      <c r="B508" s="34"/>
      <c r="C508" s="34"/>
      <c r="D508" s="34"/>
      <c r="E508" s="34"/>
      <c r="F508" s="34"/>
      <c r="G508" s="34"/>
      <c r="H508" s="34"/>
      <c r="I508" s="34"/>
      <c r="J508" s="34"/>
      <c r="K508" s="34"/>
      <c r="L508" s="34"/>
      <c r="M508" s="34"/>
      <c r="N508" s="34"/>
      <c r="O508" s="34"/>
      <c r="P508" s="34"/>
      <c r="Q508" s="34"/>
      <c r="R508" s="34"/>
      <c r="S508" s="34"/>
      <c r="T508" s="34"/>
      <c r="U508" s="34"/>
      <c r="V508" s="34"/>
      <c r="W508" s="34"/>
      <c r="X508" s="34"/>
      <c r="Y508" s="34"/>
      <c r="Z508" s="34"/>
      <c r="AA508" s="34"/>
      <c r="AB508" s="34"/>
      <c r="AC508" s="34"/>
      <c r="AD508" s="34"/>
      <c r="AE508" s="34"/>
      <c r="AF508" s="34"/>
      <c r="AG508" s="34"/>
    </row>
    <row r="509" spans="1:33" x14ac:dyDescent="0.25">
      <c r="A509" s="34"/>
      <c r="B509" s="34"/>
      <c r="C509" s="34"/>
      <c r="D509" s="34"/>
      <c r="E509" s="34"/>
      <c r="F509" s="34"/>
      <c r="G509" s="34"/>
      <c r="H509" s="34"/>
      <c r="I509" s="34"/>
      <c r="J509" s="34"/>
      <c r="K509" s="34"/>
      <c r="L509" s="34"/>
      <c r="M509" s="34"/>
      <c r="N509" s="34"/>
      <c r="O509" s="34"/>
      <c r="P509" s="34"/>
      <c r="Q509" s="34"/>
      <c r="R509" s="34"/>
      <c r="S509" s="34"/>
      <c r="T509" s="34"/>
      <c r="U509" s="34"/>
      <c r="V509" s="34"/>
      <c r="W509" s="34"/>
      <c r="X509" s="34"/>
      <c r="Y509" s="34"/>
      <c r="Z509" s="34"/>
      <c r="AA509" s="34"/>
      <c r="AB509" s="34"/>
      <c r="AC509" s="34"/>
      <c r="AD509" s="34"/>
      <c r="AE509" s="34"/>
      <c r="AF509" s="34"/>
      <c r="AG509" s="34"/>
    </row>
    <row r="510" spans="1:33" x14ac:dyDescent="0.25">
      <c r="A510" s="34"/>
      <c r="B510" s="34"/>
      <c r="C510" s="34"/>
      <c r="D510" s="34"/>
      <c r="E510" s="34"/>
      <c r="F510" s="34"/>
      <c r="G510" s="34"/>
      <c r="H510" s="34"/>
      <c r="I510" s="34"/>
      <c r="J510" s="34"/>
      <c r="K510" s="34"/>
      <c r="L510" s="34"/>
      <c r="M510" s="34"/>
      <c r="N510" s="34"/>
      <c r="O510" s="34"/>
      <c r="P510" s="34"/>
      <c r="Q510" s="34"/>
      <c r="R510" s="34"/>
      <c r="S510" s="34"/>
      <c r="T510" s="34"/>
      <c r="U510" s="34"/>
      <c r="V510" s="34"/>
      <c r="W510" s="34"/>
      <c r="X510" s="34"/>
      <c r="Y510" s="34"/>
      <c r="Z510" s="34"/>
      <c r="AA510" s="34"/>
      <c r="AB510" s="34"/>
      <c r="AC510" s="34"/>
      <c r="AD510" s="34"/>
      <c r="AE510" s="34"/>
      <c r="AF510" s="34"/>
      <c r="AG510" s="34"/>
    </row>
    <row r="511" spans="1:33" x14ac:dyDescent="0.25">
      <c r="A511" s="34"/>
      <c r="B511" s="34"/>
      <c r="C511" s="34"/>
      <c r="D511" s="34"/>
      <c r="E511" s="34"/>
      <c r="F511" s="34"/>
      <c r="G511" s="34"/>
      <c r="H511" s="34"/>
      <c r="I511" s="34"/>
      <c r="J511" s="34"/>
      <c r="K511" s="34"/>
      <c r="L511" s="34"/>
      <c r="M511" s="34"/>
      <c r="N511" s="34"/>
      <c r="O511" s="34"/>
      <c r="P511" s="34"/>
      <c r="Q511" s="34"/>
      <c r="R511" s="34"/>
      <c r="S511" s="34"/>
      <c r="T511" s="34"/>
      <c r="U511" s="34"/>
      <c r="V511" s="34"/>
      <c r="W511" s="34"/>
      <c r="X511" s="34"/>
      <c r="Y511" s="34"/>
      <c r="Z511" s="34"/>
      <c r="AA511" s="34"/>
      <c r="AB511" s="34"/>
      <c r="AC511" s="34"/>
      <c r="AD511" s="34"/>
      <c r="AE511" s="34"/>
      <c r="AF511" s="34"/>
      <c r="AG511" s="34"/>
    </row>
    <row r="512" spans="1:33" x14ac:dyDescent="0.25">
      <c r="A512" s="34"/>
      <c r="B512" s="34"/>
      <c r="C512" s="34"/>
      <c r="D512" s="34"/>
      <c r="E512" s="34"/>
      <c r="F512" s="34"/>
      <c r="G512" s="34"/>
      <c r="H512" s="34"/>
      <c r="I512" s="34"/>
      <c r="J512" s="34"/>
      <c r="K512" s="34"/>
      <c r="L512" s="34"/>
      <c r="M512" s="34"/>
      <c r="N512" s="34"/>
      <c r="O512" s="34"/>
      <c r="P512" s="34"/>
      <c r="Q512" s="34"/>
      <c r="R512" s="34"/>
      <c r="S512" s="34"/>
      <c r="T512" s="34"/>
      <c r="U512" s="34"/>
      <c r="V512" s="34"/>
      <c r="W512" s="34"/>
      <c r="X512" s="34"/>
      <c r="Y512" s="34"/>
      <c r="Z512" s="34"/>
      <c r="AA512" s="34"/>
      <c r="AB512" s="34"/>
      <c r="AC512" s="34"/>
      <c r="AD512" s="34"/>
      <c r="AE512" s="34"/>
      <c r="AF512" s="34"/>
      <c r="AG512" s="34"/>
    </row>
    <row r="513" spans="1:33" x14ac:dyDescent="0.25">
      <c r="A513" s="34"/>
      <c r="B513" s="34"/>
      <c r="C513" s="34"/>
      <c r="D513" s="34"/>
      <c r="E513" s="34"/>
      <c r="F513" s="34"/>
      <c r="G513" s="34"/>
      <c r="H513" s="34"/>
      <c r="I513" s="34"/>
      <c r="J513" s="34"/>
      <c r="K513" s="34"/>
      <c r="L513" s="34"/>
      <c r="M513" s="34"/>
      <c r="N513" s="34"/>
      <c r="O513" s="34"/>
      <c r="P513" s="34"/>
      <c r="Q513" s="34"/>
      <c r="R513" s="34"/>
      <c r="S513" s="34"/>
      <c r="T513" s="34"/>
      <c r="U513" s="34"/>
      <c r="V513" s="34"/>
      <c r="W513" s="34"/>
      <c r="X513" s="34"/>
      <c r="Y513" s="34"/>
      <c r="Z513" s="34"/>
      <c r="AA513" s="34"/>
      <c r="AB513" s="34"/>
      <c r="AC513" s="34"/>
      <c r="AD513" s="34"/>
      <c r="AE513" s="34"/>
      <c r="AF513" s="34"/>
      <c r="AG513" s="34"/>
    </row>
    <row r="514" spans="1:33" x14ac:dyDescent="0.25">
      <c r="A514" s="34"/>
      <c r="B514" s="34"/>
      <c r="C514" s="34"/>
      <c r="D514" s="34"/>
      <c r="E514" s="34"/>
      <c r="F514" s="34"/>
      <c r="G514" s="34"/>
      <c r="H514" s="34"/>
      <c r="I514" s="34"/>
      <c r="J514" s="34"/>
      <c r="K514" s="34"/>
      <c r="L514" s="34"/>
      <c r="M514" s="34"/>
      <c r="N514" s="34"/>
      <c r="O514" s="34"/>
      <c r="P514" s="34"/>
      <c r="Q514" s="34"/>
      <c r="R514" s="34"/>
      <c r="S514" s="34"/>
      <c r="T514" s="34"/>
      <c r="U514" s="34"/>
      <c r="V514" s="34"/>
      <c r="W514" s="34"/>
      <c r="X514" s="34"/>
      <c r="Y514" s="34"/>
      <c r="Z514" s="34"/>
      <c r="AA514" s="34"/>
      <c r="AB514" s="34"/>
      <c r="AC514" s="34"/>
      <c r="AD514" s="34"/>
      <c r="AE514" s="34"/>
      <c r="AF514" s="34"/>
      <c r="AG514" s="34"/>
    </row>
    <row r="515" spans="1:33" x14ac:dyDescent="0.25">
      <c r="A515" s="34"/>
      <c r="B515" s="34"/>
      <c r="C515" s="34"/>
      <c r="D515" s="34"/>
      <c r="E515" s="34"/>
      <c r="F515" s="34"/>
      <c r="G515" s="34"/>
      <c r="H515" s="34"/>
      <c r="I515" s="34"/>
      <c r="J515" s="34"/>
      <c r="K515" s="34"/>
      <c r="L515" s="34"/>
      <c r="M515" s="34"/>
      <c r="N515" s="34"/>
      <c r="O515" s="34"/>
      <c r="P515" s="34"/>
      <c r="Q515" s="34"/>
      <c r="R515" s="34"/>
      <c r="S515" s="34"/>
      <c r="T515" s="34"/>
      <c r="U515" s="34"/>
      <c r="V515" s="34"/>
      <c r="W515" s="34"/>
      <c r="X515" s="34"/>
      <c r="Y515" s="34"/>
      <c r="Z515" s="34"/>
      <c r="AA515" s="34"/>
      <c r="AB515" s="34"/>
      <c r="AC515" s="34"/>
      <c r="AD515" s="34"/>
      <c r="AE515" s="34"/>
      <c r="AF515" s="34"/>
      <c r="AG515" s="34"/>
    </row>
    <row r="516" spans="1:33" x14ac:dyDescent="0.25">
      <c r="A516" s="34"/>
      <c r="B516" s="34"/>
      <c r="C516" s="34"/>
      <c r="D516" s="34"/>
      <c r="E516" s="34"/>
      <c r="F516" s="34"/>
      <c r="G516" s="34"/>
      <c r="H516" s="34"/>
      <c r="I516" s="34"/>
      <c r="J516" s="34"/>
      <c r="K516" s="34"/>
      <c r="L516" s="34"/>
      <c r="M516" s="34"/>
      <c r="N516" s="34"/>
      <c r="O516" s="34"/>
      <c r="P516" s="34"/>
      <c r="Q516" s="34"/>
      <c r="R516" s="34"/>
      <c r="S516" s="34"/>
      <c r="T516" s="34"/>
      <c r="U516" s="34"/>
      <c r="V516" s="34"/>
      <c r="W516" s="34"/>
      <c r="X516" s="34"/>
      <c r="Y516" s="34"/>
      <c r="Z516" s="34"/>
      <c r="AA516" s="34"/>
      <c r="AB516" s="34"/>
      <c r="AC516" s="34"/>
      <c r="AD516" s="34"/>
      <c r="AE516" s="34"/>
      <c r="AF516" s="34"/>
      <c r="AG516" s="34"/>
    </row>
    <row r="517" spans="1:33" x14ac:dyDescent="0.25">
      <c r="A517" s="34"/>
      <c r="B517" s="34"/>
      <c r="C517" s="34"/>
      <c r="D517" s="34"/>
      <c r="E517" s="34"/>
      <c r="F517" s="34"/>
      <c r="G517" s="34"/>
      <c r="H517" s="34"/>
      <c r="I517" s="34"/>
      <c r="J517" s="34"/>
      <c r="K517" s="34"/>
      <c r="L517" s="34"/>
      <c r="M517" s="34"/>
      <c r="N517" s="34"/>
      <c r="O517" s="34"/>
      <c r="P517" s="34"/>
      <c r="Q517" s="34"/>
      <c r="R517" s="34"/>
      <c r="S517" s="34"/>
      <c r="T517" s="34"/>
      <c r="U517" s="34"/>
      <c r="V517" s="34"/>
      <c r="W517" s="34"/>
      <c r="X517" s="34"/>
      <c r="Y517" s="34"/>
      <c r="Z517" s="34"/>
      <c r="AA517" s="34"/>
      <c r="AB517" s="34"/>
      <c r="AC517" s="34"/>
      <c r="AD517" s="34"/>
      <c r="AE517" s="34"/>
      <c r="AF517" s="34"/>
      <c r="AG517" s="34"/>
    </row>
    <row r="518" spans="1:33" x14ac:dyDescent="0.25">
      <c r="A518" s="34"/>
      <c r="B518" s="34"/>
      <c r="C518" s="34"/>
      <c r="D518" s="34"/>
      <c r="E518" s="34"/>
      <c r="F518" s="34"/>
      <c r="G518" s="34"/>
      <c r="H518" s="34"/>
      <c r="I518" s="34"/>
      <c r="J518" s="34"/>
      <c r="K518" s="34"/>
      <c r="L518" s="34"/>
      <c r="M518" s="34"/>
      <c r="N518" s="34"/>
      <c r="O518" s="34"/>
      <c r="P518" s="34"/>
      <c r="Q518" s="34"/>
      <c r="R518" s="34"/>
      <c r="S518" s="34"/>
      <c r="T518" s="34"/>
      <c r="U518" s="34"/>
      <c r="V518" s="34"/>
      <c r="W518" s="34"/>
      <c r="X518" s="34"/>
      <c r="Y518" s="34"/>
      <c r="Z518" s="34"/>
      <c r="AA518" s="34"/>
      <c r="AB518" s="34"/>
      <c r="AC518" s="34"/>
      <c r="AD518" s="34"/>
      <c r="AE518" s="34"/>
      <c r="AF518" s="34"/>
      <c r="AG518" s="34"/>
    </row>
    <row r="519" spans="1:33" x14ac:dyDescent="0.25">
      <c r="A519" s="34"/>
      <c r="B519" s="34"/>
      <c r="C519" s="34"/>
      <c r="D519" s="34"/>
      <c r="E519" s="34"/>
      <c r="F519" s="34"/>
      <c r="G519" s="34"/>
      <c r="H519" s="34"/>
      <c r="I519" s="34"/>
      <c r="J519" s="34"/>
      <c r="K519" s="34"/>
      <c r="L519" s="34"/>
      <c r="M519" s="34"/>
      <c r="N519" s="34"/>
      <c r="O519" s="34"/>
      <c r="P519" s="34"/>
      <c r="Q519" s="34"/>
      <c r="R519" s="34"/>
      <c r="S519" s="34"/>
      <c r="T519" s="34"/>
      <c r="U519" s="34"/>
      <c r="V519" s="34"/>
      <c r="W519" s="34"/>
      <c r="X519" s="34"/>
      <c r="Y519" s="34"/>
      <c r="Z519" s="34"/>
      <c r="AA519" s="34"/>
      <c r="AB519" s="34"/>
      <c r="AC519" s="34"/>
      <c r="AD519" s="34"/>
      <c r="AE519" s="34"/>
      <c r="AF519" s="34"/>
      <c r="AG519" s="34"/>
    </row>
    <row r="520" spans="1:33" x14ac:dyDescent="0.25">
      <c r="A520" s="34"/>
      <c r="B520" s="34"/>
      <c r="C520" s="34"/>
      <c r="D520" s="34"/>
      <c r="E520" s="34"/>
      <c r="F520" s="34"/>
      <c r="G520" s="34"/>
      <c r="H520" s="34"/>
      <c r="I520" s="34"/>
      <c r="J520" s="34"/>
      <c r="K520" s="34"/>
      <c r="L520" s="34"/>
      <c r="M520" s="34"/>
      <c r="N520" s="34"/>
      <c r="O520" s="34"/>
      <c r="P520" s="34"/>
      <c r="Q520" s="34"/>
      <c r="R520" s="34"/>
      <c r="S520" s="34"/>
      <c r="T520" s="34"/>
      <c r="U520" s="34"/>
      <c r="V520" s="34"/>
      <c r="W520" s="34"/>
      <c r="X520" s="34"/>
      <c r="Y520" s="34"/>
      <c r="Z520" s="34"/>
      <c r="AA520" s="34"/>
      <c r="AB520" s="34"/>
      <c r="AC520" s="34"/>
      <c r="AD520" s="34"/>
      <c r="AE520" s="34"/>
      <c r="AF520" s="34"/>
      <c r="AG520" s="34"/>
    </row>
    <row r="521" spans="1:33" x14ac:dyDescent="0.25">
      <c r="A521" s="34"/>
      <c r="B521" s="34"/>
      <c r="C521" s="34"/>
      <c r="D521" s="34"/>
      <c r="E521" s="34"/>
      <c r="F521" s="34"/>
      <c r="G521" s="34"/>
      <c r="H521" s="34"/>
      <c r="I521" s="34"/>
      <c r="J521" s="34"/>
      <c r="K521" s="34"/>
      <c r="L521" s="34"/>
      <c r="M521" s="34"/>
      <c r="N521" s="34"/>
      <c r="O521" s="34"/>
      <c r="P521" s="34"/>
      <c r="Q521" s="34"/>
      <c r="R521" s="34"/>
      <c r="S521" s="34"/>
      <c r="T521" s="34"/>
      <c r="U521" s="34"/>
      <c r="V521" s="34"/>
      <c r="W521" s="34"/>
      <c r="X521" s="34"/>
      <c r="Y521" s="34"/>
      <c r="Z521" s="34"/>
      <c r="AA521" s="34"/>
      <c r="AB521" s="34"/>
      <c r="AC521" s="34"/>
      <c r="AD521" s="34"/>
      <c r="AE521" s="34"/>
      <c r="AF521" s="34"/>
      <c r="AG521" s="34"/>
    </row>
    <row r="522" spans="1:33" x14ac:dyDescent="0.25">
      <c r="A522" s="34"/>
      <c r="B522" s="34"/>
      <c r="C522" s="34"/>
      <c r="D522" s="34"/>
      <c r="E522" s="34"/>
      <c r="F522" s="34"/>
      <c r="G522" s="34"/>
      <c r="H522" s="34"/>
      <c r="I522" s="34"/>
      <c r="J522" s="34"/>
      <c r="K522" s="34"/>
      <c r="L522" s="34"/>
      <c r="M522" s="34"/>
      <c r="N522" s="34"/>
      <c r="O522" s="34"/>
      <c r="P522" s="34"/>
      <c r="Q522" s="34"/>
      <c r="R522" s="34"/>
      <c r="S522" s="34"/>
      <c r="T522" s="34"/>
      <c r="U522" s="34"/>
      <c r="V522" s="34"/>
      <c r="W522" s="34"/>
      <c r="X522" s="34"/>
      <c r="Y522" s="34"/>
      <c r="Z522" s="34"/>
      <c r="AA522" s="34"/>
      <c r="AB522" s="34"/>
      <c r="AC522" s="34"/>
      <c r="AD522" s="34"/>
      <c r="AE522" s="34"/>
      <c r="AF522" s="34"/>
      <c r="AG522" s="34"/>
    </row>
    <row r="523" spans="1:33" x14ac:dyDescent="0.25">
      <c r="A523" s="34"/>
      <c r="B523" s="34"/>
      <c r="C523" s="34"/>
      <c r="D523" s="34"/>
      <c r="E523" s="34"/>
      <c r="F523" s="34"/>
      <c r="G523" s="34"/>
      <c r="H523" s="34"/>
      <c r="I523" s="34"/>
      <c r="J523" s="34"/>
      <c r="K523" s="34"/>
      <c r="L523" s="34"/>
      <c r="M523" s="34"/>
      <c r="N523" s="34"/>
      <c r="O523" s="34"/>
      <c r="P523" s="34"/>
      <c r="Q523" s="34"/>
      <c r="R523" s="34"/>
      <c r="S523" s="34"/>
      <c r="T523" s="34"/>
      <c r="U523" s="34"/>
      <c r="V523" s="34"/>
      <c r="W523" s="34"/>
      <c r="X523" s="34"/>
      <c r="Y523" s="34"/>
      <c r="Z523" s="34"/>
      <c r="AA523" s="34"/>
      <c r="AB523" s="34"/>
      <c r="AC523" s="34"/>
      <c r="AD523" s="34"/>
      <c r="AE523" s="34"/>
      <c r="AF523" s="34"/>
      <c r="AG523" s="34"/>
    </row>
    <row r="524" spans="1:33" x14ac:dyDescent="0.25">
      <c r="A524" s="34"/>
      <c r="B524" s="34"/>
      <c r="C524" s="34"/>
      <c r="D524" s="34"/>
      <c r="E524" s="34"/>
      <c r="F524" s="34"/>
      <c r="G524" s="34"/>
      <c r="H524" s="34"/>
      <c r="I524" s="34"/>
      <c r="J524" s="34"/>
      <c r="K524" s="34"/>
      <c r="L524" s="34"/>
      <c r="M524" s="34"/>
      <c r="N524" s="34"/>
      <c r="O524" s="34"/>
      <c r="P524" s="34"/>
      <c r="Q524" s="34"/>
      <c r="R524" s="34"/>
      <c r="S524" s="34"/>
      <c r="T524" s="34"/>
      <c r="U524" s="34"/>
      <c r="V524" s="34"/>
      <c r="W524" s="34"/>
      <c r="X524" s="34"/>
      <c r="Y524" s="34"/>
      <c r="Z524" s="34"/>
      <c r="AA524" s="34"/>
      <c r="AB524" s="34"/>
      <c r="AC524" s="34"/>
      <c r="AD524" s="34"/>
      <c r="AE524" s="34"/>
      <c r="AF524" s="34"/>
      <c r="AG524" s="34"/>
    </row>
    <row r="525" spans="1:33" x14ac:dyDescent="0.25">
      <c r="A525" s="34"/>
      <c r="B525" s="34"/>
      <c r="C525" s="34"/>
      <c r="D525" s="34"/>
      <c r="E525" s="34"/>
      <c r="F525" s="34"/>
      <c r="G525" s="34"/>
      <c r="H525" s="34"/>
      <c r="I525" s="34"/>
      <c r="J525" s="34"/>
      <c r="K525" s="34"/>
      <c r="L525" s="34"/>
      <c r="M525" s="34"/>
      <c r="N525" s="34"/>
      <c r="O525" s="34"/>
      <c r="P525" s="34"/>
      <c r="Q525" s="34"/>
      <c r="R525" s="34"/>
      <c r="S525" s="34"/>
      <c r="T525" s="34"/>
      <c r="U525" s="34"/>
      <c r="V525" s="34"/>
      <c r="W525" s="34"/>
      <c r="X525" s="34"/>
      <c r="Y525" s="34"/>
      <c r="Z525" s="34"/>
      <c r="AA525" s="34"/>
      <c r="AB525" s="34"/>
      <c r="AC525" s="34"/>
      <c r="AD525" s="34"/>
      <c r="AE525" s="34"/>
      <c r="AF525" s="34"/>
      <c r="AG525" s="34"/>
    </row>
    <row r="526" spans="1:33" x14ac:dyDescent="0.25">
      <c r="A526" s="34"/>
      <c r="B526" s="34"/>
      <c r="C526" s="34"/>
      <c r="D526" s="34"/>
      <c r="E526" s="34"/>
      <c r="F526" s="34"/>
      <c r="G526" s="34"/>
      <c r="H526" s="34"/>
      <c r="I526" s="34"/>
      <c r="J526" s="34"/>
      <c r="K526" s="34"/>
      <c r="L526" s="34"/>
      <c r="M526" s="34"/>
      <c r="N526" s="34"/>
      <c r="O526" s="34"/>
      <c r="P526" s="34"/>
      <c r="Q526" s="34"/>
      <c r="R526" s="34"/>
      <c r="S526" s="34"/>
      <c r="T526" s="34"/>
      <c r="U526" s="34"/>
      <c r="V526" s="34"/>
      <c r="W526" s="34"/>
      <c r="X526" s="34"/>
      <c r="Y526" s="34"/>
      <c r="Z526" s="34"/>
      <c r="AA526" s="34"/>
      <c r="AB526" s="34"/>
      <c r="AC526" s="34"/>
      <c r="AD526" s="34"/>
      <c r="AE526" s="34"/>
      <c r="AF526" s="34"/>
      <c r="AG526" s="34"/>
    </row>
    <row r="527" spans="1:33" x14ac:dyDescent="0.25">
      <c r="A527" s="34"/>
      <c r="B527" s="34"/>
      <c r="C527" s="34"/>
      <c r="D527" s="34"/>
      <c r="E527" s="34"/>
      <c r="F527" s="34"/>
      <c r="G527" s="34"/>
      <c r="H527" s="34"/>
      <c r="I527" s="34"/>
      <c r="J527" s="34"/>
      <c r="K527" s="34"/>
      <c r="L527" s="34"/>
      <c r="M527" s="34"/>
      <c r="N527" s="34"/>
      <c r="O527" s="34"/>
      <c r="P527" s="34"/>
      <c r="Q527" s="34"/>
      <c r="R527" s="34"/>
      <c r="S527" s="34"/>
      <c r="T527" s="34"/>
      <c r="U527" s="34"/>
      <c r="V527" s="34"/>
      <c r="W527" s="34"/>
      <c r="X527" s="34"/>
      <c r="Y527" s="34"/>
      <c r="Z527" s="34"/>
      <c r="AA527" s="34"/>
      <c r="AB527" s="34"/>
      <c r="AC527" s="34"/>
      <c r="AD527" s="34"/>
      <c r="AE527" s="34"/>
      <c r="AF527" s="34"/>
      <c r="AG527" s="34"/>
    </row>
    <row r="528" spans="1:33" x14ac:dyDescent="0.25">
      <c r="A528" s="34"/>
      <c r="B528" s="34"/>
      <c r="C528" s="34"/>
      <c r="D528" s="34"/>
      <c r="E528" s="34"/>
      <c r="F528" s="34"/>
      <c r="G528" s="34"/>
      <c r="H528" s="34"/>
      <c r="I528" s="34"/>
      <c r="J528" s="34"/>
      <c r="K528" s="34"/>
      <c r="L528" s="34"/>
      <c r="M528" s="34"/>
      <c r="N528" s="34"/>
      <c r="O528" s="34"/>
      <c r="P528" s="34"/>
      <c r="Q528" s="34"/>
      <c r="R528" s="34"/>
      <c r="S528" s="34"/>
      <c r="T528" s="34"/>
      <c r="U528" s="34"/>
      <c r="V528" s="34"/>
      <c r="W528" s="34"/>
      <c r="X528" s="34"/>
      <c r="Y528" s="34"/>
      <c r="Z528" s="34"/>
      <c r="AA528" s="34"/>
      <c r="AB528" s="34"/>
      <c r="AC528" s="34"/>
      <c r="AD528" s="34"/>
      <c r="AE528" s="34"/>
      <c r="AF528" s="34"/>
      <c r="AG528" s="34"/>
    </row>
    <row r="529" spans="1:33" x14ac:dyDescent="0.25">
      <c r="A529" s="34"/>
      <c r="B529" s="34"/>
      <c r="C529" s="34"/>
      <c r="D529" s="34"/>
      <c r="E529" s="34"/>
      <c r="F529" s="34"/>
      <c r="G529" s="34"/>
      <c r="H529" s="34"/>
      <c r="I529" s="34"/>
      <c r="J529" s="34"/>
      <c r="K529" s="34"/>
      <c r="L529" s="34"/>
      <c r="M529" s="34"/>
      <c r="N529" s="34"/>
      <c r="O529" s="34"/>
      <c r="P529" s="34"/>
      <c r="Q529" s="34"/>
      <c r="R529" s="34"/>
      <c r="S529" s="34"/>
      <c r="T529" s="34"/>
      <c r="U529" s="34"/>
      <c r="V529" s="34"/>
      <c r="W529" s="34"/>
      <c r="X529" s="34"/>
      <c r="Y529" s="34"/>
      <c r="Z529" s="34"/>
      <c r="AA529" s="34"/>
      <c r="AB529" s="34"/>
      <c r="AC529" s="34"/>
      <c r="AD529" s="34"/>
      <c r="AE529" s="34"/>
      <c r="AF529" s="34"/>
      <c r="AG529" s="34"/>
    </row>
    <row r="530" spans="1:33" x14ac:dyDescent="0.25">
      <c r="A530" s="34"/>
      <c r="B530" s="34"/>
      <c r="C530" s="34"/>
      <c r="D530" s="34"/>
      <c r="E530" s="34"/>
      <c r="F530" s="34"/>
      <c r="G530" s="34"/>
      <c r="H530" s="34"/>
      <c r="I530" s="34"/>
      <c r="J530" s="34"/>
      <c r="K530" s="34"/>
      <c r="L530" s="34"/>
      <c r="M530" s="34"/>
      <c r="N530" s="34"/>
      <c r="O530" s="34"/>
      <c r="P530" s="34"/>
      <c r="Q530" s="34"/>
      <c r="R530" s="34"/>
      <c r="S530" s="34"/>
      <c r="T530" s="34"/>
      <c r="U530" s="34"/>
      <c r="V530" s="34"/>
      <c r="W530" s="34"/>
      <c r="X530" s="34"/>
      <c r="Y530" s="34"/>
      <c r="Z530" s="34"/>
      <c r="AA530" s="34"/>
      <c r="AB530" s="34"/>
      <c r="AC530" s="34"/>
      <c r="AD530" s="34"/>
      <c r="AE530" s="34"/>
      <c r="AF530" s="34"/>
      <c r="AG530" s="34"/>
    </row>
    <row r="531" spans="1:33" x14ac:dyDescent="0.25">
      <c r="A531" s="34"/>
      <c r="B531" s="34"/>
      <c r="C531" s="34"/>
      <c r="D531" s="34"/>
      <c r="E531" s="34"/>
      <c r="F531" s="34"/>
      <c r="G531" s="34"/>
      <c r="H531" s="34"/>
      <c r="I531" s="34"/>
      <c r="J531" s="34"/>
      <c r="K531" s="34"/>
      <c r="L531" s="34"/>
      <c r="M531" s="34"/>
      <c r="N531" s="34"/>
      <c r="O531" s="34"/>
      <c r="P531" s="34"/>
      <c r="Q531" s="34"/>
      <c r="R531" s="34"/>
      <c r="S531" s="34"/>
      <c r="T531" s="34"/>
      <c r="U531" s="34"/>
      <c r="V531" s="34"/>
      <c r="W531" s="34"/>
      <c r="X531" s="34"/>
      <c r="Y531" s="34"/>
      <c r="Z531" s="34"/>
      <c r="AA531" s="34"/>
      <c r="AB531" s="34"/>
      <c r="AC531" s="34"/>
      <c r="AD531" s="34"/>
      <c r="AE531" s="34"/>
      <c r="AF531" s="34"/>
      <c r="AG531" s="34"/>
    </row>
    <row r="532" spans="1:33" x14ac:dyDescent="0.25">
      <c r="A532" s="34"/>
      <c r="B532" s="34"/>
      <c r="C532" s="34"/>
      <c r="D532" s="34"/>
      <c r="E532" s="34"/>
      <c r="F532" s="34"/>
      <c r="G532" s="34"/>
      <c r="H532" s="34"/>
      <c r="I532" s="34"/>
      <c r="J532" s="34"/>
      <c r="K532" s="34"/>
      <c r="L532" s="34"/>
      <c r="M532" s="34"/>
      <c r="N532" s="34"/>
      <c r="O532" s="34"/>
      <c r="P532" s="34"/>
      <c r="Q532" s="34"/>
      <c r="R532" s="34"/>
      <c r="S532" s="34"/>
      <c r="T532" s="34"/>
      <c r="U532" s="34"/>
      <c r="V532" s="34"/>
      <c r="W532" s="34"/>
      <c r="X532" s="34"/>
      <c r="Y532" s="34"/>
      <c r="Z532" s="34"/>
      <c r="AA532" s="34"/>
      <c r="AB532" s="34"/>
      <c r="AC532" s="34"/>
      <c r="AD532" s="34"/>
      <c r="AE532" s="34"/>
      <c r="AF532" s="34"/>
      <c r="AG532" s="34"/>
    </row>
    <row r="533" spans="1:33" x14ac:dyDescent="0.25">
      <c r="A533" s="34"/>
      <c r="B533" s="34"/>
      <c r="C533" s="34"/>
      <c r="D533" s="34"/>
      <c r="E533" s="34"/>
      <c r="F533" s="34"/>
      <c r="G533" s="34"/>
      <c r="H533" s="34"/>
      <c r="I533" s="34"/>
      <c r="J533" s="34"/>
      <c r="K533" s="34"/>
      <c r="L533" s="34"/>
      <c r="M533" s="34"/>
      <c r="N533" s="34"/>
      <c r="O533" s="34"/>
      <c r="P533" s="34"/>
      <c r="Q533" s="34"/>
      <c r="R533" s="34"/>
      <c r="S533" s="34"/>
      <c r="T533" s="34"/>
      <c r="U533" s="34"/>
      <c r="V533" s="34"/>
      <c r="W533" s="34"/>
      <c r="X533" s="34"/>
      <c r="Y533" s="34"/>
      <c r="Z533" s="34"/>
      <c r="AA533" s="34"/>
      <c r="AB533" s="34"/>
      <c r="AC533" s="34"/>
      <c r="AD533" s="34"/>
      <c r="AE533" s="34"/>
      <c r="AF533" s="34"/>
      <c r="AG533" s="34"/>
    </row>
    <row r="534" spans="1:33" x14ac:dyDescent="0.25">
      <c r="A534" s="34"/>
      <c r="B534" s="34"/>
      <c r="C534" s="34"/>
      <c r="D534" s="34"/>
      <c r="E534" s="34"/>
      <c r="F534" s="34"/>
      <c r="G534" s="34"/>
      <c r="H534" s="34"/>
      <c r="I534" s="34"/>
      <c r="J534" s="34"/>
      <c r="K534" s="34"/>
      <c r="L534" s="34"/>
      <c r="M534" s="34"/>
      <c r="N534" s="34"/>
      <c r="O534" s="34"/>
      <c r="P534" s="34"/>
      <c r="Q534" s="34"/>
      <c r="R534" s="34"/>
      <c r="S534" s="34"/>
      <c r="T534" s="34"/>
      <c r="U534" s="34"/>
      <c r="V534" s="34"/>
      <c r="W534" s="34"/>
      <c r="X534" s="34"/>
      <c r="Y534" s="34"/>
      <c r="Z534" s="34"/>
      <c r="AA534" s="34"/>
      <c r="AB534" s="34"/>
      <c r="AC534" s="34"/>
      <c r="AD534" s="34"/>
      <c r="AE534" s="34"/>
      <c r="AF534" s="34"/>
      <c r="AG534" s="34"/>
    </row>
    <row r="535" spans="1:33" x14ac:dyDescent="0.25">
      <c r="A535" s="34"/>
      <c r="B535" s="34"/>
      <c r="C535" s="34"/>
      <c r="D535" s="34"/>
      <c r="E535" s="34"/>
      <c r="F535" s="34"/>
      <c r="G535" s="34"/>
      <c r="H535" s="34"/>
      <c r="I535" s="34"/>
      <c r="J535" s="34"/>
      <c r="K535" s="34"/>
      <c r="L535" s="34"/>
      <c r="M535" s="34"/>
      <c r="N535" s="34"/>
      <c r="O535" s="34"/>
      <c r="P535" s="34"/>
      <c r="Q535" s="34"/>
      <c r="R535" s="34"/>
      <c r="S535" s="34"/>
      <c r="T535" s="34"/>
      <c r="U535" s="34"/>
      <c r="V535" s="34"/>
      <c r="W535" s="34"/>
      <c r="X535" s="34"/>
      <c r="Y535" s="34"/>
      <c r="Z535" s="34"/>
      <c r="AA535" s="34"/>
      <c r="AB535" s="34"/>
      <c r="AC535" s="34"/>
      <c r="AD535" s="34"/>
      <c r="AE535" s="34"/>
      <c r="AF535" s="34"/>
      <c r="AG535" s="34"/>
    </row>
    <row r="536" spans="1:33" x14ac:dyDescent="0.25">
      <c r="A536" s="34"/>
      <c r="B536" s="34"/>
      <c r="C536" s="34"/>
      <c r="D536" s="34"/>
      <c r="E536" s="34"/>
      <c r="F536" s="34"/>
      <c r="G536" s="34"/>
      <c r="H536" s="34"/>
      <c r="I536" s="34"/>
      <c r="J536" s="34"/>
      <c r="K536" s="34"/>
      <c r="L536" s="34"/>
      <c r="M536" s="34"/>
      <c r="N536" s="34"/>
      <c r="O536" s="34"/>
      <c r="P536" s="34"/>
      <c r="Q536" s="34"/>
      <c r="R536" s="34"/>
      <c r="S536" s="34"/>
      <c r="T536" s="34"/>
      <c r="U536" s="34"/>
      <c r="V536" s="34"/>
      <c r="W536" s="34"/>
      <c r="X536" s="34"/>
      <c r="Y536" s="34"/>
      <c r="Z536" s="34"/>
      <c r="AA536" s="34"/>
      <c r="AB536" s="34"/>
      <c r="AC536" s="34"/>
      <c r="AD536" s="34"/>
      <c r="AE536" s="34"/>
      <c r="AF536" s="34"/>
      <c r="AG536" s="34"/>
    </row>
    <row r="537" spans="1:33" x14ac:dyDescent="0.25">
      <c r="A537" s="34"/>
      <c r="B537" s="34"/>
      <c r="C537" s="34"/>
      <c r="D537" s="34"/>
      <c r="E537" s="34"/>
      <c r="F537" s="34"/>
      <c r="G537" s="34"/>
      <c r="H537" s="34"/>
      <c r="I537" s="34"/>
      <c r="J537" s="34"/>
      <c r="K537" s="34"/>
      <c r="L537" s="34"/>
      <c r="M537" s="34"/>
      <c r="N537" s="34"/>
      <c r="O537" s="34"/>
      <c r="P537" s="34"/>
      <c r="Q537" s="34"/>
      <c r="R537" s="34"/>
      <c r="S537" s="34"/>
      <c r="T537" s="34"/>
      <c r="U537" s="34"/>
      <c r="V537" s="34"/>
      <c r="W537" s="34"/>
      <c r="X537" s="34"/>
      <c r="Y537" s="34"/>
      <c r="Z537" s="34"/>
      <c r="AA537" s="34"/>
      <c r="AB537" s="34"/>
      <c r="AC537" s="34"/>
      <c r="AD537" s="34"/>
      <c r="AE537" s="34"/>
      <c r="AF537" s="34"/>
      <c r="AG537" s="34"/>
    </row>
    <row r="538" spans="1:33" x14ac:dyDescent="0.25">
      <c r="A538" s="34"/>
      <c r="B538" s="34"/>
      <c r="C538" s="34"/>
      <c r="D538" s="34"/>
      <c r="E538" s="34"/>
      <c r="F538" s="34"/>
      <c r="G538" s="34"/>
      <c r="H538" s="34"/>
      <c r="I538" s="34"/>
      <c r="J538" s="34"/>
      <c r="K538" s="34"/>
      <c r="L538" s="34"/>
      <c r="M538" s="34"/>
      <c r="N538" s="34"/>
      <c r="O538" s="34"/>
      <c r="P538" s="34"/>
      <c r="Q538" s="34"/>
      <c r="R538" s="34"/>
      <c r="S538" s="34"/>
      <c r="T538" s="34"/>
      <c r="U538" s="34"/>
      <c r="V538" s="34"/>
      <c r="W538" s="34"/>
      <c r="X538" s="34"/>
      <c r="Y538" s="34"/>
      <c r="Z538" s="34"/>
      <c r="AA538" s="34"/>
      <c r="AB538" s="34"/>
      <c r="AC538" s="34"/>
      <c r="AD538" s="34"/>
      <c r="AE538" s="34"/>
      <c r="AF538" s="34"/>
      <c r="AG538" s="34"/>
    </row>
    <row r="539" spans="1:33" x14ac:dyDescent="0.25">
      <c r="A539" s="34"/>
      <c r="B539" s="34"/>
      <c r="C539" s="34"/>
      <c r="D539" s="34"/>
      <c r="E539" s="34"/>
      <c r="F539" s="34"/>
      <c r="G539" s="34"/>
      <c r="H539" s="34"/>
      <c r="I539" s="34"/>
      <c r="J539" s="34"/>
      <c r="K539" s="34"/>
      <c r="L539" s="34"/>
      <c r="M539" s="34"/>
      <c r="N539" s="34"/>
      <c r="O539" s="34"/>
      <c r="P539" s="34"/>
      <c r="Q539" s="34"/>
      <c r="R539" s="34"/>
      <c r="S539" s="34"/>
      <c r="T539" s="34"/>
      <c r="U539" s="34"/>
      <c r="V539" s="34"/>
      <c r="W539" s="34"/>
      <c r="X539" s="34"/>
      <c r="Y539" s="34"/>
      <c r="Z539" s="34"/>
      <c r="AA539" s="34"/>
      <c r="AB539" s="34"/>
      <c r="AC539" s="34"/>
      <c r="AD539" s="34"/>
      <c r="AE539" s="34"/>
      <c r="AF539" s="34"/>
      <c r="AG539" s="34"/>
    </row>
    <row r="540" spans="1:33" x14ac:dyDescent="0.25">
      <c r="A540" s="34"/>
      <c r="B540" s="34"/>
      <c r="C540" s="34"/>
      <c r="D540" s="34"/>
      <c r="E540" s="34"/>
      <c r="F540" s="34"/>
      <c r="G540" s="34"/>
      <c r="H540" s="34"/>
      <c r="I540" s="34"/>
      <c r="J540" s="34"/>
      <c r="K540" s="34"/>
      <c r="L540" s="34"/>
      <c r="M540" s="34"/>
      <c r="N540" s="34"/>
      <c r="O540" s="34"/>
      <c r="P540" s="34"/>
      <c r="Q540" s="34"/>
      <c r="R540" s="34"/>
      <c r="S540" s="34"/>
      <c r="T540" s="34"/>
      <c r="U540" s="34"/>
      <c r="V540" s="34"/>
      <c r="W540" s="34"/>
      <c r="X540" s="34"/>
      <c r="Y540" s="34"/>
      <c r="Z540" s="34"/>
      <c r="AA540" s="34"/>
      <c r="AB540" s="34"/>
      <c r="AC540" s="34"/>
      <c r="AD540" s="34"/>
      <c r="AE540" s="34"/>
      <c r="AF540" s="34"/>
      <c r="AG540" s="34"/>
    </row>
    <row r="541" spans="1:33" x14ac:dyDescent="0.25">
      <c r="A541" s="34"/>
      <c r="B541" s="34"/>
      <c r="C541" s="34"/>
      <c r="D541" s="34"/>
      <c r="E541" s="34"/>
      <c r="F541" s="34"/>
      <c r="G541" s="34"/>
      <c r="H541" s="34"/>
      <c r="I541" s="34"/>
      <c r="J541" s="34"/>
      <c r="K541" s="34"/>
      <c r="L541" s="34"/>
      <c r="M541" s="34"/>
      <c r="N541" s="34"/>
      <c r="O541" s="34"/>
      <c r="P541" s="34"/>
      <c r="Q541" s="34"/>
      <c r="R541" s="34"/>
      <c r="S541" s="34"/>
      <c r="T541" s="34"/>
      <c r="U541" s="34"/>
      <c r="V541" s="34"/>
      <c r="W541" s="34"/>
      <c r="X541" s="34"/>
      <c r="Y541" s="34"/>
      <c r="Z541" s="34"/>
      <c r="AA541" s="34"/>
      <c r="AB541" s="34"/>
      <c r="AC541" s="34"/>
      <c r="AD541" s="34"/>
      <c r="AE541" s="34"/>
      <c r="AF541" s="34"/>
      <c r="AG541" s="34"/>
    </row>
    <row r="542" spans="1:33" x14ac:dyDescent="0.25">
      <c r="A542" s="34"/>
      <c r="B542" s="34"/>
      <c r="C542" s="34"/>
      <c r="D542" s="34"/>
      <c r="E542" s="34"/>
      <c r="F542" s="34"/>
      <c r="G542" s="34"/>
      <c r="H542" s="34"/>
      <c r="I542" s="34"/>
      <c r="J542" s="34"/>
      <c r="K542" s="34"/>
      <c r="L542" s="34"/>
      <c r="M542" s="34"/>
      <c r="N542" s="34"/>
      <c r="O542" s="34"/>
      <c r="P542" s="34"/>
      <c r="Q542" s="34"/>
      <c r="R542" s="34"/>
      <c r="S542" s="34"/>
      <c r="T542" s="34"/>
      <c r="U542" s="34"/>
      <c r="V542" s="34"/>
      <c r="W542" s="34"/>
      <c r="X542" s="34"/>
      <c r="Y542" s="34"/>
      <c r="Z542" s="34"/>
      <c r="AA542" s="34"/>
      <c r="AB542" s="34"/>
      <c r="AC542" s="34"/>
      <c r="AD542" s="34"/>
      <c r="AE542" s="34"/>
      <c r="AF542" s="34"/>
      <c r="AG542" s="34"/>
    </row>
    <row r="543" spans="1:33" x14ac:dyDescent="0.25">
      <c r="A543" s="34"/>
      <c r="B543" s="34"/>
      <c r="C543" s="34"/>
      <c r="D543" s="34"/>
      <c r="E543" s="34"/>
      <c r="F543" s="34"/>
      <c r="G543" s="34"/>
      <c r="H543" s="34"/>
      <c r="I543" s="34"/>
      <c r="J543" s="34"/>
      <c r="K543" s="34"/>
      <c r="L543" s="34"/>
      <c r="M543" s="34"/>
      <c r="N543" s="34"/>
      <c r="O543" s="34"/>
      <c r="P543" s="34"/>
      <c r="Q543" s="34"/>
      <c r="R543" s="34"/>
      <c r="S543" s="34"/>
      <c r="T543" s="34"/>
      <c r="U543" s="34"/>
      <c r="V543" s="34"/>
      <c r="W543" s="34"/>
      <c r="X543" s="34"/>
      <c r="Y543" s="34"/>
      <c r="Z543" s="34"/>
      <c r="AA543" s="34"/>
      <c r="AB543" s="34"/>
      <c r="AC543" s="34"/>
      <c r="AD543" s="34"/>
      <c r="AE543" s="34"/>
      <c r="AF543" s="34"/>
      <c r="AG543" s="34"/>
    </row>
    <row r="544" spans="1:33" x14ac:dyDescent="0.25">
      <c r="A544" s="34"/>
      <c r="B544" s="34"/>
      <c r="C544" s="34"/>
      <c r="D544" s="34"/>
      <c r="E544" s="34"/>
      <c r="F544" s="34"/>
      <c r="G544" s="34"/>
      <c r="H544" s="34"/>
      <c r="I544" s="34"/>
      <c r="J544" s="34"/>
      <c r="K544" s="34"/>
      <c r="L544" s="34"/>
      <c r="M544" s="34"/>
      <c r="N544" s="34"/>
      <c r="O544" s="34"/>
      <c r="P544" s="34"/>
      <c r="Q544" s="34"/>
      <c r="R544" s="34"/>
      <c r="S544" s="34"/>
      <c r="T544" s="34"/>
      <c r="U544" s="34"/>
      <c r="V544" s="34"/>
      <c r="W544" s="34"/>
      <c r="X544" s="34"/>
      <c r="Y544" s="34"/>
      <c r="Z544" s="34"/>
      <c r="AA544" s="34"/>
      <c r="AB544" s="34"/>
      <c r="AC544" s="34"/>
      <c r="AD544" s="34"/>
      <c r="AE544" s="34"/>
      <c r="AF544" s="34"/>
      <c r="AG544" s="34"/>
    </row>
    <row r="545" spans="1:33" x14ac:dyDescent="0.25">
      <c r="A545" s="34"/>
      <c r="B545" s="34"/>
      <c r="C545" s="34"/>
      <c r="D545" s="34"/>
      <c r="E545" s="34"/>
      <c r="F545" s="34"/>
      <c r="G545" s="34"/>
      <c r="H545" s="34"/>
      <c r="I545" s="34"/>
      <c r="J545" s="34"/>
      <c r="K545" s="34"/>
      <c r="L545" s="34"/>
      <c r="M545" s="34"/>
      <c r="N545" s="34"/>
      <c r="O545" s="34"/>
      <c r="P545" s="34"/>
      <c r="Q545" s="34"/>
      <c r="R545" s="34"/>
      <c r="S545" s="34"/>
      <c r="T545" s="34"/>
      <c r="U545" s="34"/>
      <c r="V545" s="34"/>
      <c r="W545" s="34"/>
      <c r="X545" s="34"/>
      <c r="Y545" s="34"/>
      <c r="Z545" s="34"/>
      <c r="AA545" s="34"/>
      <c r="AB545" s="34"/>
      <c r="AC545" s="34"/>
      <c r="AD545" s="34"/>
      <c r="AE545" s="34"/>
      <c r="AF545" s="34"/>
      <c r="AG545" s="34"/>
    </row>
    <row r="546" spans="1:33" x14ac:dyDescent="0.25">
      <c r="A546" s="34"/>
      <c r="B546" s="34"/>
      <c r="C546" s="34"/>
      <c r="D546" s="34"/>
      <c r="E546" s="34"/>
      <c r="F546" s="34"/>
      <c r="G546" s="34"/>
      <c r="H546" s="34"/>
      <c r="I546" s="34"/>
      <c r="J546" s="34"/>
      <c r="K546" s="34"/>
      <c r="L546" s="34"/>
      <c r="M546" s="34"/>
      <c r="N546" s="34"/>
      <c r="O546" s="34"/>
      <c r="P546" s="34"/>
      <c r="Q546" s="34"/>
      <c r="R546" s="34"/>
      <c r="S546" s="34"/>
      <c r="T546" s="34"/>
      <c r="U546" s="34"/>
      <c r="V546" s="34"/>
      <c r="W546" s="34"/>
      <c r="X546" s="34"/>
      <c r="Y546" s="34"/>
      <c r="Z546" s="34"/>
      <c r="AA546" s="34"/>
      <c r="AB546" s="34"/>
      <c r="AC546" s="34"/>
      <c r="AD546" s="34"/>
      <c r="AE546" s="34"/>
      <c r="AF546" s="34"/>
      <c r="AG546" s="34"/>
    </row>
    <row r="547" spans="1:33" x14ac:dyDescent="0.25">
      <c r="A547" s="34"/>
      <c r="B547" s="34"/>
      <c r="C547" s="34"/>
      <c r="D547" s="34"/>
      <c r="E547" s="34"/>
      <c r="F547" s="34"/>
      <c r="G547" s="34"/>
      <c r="H547" s="34"/>
      <c r="I547" s="34"/>
      <c r="J547" s="34"/>
      <c r="K547" s="34"/>
      <c r="L547" s="34"/>
      <c r="M547" s="34"/>
      <c r="N547" s="34"/>
      <c r="O547" s="34"/>
      <c r="P547" s="34"/>
      <c r="Q547" s="34"/>
      <c r="R547" s="34"/>
      <c r="S547" s="34"/>
      <c r="T547" s="34"/>
      <c r="U547" s="34"/>
      <c r="V547" s="34"/>
      <c r="W547" s="34"/>
      <c r="X547" s="34"/>
      <c r="Y547" s="34"/>
      <c r="Z547" s="34"/>
      <c r="AA547" s="34"/>
      <c r="AB547" s="34"/>
      <c r="AC547" s="34"/>
      <c r="AD547" s="34"/>
      <c r="AE547" s="34"/>
      <c r="AF547" s="34"/>
      <c r="AG547" s="34"/>
    </row>
    <row r="548" spans="1:33" x14ac:dyDescent="0.25">
      <c r="A548" s="34"/>
      <c r="B548" s="34"/>
      <c r="C548" s="34"/>
      <c r="D548" s="34"/>
      <c r="E548" s="34"/>
      <c r="F548" s="34"/>
      <c r="G548" s="34"/>
      <c r="H548" s="34"/>
      <c r="I548" s="34"/>
      <c r="J548" s="34"/>
      <c r="K548" s="34"/>
      <c r="L548" s="34"/>
      <c r="M548" s="34"/>
      <c r="N548" s="34"/>
      <c r="O548" s="34"/>
      <c r="P548" s="34"/>
      <c r="Q548" s="34"/>
      <c r="R548" s="34"/>
      <c r="S548" s="34"/>
      <c r="T548" s="34"/>
      <c r="U548" s="34"/>
      <c r="V548" s="34"/>
      <c r="W548" s="34"/>
      <c r="X548" s="34"/>
      <c r="Y548" s="34"/>
      <c r="Z548" s="34"/>
      <c r="AA548" s="34"/>
      <c r="AB548" s="34"/>
      <c r="AC548" s="34"/>
      <c r="AD548" s="34"/>
      <c r="AE548" s="34"/>
      <c r="AF548" s="34"/>
      <c r="AG548" s="34"/>
    </row>
    <row r="549" spans="1:33" x14ac:dyDescent="0.25">
      <c r="A549" s="34"/>
      <c r="B549" s="34"/>
      <c r="C549" s="34"/>
      <c r="D549" s="34"/>
      <c r="E549" s="34"/>
      <c r="F549" s="34"/>
      <c r="G549" s="34"/>
      <c r="H549" s="34"/>
      <c r="I549" s="34"/>
      <c r="J549" s="34"/>
      <c r="K549" s="34"/>
      <c r="L549" s="34"/>
      <c r="M549" s="34"/>
      <c r="N549" s="34"/>
      <c r="O549" s="34"/>
      <c r="P549" s="34"/>
      <c r="Q549" s="34"/>
      <c r="R549" s="34"/>
      <c r="S549" s="34"/>
      <c r="T549" s="34"/>
      <c r="U549" s="34"/>
      <c r="V549" s="34"/>
      <c r="W549" s="34"/>
      <c r="X549" s="34"/>
      <c r="Y549" s="34"/>
      <c r="Z549" s="34"/>
      <c r="AA549" s="34"/>
      <c r="AB549" s="34"/>
      <c r="AC549" s="34"/>
      <c r="AD549" s="34"/>
      <c r="AE549" s="34"/>
      <c r="AF549" s="34"/>
      <c r="AG549" s="34"/>
    </row>
    <row r="550" spans="1:33" x14ac:dyDescent="0.25">
      <c r="A550" s="34"/>
      <c r="B550" s="34"/>
      <c r="C550" s="34"/>
      <c r="D550" s="34"/>
      <c r="E550" s="34"/>
      <c r="F550" s="34"/>
      <c r="G550" s="34"/>
      <c r="H550" s="34"/>
      <c r="I550" s="34"/>
      <c r="J550" s="34"/>
      <c r="K550" s="34"/>
      <c r="L550" s="34"/>
      <c r="M550" s="34"/>
      <c r="N550" s="34"/>
      <c r="O550" s="34"/>
      <c r="P550" s="34"/>
      <c r="Q550" s="34"/>
      <c r="R550" s="34"/>
      <c r="S550" s="34"/>
      <c r="T550" s="34"/>
      <c r="U550" s="34"/>
      <c r="V550" s="34"/>
      <c r="W550" s="34"/>
      <c r="X550" s="34"/>
      <c r="Y550" s="34"/>
      <c r="Z550" s="34"/>
      <c r="AA550" s="34"/>
      <c r="AB550" s="34"/>
      <c r="AC550" s="34"/>
      <c r="AD550" s="34"/>
      <c r="AE550" s="34"/>
      <c r="AF550" s="34"/>
      <c r="AG550" s="34"/>
    </row>
    <row r="551" spans="1:33" x14ac:dyDescent="0.25">
      <c r="A551" s="34"/>
      <c r="B551" s="34"/>
      <c r="C551" s="34"/>
      <c r="D551" s="34"/>
      <c r="E551" s="34"/>
      <c r="F551" s="34"/>
      <c r="G551" s="34"/>
      <c r="H551" s="34"/>
      <c r="I551" s="34"/>
      <c r="J551" s="34"/>
      <c r="K551" s="34"/>
      <c r="L551" s="34"/>
      <c r="M551" s="34"/>
      <c r="N551" s="34"/>
      <c r="O551" s="34"/>
      <c r="P551" s="34"/>
      <c r="Q551" s="34"/>
      <c r="R551" s="34"/>
      <c r="S551" s="34"/>
      <c r="T551" s="34"/>
      <c r="U551" s="34"/>
      <c r="V551" s="34"/>
      <c r="W551" s="34"/>
      <c r="X551" s="34"/>
      <c r="Y551" s="34"/>
      <c r="Z551" s="34"/>
      <c r="AA551" s="34"/>
      <c r="AB551" s="34"/>
      <c r="AC551" s="34"/>
      <c r="AD551" s="34"/>
      <c r="AE551" s="34"/>
      <c r="AF551" s="34"/>
      <c r="AG551" s="34"/>
    </row>
    <row r="552" spans="1:33" x14ac:dyDescent="0.25">
      <c r="A552" s="34"/>
      <c r="B552" s="34"/>
      <c r="C552" s="34"/>
      <c r="D552" s="34"/>
      <c r="E552" s="34"/>
      <c r="F552" s="34"/>
      <c r="G552" s="34"/>
      <c r="H552" s="34"/>
      <c r="I552" s="34"/>
      <c r="J552" s="34"/>
      <c r="K552" s="34"/>
      <c r="L552" s="34"/>
      <c r="M552" s="34"/>
      <c r="N552" s="34"/>
      <c r="O552" s="34"/>
      <c r="P552" s="34"/>
      <c r="Q552" s="34"/>
      <c r="R552" s="34"/>
      <c r="S552" s="34"/>
      <c r="T552" s="34"/>
      <c r="U552" s="34"/>
      <c r="V552" s="34"/>
      <c r="W552" s="34"/>
      <c r="X552" s="34"/>
      <c r="Y552" s="34"/>
      <c r="Z552" s="34"/>
      <c r="AA552" s="34"/>
      <c r="AB552" s="34"/>
      <c r="AC552" s="34"/>
      <c r="AD552" s="34"/>
      <c r="AE552" s="34"/>
      <c r="AF552" s="34"/>
      <c r="AG552" s="34"/>
    </row>
    <row r="553" spans="1:33" x14ac:dyDescent="0.25">
      <c r="A553" s="34"/>
      <c r="B553" s="34"/>
      <c r="C553" s="34"/>
      <c r="D553" s="34"/>
      <c r="E553" s="34"/>
      <c r="F553" s="34"/>
      <c r="G553" s="34"/>
      <c r="H553" s="34"/>
      <c r="I553" s="34"/>
      <c r="J553" s="34"/>
      <c r="K553" s="34"/>
      <c r="L553" s="34"/>
      <c r="M553" s="34"/>
      <c r="N553" s="34"/>
      <c r="O553" s="34"/>
      <c r="P553" s="34"/>
      <c r="Q553" s="34"/>
      <c r="R553" s="34"/>
      <c r="S553" s="34"/>
      <c r="T553" s="34"/>
      <c r="U553" s="34"/>
      <c r="V553" s="34"/>
      <c r="W553" s="34"/>
      <c r="X553" s="34"/>
      <c r="Y553" s="34"/>
      <c r="Z553" s="34"/>
      <c r="AA553" s="34"/>
      <c r="AB553" s="34"/>
      <c r="AC553" s="34"/>
      <c r="AD553" s="34"/>
      <c r="AE553" s="34"/>
      <c r="AF553" s="34"/>
      <c r="AG553" s="34"/>
    </row>
    <row r="554" spans="1:33" x14ac:dyDescent="0.25">
      <c r="A554" s="34"/>
      <c r="B554" s="34"/>
      <c r="C554" s="34"/>
      <c r="D554" s="34"/>
      <c r="E554" s="34"/>
      <c r="F554" s="34"/>
      <c r="G554" s="34"/>
      <c r="H554" s="34"/>
      <c r="I554" s="34"/>
      <c r="J554" s="34"/>
      <c r="K554" s="34"/>
      <c r="L554" s="34"/>
      <c r="M554" s="34"/>
      <c r="N554" s="34"/>
      <c r="O554" s="34"/>
      <c r="P554" s="34"/>
      <c r="Q554" s="34"/>
      <c r="R554" s="34"/>
      <c r="S554" s="34"/>
      <c r="T554" s="34"/>
      <c r="U554" s="34"/>
      <c r="V554" s="34"/>
      <c r="W554" s="34"/>
      <c r="X554" s="34"/>
      <c r="Y554" s="34"/>
      <c r="Z554" s="34"/>
      <c r="AA554" s="34"/>
      <c r="AB554" s="34"/>
      <c r="AC554" s="34"/>
      <c r="AD554" s="34"/>
      <c r="AE554" s="34"/>
      <c r="AF554" s="34"/>
      <c r="AG554" s="34"/>
    </row>
    <row r="555" spans="1:33" x14ac:dyDescent="0.25">
      <c r="A555" s="34"/>
      <c r="B555" s="34"/>
      <c r="C555" s="34"/>
      <c r="D555" s="34"/>
      <c r="E555" s="34"/>
      <c r="F555" s="34"/>
      <c r="G555" s="34"/>
      <c r="H555" s="34"/>
      <c r="I555" s="34"/>
      <c r="J555" s="34"/>
      <c r="K555" s="34"/>
      <c r="L555" s="34"/>
      <c r="M555" s="34"/>
      <c r="N555" s="34"/>
      <c r="O555" s="34"/>
      <c r="P555" s="34"/>
      <c r="Q555" s="34"/>
      <c r="R555" s="34"/>
      <c r="S555" s="34"/>
      <c r="T555" s="34"/>
      <c r="U555" s="34"/>
      <c r="V555" s="34"/>
      <c r="W555" s="34"/>
      <c r="X555" s="34"/>
      <c r="Y555" s="34"/>
      <c r="Z555" s="34"/>
      <c r="AA555" s="34"/>
      <c r="AB555" s="34"/>
      <c r="AC555" s="34"/>
      <c r="AD555" s="34"/>
      <c r="AE555" s="34"/>
      <c r="AF555" s="34"/>
      <c r="AG555" s="34"/>
    </row>
    <row r="556" spans="1:33" x14ac:dyDescent="0.25">
      <c r="A556" s="34"/>
      <c r="B556" s="34"/>
      <c r="C556" s="34"/>
      <c r="D556" s="34"/>
      <c r="E556" s="34"/>
      <c r="F556" s="34"/>
      <c r="G556" s="34"/>
      <c r="H556" s="34"/>
      <c r="I556" s="34"/>
      <c r="J556" s="34"/>
      <c r="K556" s="34"/>
      <c r="L556" s="34"/>
      <c r="M556" s="34"/>
      <c r="N556" s="34"/>
      <c r="O556" s="34"/>
      <c r="P556" s="34"/>
      <c r="Q556" s="34"/>
      <c r="R556" s="34"/>
      <c r="S556" s="34"/>
      <c r="T556" s="34"/>
      <c r="U556" s="34"/>
      <c r="V556" s="34"/>
      <c r="W556" s="34"/>
      <c r="X556" s="34"/>
      <c r="Y556" s="34"/>
      <c r="Z556" s="34"/>
      <c r="AA556" s="34"/>
      <c r="AB556" s="34"/>
      <c r="AC556" s="34"/>
      <c r="AD556" s="34"/>
      <c r="AE556" s="34"/>
      <c r="AF556" s="34"/>
      <c r="AG556" s="34"/>
    </row>
    <row r="557" spans="1:33" x14ac:dyDescent="0.25">
      <c r="A557" s="34"/>
      <c r="B557" s="34"/>
      <c r="C557" s="34"/>
      <c r="D557" s="34"/>
      <c r="E557" s="34"/>
      <c r="F557" s="34"/>
      <c r="G557" s="34"/>
      <c r="H557" s="34"/>
      <c r="I557" s="34"/>
      <c r="J557" s="34"/>
      <c r="K557" s="34"/>
      <c r="L557" s="34"/>
      <c r="M557" s="34"/>
      <c r="N557" s="34"/>
      <c r="O557" s="34"/>
      <c r="P557" s="34"/>
      <c r="Q557" s="34"/>
      <c r="R557" s="34"/>
      <c r="S557" s="34"/>
      <c r="T557" s="34"/>
      <c r="U557" s="34"/>
      <c r="V557" s="34"/>
      <c r="W557" s="34"/>
      <c r="X557" s="34"/>
      <c r="Y557" s="34"/>
      <c r="Z557" s="34"/>
      <c r="AA557" s="34"/>
      <c r="AB557" s="34"/>
      <c r="AC557" s="34"/>
      <c r="AD557" s="34"/>
      <c r="AE557" s="34"/>
      <c r="AF557" s="34"/>
      <c r="AG557" s="34"/>
    </row>
    <row r="558" spans="1:33" x14ac:dyDescent="0.25">
      <c r="A558" s="34"/>
      <c r="B558" s="34"/>
      <c r="C558" s="34"/>
      <c r="D558" s="34"/>
      <c r="E558" s="34"/>
      <c r="F558" s="34"/>
      <c r="G558" s="34"/>
      <c r="H558" s="34"/>
      <c r="I558" s="34"/>
      <c r="J558" s="34"/>
      <c r="K558" s="34"/>
      <c r="L558" s="34"/>
      <c r="M558" s="34"/>
      <c r="N558" s="34"/>
      <c r="O558" s="34"/>
      <c r="P558" s="34"/>
      <c r="Q558" s="34"/>
      <c r="R558" s="34"/>
      <c r="S558" s="34"/>
      <c r="T558" s="34"/>
      <c r="U558" s="34"/>
      <c r="V558" s="34"/>
      <c r="W558" s="34"/>
      <c r="X558" s="34"/>
      <c r="Y558" s="34"/>
      <c r="Z558" s="34"/>
      <c r="AA558" s="34"/>
      <c r="AB558" s="34"/>
      <c r="AC558" s="34"/>
      <c r="AD558" s="34"/>
      <c r="AE558" s="34"/>
      <c r="AF558" s="34"/>
      <c r="AG558" s="34"/>
    </row>
    <row r="559" spans="1:33" x14ac:dyDescent="0.25">
      <c r="A559" s="34"/>
      <c r="B559" s="34"/>
      <c r="C559" s="34"/>
      <c r="D559" s="34"/>
      <c r="E559" s="34"/>
      <c r="F559" s="34"/>
      <c r="G559" s="34"/>
      <c r="H559" s="34"/>
      <c r="I559" s="34"/>
      <c r="J559" s="34"/>
      <c r="K559" s="34"/>
      <c r="L559" s="34"/>
      <c r="M559" s="34"/>
      <c r="N559" s="34"/>
      <c r="O559" s="34"/>
      <c r="P559" s="34"/>
      <c r="Q559" s="34"/>
      <c r="R559" s="34"/>
      <c r="S559" s="34"/>
      <c r="T559" s="34"/>
      <c r="U559" s="34"/>
      <c r="V559" s="34"/>
      <c r="W559" s="34"/>
      <c r="X559" s="34"/>
      <c r="Y559" s="34"/>
      <c r="Z559" s="34"/>
      <c r="AA559" s="34"/>
      <c r="AB559" s="34"/>
      <c r="AC559" s="34"/>
      <c r="AD559" s="34"/>
      <c r="AE559" s="34"/>
      <c r="AF559" s="34"/>
      <c r="AG559" s="34"/>
    </row>
    <row r="560" spans="1:33" x14ac:dyDescent="0.25">
      <c r="A560" s="34"/>
      <c r="B560" s="34"/>
      <c r="C560" s="34"/>
      <c r="D560" s="34"/>
      <c r="E560" s="34"/>
      <c r="F560" s="34"/>
      <c r="G560" s="34"/>
      <c r="H560" s="34"/>
      <c r="I560" s="34"/>
      <c r="J560" s="34"/>
      <c r="K560" s="34"/>
      <c r="L560" s="34"/>
      <c r="M560" s="34"/>
      <c r="N560" s="34"/>
      <c r="O560" s="34"/>
      <c r="P560" s="34"/>
      <c r="Q560" s="34"/>
      <c r="R560" s="34"/>
      <c r="S560" s="34"/>
      <c r="T560" s="34"/>
      <c r="U560" s="34"/>
      <c r="V560" s="34"/>
      <c r="W560" s="34"/>
      <c r="X560" s="34"/>
      <c r="Y560" s="34"/>
      <c r="Z560" s="34"/>
      <c r="AA560" s="34"/>
      <c r="AB560" s="34"/>
      <c r="AC560" s="34"/>
      <c r="AD560" s="34"/>
      <c r="AE560" s="34"/>
      <c r="AF560" s="34"/>
      <c r="AG560" s="34"/>
    </row>
    <row r="561" spans="1:33" x14ac:dyDescent="0.25">
      <c r="A561" s="34"/>
      <c r="B561" s="34"/>
      <c r="C561" s="34"/>
      <c r="D561" s="34"/>
      <c r="E561" s="34"/>
      <c r="F561" s="34"/>
      <c r="G561" s="34"/>
      <c r="H561" s="34"/>
      <c r="I561" s="34"/>
      <c r="J561" s="34"/>
      <c r="K561" s="34"/>
      <c r="L561" s="34"/>
      <c r="M561" s="34"/>
      <c r="N561" s="34"/>
      <c r="O561" s="34"/>
      <c r="P561" s="34"/>
      <c r="Q561" s="34"/>
      <c r="R561" s="34"/>
      <c r="S561" s="34"/>
      <c r="T561" s="34"/>
      <c r="U561" s="34"/>
      <c r="V561" s="34"/>
      <c r="W561" s="34"/>
      <c r="X561" s="34"/>
      <c r="Y561" s="34"/>
      <c r="Z561" s="34"/>
      <c r="AA561" s="34"/>
      <c r="AB561" s="34"/>
      <c r="AC561" s="34"/>
      <c r="AD561" s="34"/>
      <c r="AE561" s="34"/>
      <c r="AF561" s="34"/>
      <c r="AG561" s="34"/>
    </row>
    <row r="562" spans="1:33" x14ac:dyDescent="0.25">
      <c r="A562" s="34"/>
      <c r="B562" s="34"/>
      <c r="C562" s="34"/>
      <c r="D562" s="34"/>
      <c r="E562" s="34"/>
      <c r="F562" s="34"/>
      <c r="G562" s="34"/>
      <c r="H562" s="34"/>
      <c r="I562" s="34"/>
      <c r="J562" s="34"/>
      <c r="K562" s="34"/>
      <c r="L562" s="34"/>
      <c r="M562" s="34"/>
      <c r="N562" s="34"/>
      <c r="O562" s="34"/>
      <c r="P562" s="34"/>
      <c r="Q562" s="34"/>
      <c r="R562" s="34"/>
      <c r="S562" s="34"/>
      <c r="T562" s="34"/>
      <c r="U562" s="34"/>
      <c r="V562" s="34"/>
      <c r="W562" s="34"/>
      <c r="X562" s="34"/>
      <c r="Y562" s="34"/>
      <c r="Z562" s="34"/>
      <c r="AA562" s="34"/>
      <c r="AB562" s="34"/>
      <c r="AC562" s="34"/>
      <c r="AD562" s="34"/>
      <c r="AE562" s="34"/>
      <c r="AF562" s="34"/>
      <c r="AG562" s="34"/>
    </row>
    <row r="563" spans="1:33" x14ac:dyDescent="0.25">
      <c r="A563" s="34"/>
      <c r="B563" s="34"/>
      <c r="C563" s="34"/>
      <c r="D563" s="34"/>
      <c r="E563" s="34"/>
      <c r="F563" s="34"/>
      <c r="G563" s="34"/>
      <c r="H563" s="34"/>
      <c r="I563" s="34"/>
      <c r="J563" s="34"/>
      <c r="K563" s="34"/>
      <c r="L563" s="34"/>
      <c r="M563" s="34"/>
      <c r="N563" s="34"/>
      <c r="O563" s="34"/>
      <c r="P563" s="34"/>
      <c r="Q563" s="34"/>
      <c r="R563" s="34"/>
      <c r="S563" s="34"/>
      <c r="T563" s="34"/>
      <c r="U563" s="34"/>
      <c r="V563" s="34"/>
      <c r="W563" s="34"/>
      <c r="X563" s="34"/>
      <c r="Y563" s="34"/>
      <c r="Z563" s="34"/>
      <c r="AA563" s="34"/>
      <c r="AB563" s="34"/>
      <c r="AC563" s="34"/>
      <c r="AD563" s="34"/>
      <c r="AE563" s="34"/>
      <c r="AF563" s="34"/>
      <c r="AG563" s="34"/>
    </row>
    <row r="564" spans="1:33" x14ac:dyDescent="0.25">
      <c r="A564" s="34"/>
      <c r="B564" s="34"/>
      <c r="C564" s="34"/>
      <c r="D564" s="34"/>
      <c r="E564" s="34"/>
      <c r="F564" s="34"/>
      <c r="G564" s="34"/>
      <c r="H564" s="34"/>
      <c r="I564" s="34"/>
      <c r="J564" s="34"/>
      <c r="K564" s="34"/>
      <c r="L564" s="34"/>
      <c r="M564" s="34"/>
      <c r="N564" s="34"/>
      <c r="O564" s="34"/>
      <c r="P564" s="34"/>
      <c r="Q564" s="34"/>
      <c r="R564" s="34"/>
      <c r="S564" s="34"/>
      <c r="T564" s="34"/>
      <c r="U564" s="34"/>
      <c r="V564" s="34"/>
      <c r="W564" s="34"/>
      <c r="X564" s="34"/>
      <c r="Y564" s="34"/>
      <c r="Z564" s="34"/>
      <c r="AA564" s="34"/>
      <c r="AB564" s="34"/>
      <c r="AC564" s="34"/>
      <c r="AD564" s="34"/>
      <c r="AE564" s="34"/>
      <c r="AF564" s="34"/>
      <c r="AG564" s="34"/>
    </row>
    <row r="565" spans="1:33" x14ac:dyDescent="0.25">
      <c r="A565" s="34"/>
      <c r="B565" s="34"/>
      <c r="C565" s="34"/>
      <c r="D565" s="34"/>
      <c r="E565" s="34"/>
      <c r="F565" s="34"/>
      <c r="G565" s="34"/>
      <c r="H565" s="34"/>
      <c r="I565" s="34"/>
      <c r="J565" s="34"/>
      <c r="K565" s="34"/>
      <c r="L565" s="34"/>
      <c r="M565" s="34"/>
      <c r="N565" s="34"/>
      <c r="O565" s="34"/>
      <c r="P565" s="34"/>
      <c r="Q565" s="34"/>
      <c r="R565" s="34"/>
      <c r="S565" s="34"/>
      <c r="T565" s="34"/>
      <c r="U565" s="34"/>
      <c r="V565" s="34"/>
      <c r="W565" s="34"/>
      <c r="X565" s="34"/>
      <c r="Y565" s="34"/>
      <c r="Z565" s="34"/>
      <c r="AA565" s="34"/>
      <c r="AB565" s="34"/>
      <c r="AC565" s="34"/>
      <c r="AD565" s="34"/>
      <c r="AE565" s="34"/>
      <c r="AF565" s="34"/>
      <c r="AG565" s="34"/>
    </row>
    <row r="566" spans="1:33" x14ac:dyDescent="0.25">
      <c r="A566" s="34"/>
      <c r="B566" s="34"/>
      <c r="C566" s="34"/>
      <c r="D566" s="34"/>
      <c r="E566" s="34"/>
      <c r="F566" s="34"/>
      <c r="G566" s="34"/>
      <c r="H566" s="34"/>
      <c r="I566" s="34"/>
      <c r="J566" s="34"/>
      <c r="K566" s="34"/>
      <c r="L566" s="34"/>
      <c r="M566" s="34"/>
      <c r="N566" s="34"/>
      <c r="O566" s="34"/>
      <c r="P566" s="34"/>
      <c r="Q566" s="34"/>
      <c r="R566" s="34"/>
      <c r="S566" s="34"/>
      <c r="T566" s="34"/>
      <c r="U566" s="34"/>
      <c r="V566" s="34"/>
      <c r="W566" s="34"/>
      <c r="X566" s="34"/>
      <c r="Y566" s="34"/>
      <c r="Z566" s="34"/>
      <c r="AA566" s="34"/>
      <c r="AB566" s="34"/>
      <c r="AC566" s="34"/>
      <c r="AD566" s="34"/>
      <c r="AE566" s="34"/>
      <c r="AF566" s="34"/>
      <c r="AG566" s="34"/>
    </row>
    <row r="567" spans="1:33" x14ac:dyDescent="0.25">
      <c r="A567" s="34"/>
      <c r="B567" s="34"/>
      <c r="C567" s="34"/>
      <c r="D567" s="34"/>
      <c r="E567" s="34"/>
      <c r="F567" s="34"/>
      <c r="G567" s="34"/>
      <c r="H567" s="34"/>
      <c r="I567" s="34"/>
      <c r="J567" s="34"/>
      <c r="K567" s="34"/>
      <c r="L567" s="34"/>
      <c r="M567" s="34"/>
      <c r="N567" s="34"/>
      <c r="O567" s="34"/>
      <c r="P567" s="34"/>
      <c r="Q567" s="34"/>
      <c r="R567" s="34"/>
      <c r="S567" s="34"/>
      <c r="T567" s="34"/>
      <c r="U567" s="34"/>
      <c r="V567" s="34"/>
      <c r="W567" s="34"/>
      <c r="X567" s="34"/>
      <c r="Y567" s="34"/>
      <c r="Z567" s="34"/>
      <c r="AA567" s="34"/>
      <c r="AB567" s="34"/>
      <c r="AC567" s="34"/>
      <c r="AD567" s="34"/>
      <c r="AE567" s="34"/>
      <c r="AF567" s="34"/>
      <c r="AG567" s="34"/>
    </row>
    <row r="568" spans="1:33" x14ac:dyDescent="0.25">
      <c r="A568" s="34"/>
      <c r="B568" s="34"/>
      <c r="C568" s="34"/>
      <c r="D568" s="34"/>
      <c r="E568" s="34"/>
      <c r="F568" s="34"/>
      <c r="G568" s="34"/>
      <c r="H568" s="34"/>
      <c r="I568" s="34"/>
      <c r="J568" s="34"/>
      <c r="K568" s="34"/>
      <c r="L568" s="34"/>
      <c r="M568" s="34"/>
      <c r="N568" s="34"/>
      <c r="O568" s="34"/>
      <c r="P568" s="34"/>
      <c r="Q568" s="34"/>
      <c r="R568" s="34"/>
      <c r="S568" s="34"/>
      <c r="T568" s="34"/>
      <c r="U568" s="34"/>
      <c r="V568" s="34"/>
      <c r="W568" s="34"/>
      <c r="X568" s="34"/>
      <c r="Y568" s="34"/>
      <c r="Z568" s="34"/>
      <c r="AA568" s="34"/>
      <c r="AB568" s="34"/>
      <c r="AC568" s="34"/>
      <c r="AD568" s="34"/>
      <c r="AE568" s="34"/>
      <c r="AF568" s="34"/>
      <c r="AG568" s="34"/>
    </row>
    <row r="569" spans="1:33" x14ac:dyDescent="0.25">
      <c r="A569" s="34"/>
      <c r="B569" s="34"/>
      <c r="C569" s="34"/>
      <c r="D569" s="34"/>
      <c r="E569" s="34"/>
      <c r="F569" s="34"/>
      <c r="G569" s="34"/>
      <c r="H569" s="34"/>
      <c r="I569" s="34"/>
      <c r="J569" s="34"/>
      <c r="K569" s="34"/>
      <c r="L569" s="34"/>
      <c r="M569" s="34"/>
      <c r="N569" s="34"/>
      <c r="O569" s="34"/>
      <c r="P569" s="34"/>
      <c r="Q569" s="34"/>
      <c r="R569" s="34"/>
      <c r="S569" s="34"/>
      <c r="T569" s="34"/>
      <c r="U569" s="34"/>
      <c r="V569" s="34"/>
      <c r="W569" s="34"/>
      <c r="X569" s="34"/>
      <c r="Y569" s="34"/>
      <c r="Z569" s="34"/>
      <c r="AA569" s="34"/>
      <c r="AB569" s="34"/>
      <c r="AC569" s="34"/>
      <c r="AD569" s="34"/>
      <c r="AE569" s="34"/>
      <c r="AF569" s="34"/>
      <c r="AG569" s="34"/>
    </row>
    <row r="570" spans="1:33" x14ac:dyDescent="0.25">
      <c r="A570" s="34"/>
      <c r="B570" s="34"/>
      <c r="C570" s="34"/>
      <c r="D570" s="34"/>
      <c r="E570" s="34"/>
      <c r="F570" s="34"/>
      <c r="G570" s="34"/>
      <c r="H570" s="34"/>
      <c r="I570" s="34"/>
      <c r="J570" s="34"/>
      <c r="K570" s="34"/>
      <c r="L570" s="34"/>
      <c r="M570" s="34"/>
      <c r="N570" s="34"/>
      <c r="O570" s="34"/>
      <c r="P570" s="34"/>
      <c r="Q570" s="34"/>
      <c r="R570" s="34"/>
      <c r="S570" s="34"/>
      <c r="T570" s="34"/>
      <c r="U570" s="34"/>
      <c r="V570" s="34"/>
      <c r="W570" s="34"/>
      <c r="X570" s="34"/>
      <c r="Y570" s="34"/>
      <c r="Z570" s="34"/>
      <c r="AA570" s="34"/>
      <c r="AB570" s="34"/>
      <c r="AC570" s="34"/>
      <c r="AD570" s="34"/>
      <c r="AE570" s="34"/>
      <c r="AF570" s="34"/>
      <c r="AG570" s="34"/>
    </row>
    <row r="571" spans="1:33" x14ac:dyDescent="0.25">
      <c r="A571" s="34"/>
      <c r="B571" s="34"/>
      <c r="C571" s="34"/>
      <c r="D571" s="34"/>
      <c r="E571" s="34"/>
      <c r="F571" s="34"/>
      <c r="G571" s="34"/>
      <c r="H571" s="34"/>
      <c r="I571" s="34"/>
      <c r="J571" s="34"/>
      <c r="K571" s="34"/>
      <c r="L571" s="34"/>
      <c r="M571" s="34"/>
      <c r="N571" s="34"/>
      <c r="O571" s="34"/>
      <c r="P571" s="34"/>
      <c r="Q571" s="34"/>
      <c r="R571" s="34"/>
      <c r="S571" s="34"/>
      <c r="T571" s="34"/>
      <c r="U571" s="34"/>
      <c r="V571" s="34"/>
      <c r="W571" s="34"/>
      <c r="X571" s="34"/>
      <c r="Y571" s="34"/>
      <c r="Z571" s="34"/>
      <c r="AA571" s="34"/>
      <c r="AB571" s="34"/>
      <c r="AC571" s="34"/>
      <c r="AD571" s="34"/>
      <c r="AE571" s="34"/>
      <c r="AF571" s="34"/>
      <c r="AG571" s="34"/>
    </row>
    <row r="572" spans="1:33" x14ac:dyDescent="0.25">
      <c r="A572" s="34"/>
      <c r="B572" s="34"/>
      <c r="C572" s="34"/>
      <c r="D572" s="34"/>
      <c r="E572" s="34"/>
      <c r="F572" s="34"/>
      <c r="G572" s="34"/>
      <c r="H572" s="34"/>
      <c r="I572" s="34"/>
      <c r="J572" s="34"/>
      <c r="K572" s="34"/>
      <c r="L572" s="34"/>
      <c r="M572" s="34"/>
      <c r="N572" s="34"/>
      <c r="O572" s="34"/>
      <c r="P572" s="34"/>
      <c r="Q572" s="34"/>
      <c r="R572" s="34"/>
      <c r="S572" s="34"/>
      <c r="T572" s="34"/>
      <c r="U572" s="34"/>
      <c r="V572" s="34"/>
      <c r="W572" s="34"/>
      <c r="X572" s="34"/>
      <c r="Y572" s="34"/>
      <c r="Z572" s="34"/>
      <c r="AA572" s="34"/>
      <c r="AB572" s="34"/>
      <c r="AC572" s="34"/>
      <c r="AD572" s="34"/>
      <c r="AE572" s="34"/>
      <c r="AF572" s="34"/>
      <c r="AG572" s="34"/>
    </row>
    <row r="573" spans="1:33" x14ac:dyDescent="0.25">
      <c r="A573" s="34"/>
      <c r="B573" s="34"/>
      <c r="C573" s="34"/>
      <c r="D573" s="34"/>
      <c r="E573" s="34"/>
      <c r="F573" s="34"/>
      <c r="G573" s="34"/>
      <c r="H573" s="34"/>
      <c r="I573" s="34"/>
      <c r="J573" s="34"/>
      <c r="K573" s="34"/>
      <c r="L573" s="34"/>
      <c r="M573" s="34"/>
      <c r="N573" s="34"/>
      <c r="O573" s="34"/>
      <c r="P573" s="34"/>
      <c r="Q573" s="34"/>
      <c r="R573" s="34"/>
      <c r="S573" s="34"/>
      <c r="T573" s="34"/>
      <c r="U573" s="34"/>
      <c r="V573" s="34"/>
      <c r="W573" s="34"/>
      <c r="X573" s="34"/>
      <c r="Y573" s="34"/>
      <c r="Z573" s="34"/>
      <c r="AA573" s="34"/>
      <c r="AB573" s="34"/>
      <c r="AC573" s="34"/>
      <c r="AD573" s="34"/>
      <c r="AE573" s="34"/>
      <c r="AF573" s="34"/>
      <c r="AG573" s="34"/>
    </row>
    <row r="574" spans="1:33" x14ac:dyDescent="0.25">
      <c r="A574" s="34"/>
      <c r="B574" s="34"/>
      <c r="C574" s="34"/>
      <c r="D574" s="34"/>
      <c r="E574" s="34"/>
      <c r="F574" s="34"/>
      <c r="G574" s="34"/>
      <c r="H574" s="34"/>
      <c r="I574" s="34"/>
      <c r="J574" s="34"/>
      <c r="K574" s="34"/>
      <c r="L574" s="34"/>
      <c r="M574" s="34"/>
      <c r="N574" s="34"/>
      <c r="O574" s="34"/>
      <c r="P574" s="34"/>
      <c r="Q574" s="34"/>
      <c r="R574" s="34"/>
      <c r="S574" s="34"/>
      <c r="T574" s="34"/>
      <c r="U574" s="34"/>
      <c r="V574" s="34"/>
      <c r="W574" s="34"/>
      <c r="X574" s="34"/>
      <c r="Y574" s="34"/>
      <c r="Z574" s="34"/>
      <c r="AA574" s="34"/>
      <c r="AB574" s="34"/>
      <c r="AC574" s="34"/>
      <c r="AD574" s="34"/>
      <c r="AE574" s="34"/>
      <c r="AF574" s="34"/>
      <c r="AG574" s="34"/>
    </row>
    <row r="575" spans="1:33" x14ac:dyDescent="0.25">
      <c r="A575" s="34"/>
      <c r="B575" s="34"/>
      <c r="C575" s="34"/>
      <c r="D575" s="34"/>
      <c r="E575" s="34"/>
      <c r="F575" s="34"/>
      <c r="G575" s="34"/>
      <c r="H575" s="34"/>
      <c r="I575" s="34"/>
      <c r="J575" s="34"/>
      <c r="K575" s="34"/>
      <c r="L575" s="34"/>
      <c r="M575" s="34"/>
      <c r="N575" s="34"/>
      <c r="O575" s="34"/>
      <c r="P575" s="34"/>
      <c r="Q575" s="34"/>
      <c r="R575" s="34"/>
      <c r="S575" s="34"/>
      <c r="T575" s="34"/>
      <c r="U575" s="34"/>
      <c r="V575" s="34"/>
      <c r="W575" s="34"/>
      <c r="X575" s="34"/>
      <c r="Y575" s="34"/>
      <c r="Z575" s="34"/>
      <c r="AA575" s="34"/>
      <c r="AB575" s="34"/>
      <c r="AC575" s="34"/>
      <c r="AD575" s="34"/>
      <c r="AE575" s="34"/>
      <c r="AF575" s="34"/>
      <c r="AG575" s="34"/>
    </row>
    <row r="576" spans="1:33" x14ac:dyDescent="0.25">
      <c r="A576" s="34"/>
      <c r="B576" s="34"/>
      <c r="C576" s="34"/>
      <c r="D576" s="34"/>
      <c r="E576" s="34"/>
      <c r="F576" s="34"/>
      <c r="G576" s="34"/>
      <c r="H576" s="34"/>
      <c r="I576" s="34"/>
      <c r="J576" s="34"/>
      <c r="K576" s="34"/>
      <c r="L576" s="34"/>
      <c r="M576" s="34"/>
      <c r="N576" s="34"/>
      <c r="O576" s="34"/>
      <c r="P576" s="34"/>
      <c r="Q576" s="34"/>
      <c r="R576" s="34"/>
      <c r="S576" s="34"/>
      <c r="T576" s="34"/>
      <c r="U576" s="34"/>
      <c r="V576" s="34"/>
      <c r="W576" s="34"/>
      <c r="X576" s="34"/>
      <c r="Y576" s="34"/>
      <c r="Z576" s="34"/>
      <c r="AA576" s="34"/>
      <c r="AB576" s="34"/>
      <c r="AC576" s="34"/>
      <c r="AD576" s="34"/>
      <c r="AE576" s="34"/>
      <c r="AF576" s="34"/>
      <c r="AG576" s="34"/>
    </row>
    <row r="577" spans="1:33" x14ac:dyDescent="0.25">
      <c r="A577" s="34"/>
      <c r="B577" s="34"/>
      <c r="C577" s="34"/>
      <c r="D577" s="34"/>
      <c r="E577" s="34"/>
      <c r="F577" s="34"/>
      <c r="G577" s="34"/>
      <c r="H577" s="34"/>
      <c r="I577" s="34"/>
      <c r="J577" s="34"/>
      <c r="K577" s="34"/>
      <c r="L577" s="34"/>
      <c r="M577" s="34"/>
      <c r="N577" s="34"/>
      <c r="O577" s="34"/>
      <c r="P577" s="34"/>
      <c r="Q577" s="34"/>
      <c r="R577" s="34"/>
      <c r="S577" s="34"/>
      <c r="T577" s="34"/>
      <c r="U577" s="34"/>
      <c r="V577" s="34"/>
      <c r="W577" s="34"/>
      <c r="X577" s="34"/>
      <c r="Y577" s="34"/>
      <c r="Z577" s="34"/>
      <c r="AA577" s="34"/>
      <c r="AB577" s="34"/>
      <c r="AC577" s="34"/>
      <c r="AD577" s="34"/>
      <c r="AE577" s="34"/>
      <c r="AF577" s="34"/>
      <c r="AG577" s="34"/>
    </row>
    <row r="578" spans="1:33" x14ac:dyDescent="0.25">
      <c r="A578" s="34"/>
      <c r="B578" s="34"/>
      <c r="C578" s="34"/>
      <c r="D578" s="34"/>
      <c r="E578" s="34"/>
      <c r="F578" s="34"/>
      <c r="G578" s="34"/>
      <c r="H578" s="34"/>
      <c r="I578" s="34"/>
      <c r="J578" s="34"/>
      <c r="K578" s="34"/>
      <c r="L578" s="34"/>
      <c r="M578" s="34"/>
      <c r="N578" s="34"/>
      <c r="O578" s="34"/>
      <c r="P578" s="34"/>
      <c r="Q578" s="34"/>
      <c r="R578" s="34"/>
      <c r="S578" s="34"/>
      <c r="T578" s="34"/>
      <c r="U578" s="34"/>
      <c r="V578" s="34"/>
      <c r="W578" s="34"/>
      <c r="X578" s="34"/>
      <c r="Y578" s="34"/>
      <c r="Z578" s="34"/>
      <c r="AA578" s="34"/>
      <c r="AB578" s="34"/>
      <c r="AC578" s="34"/>
      <c r="AD578" s="34"/>
      <c r="AE578" s="34"/>
      <c r="AF578" s="34"/>
      <c r="AG578" s="34"/>
    </row>
    <row r="579" spans="1:33" x14ac:dyDescent="0.25">
      <c r="A579" s="34"/>
      <c r="B579" s="34"/>
      <c r="C579" s="34"/>
      <c r="D579" s="34"/>
      <c r="E579" s="34"/>
      <c r="F579" s="34"/>
      <c r="G579" s="34"/>
      <c r="H579" s="34"/>
      <c r="I579" s="34"/>
      <c r="J579" s="34"/>
      <c r="K579" s="34"/>
      <c r="L579" s="34"/>
      <c r="M579" s="34"/>
      <c r="N579" s="34"/>
      <c r="O579" s="34"/>
      <c r="P579" s="34"/>
      <c r="Q579" s="34"/>
      <c r="R579" s="34"/>
      <c r="S579" s="34"/>
      <c r="T579" s="34"/>
      <c r="U579" s="34"/>
      <c r="V579" s="34"/>
      <c r="W579" s="34"/>
      <c r="X579" s="34"/>
      <c r="Y579" s="34"/>
      <c r="Z579" s="34"/>
      <c r="AA579" s="34"/>
      <c r="AB579" s="34"/>
      <c r="AC579" s="34"/>
      <c r="AD579" s="34"/>
      <c r="AE579" s="34"/>
      <c r="AF579" s="34"/>
      <c r="AG579" s="34"/>
    </row>
    <row r="580" spans="1:33" x14ac:dyDescent="0.25">
      <c r="A580" s="34"/>
      <c r="B580" s="34"/>
      <c r="C580" s="34"/>
      <c r="D580" s="34"/>
      <c r="E580" s="34"/>
      <c r="F580" s="34"/>
      <c r="G580" s="34"/>
      <c r="H580" s="34"/>
      <c r="I580" s="34"/>
      <c r="J580" s="34"/>
      <c r="K580" s="34"/>
      <c r="L580" s="34"/>
      <c r="M580" s="34"/>
      <c r="N580" s="34"/>
      <c r="O580" s="34"/>
      <c r="P580" s="34"/>
      <c r="Q580" s="34"/>
      <c r="R580" s="34"/>
      <c r="S580" s="34"/>
      <c r="T580" s="34"/>
      <c r="U580" s="34"/>
      <c r="V580" s="34"/>
      <c r="W580" s="34"/>
      <c r="X580" s="34"/>
      <c r="Y580" s="34"/>
      <c r="Z580" s="34"/>
      <c r="AA580" s="34"/>
      <c r="AB580" s="34"/>
      <c r="AC580" s="34"/>
      <c r="AD580" s="34"/>
      <c r="AE580" s="34"/>
      <c r="AF580" s="34"/>
      <c r="AG580" s="34"/>
    </row>
  </sheetData>
  <mergeCells count="5">
    <mergeCell ref="I1:L1"/>
    <mergeCell ref="M1:P1"/>
    <mergeCell ref="E2:H2"/>
    <mergeCell ref="I2:L2"/>
    <mergeCell ref="M2:P2"/>
  </mergeCells>
  <phoneticPr fontId="11" type="noConversion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51"/>
  <sheetViews>
    <sheetView workbookViewId="0">
      <pane xSplit="1" ySplit="6" topLeftCell="B125" activePane="bottomRight" state="frozen"/>
      <selection activeCell="B7" sqref="B7"/>
      <selection pane="topRight" activeCell="B7" sqref="B7"/>
      <selection pane="bottomLeft" activeCell="B7" sqref="B7"/>
      <selection pane="bottomRight" activeCell="I138" sqref="I138"/>
    </sheetView>
  </sheetViews>
  <sheetFormatPr defaultRowHeight="15" x14ac:dyDescent="0.25"/>
  <cols>
    <col min="1" max="1" width="13" customWidth="1"/>
  </cols>
  <sheetData>
    <row r="1" spans="1:28" x14ac:dyDescent="0.25">
      <c r="A1" s="18" t="s">
        <v>30</v>
      </c>
      <c r="B1" s="1"/>
      <c r="C1" s="1"/>
      <c r="D1" s="1"/>
      <c r="E1" s="17"/>
      <c r="F1" s="17"/>
      <c r="G1" s="17"/>
      <c r="H1" s="17"/>
      <c r="I1" s="140" t="s">
        <v>9</v>
      </c>
      <c r="J1" s="135"/>
      <c r="K1" s="135"/>
      <c r="L1" s="135"/>
      <c r="M1" s="140" t="s">
        <v>7</v>
      </c>
      <c r="N1" s="135"/>
      <c r="O1" s="135"/>
      <c r="P1" s="135"/>
      <c r="Q1" s="1"/>
      <c r="R1" s="1"/>
      <c r="S1" s="1"/>
      <c r="T1" s="1"/>
    </row>
    <row r="2" spans="1:28" x14ac:dyDescent="0.25">
      <c r="A2" s="1"/>
      <c r="B2" s="1"/>
      <c r="C2" s="1"/>
      <c r="D2" s="1"/>
      <c r="E2" s="140" t="s">
        <v>4</v>
      </c>
      <c r="F2" s="135"/>
      <c r="G2" s="135"/>
      <c r="H2" s="135"/>
      <c r="I2" s="140" t="s">
        <v>4</v>
      </c>
      <c r="J2" s="135"/>
      <c r="K2" s="135"/>
      <c r="L2" s="135"/>
      <c r="M2" s="140" t="s">
        <v>4</v>
      </c>
      <c r="N2" s="135"/>
      <c r="O2" s="135"/>
      <c r="P2" s="135"/>
      <c r="Q2" s="1"/>
      <c r="R2" s="1"/>
      <c r="S2" s="1"/>
      <c r="T2" s="1"/>
    </row>
    <row r="3" spans="1:28" x14ac:dyDescent="0.25">
      <c r="A3" s="1"/>
      <c r="B3" s="4" t="s">
        <v>4</v>
      </c>
      <c r="C3" s="4" t="s">
        <v>1</v>
      </c>
      <c r="D3" s="4" t="s">
        <v>7</v>
      </c>
      <c r="E3" s="8" t="s">
        <v>10</v>
      </c>
      <c r="F3" s="8" t="s">
        <v>11</v>
      </c>
      <c r="G3" s="8" t="s">
        <v>12</v>
      </c>
      <c r="H3" s="8" t="s">
        <v>13</v>
      </c>
      <c r="I3" s="8" t="s">
        <v>10</v>
      </c>
      <c r="J3" s="8" t="s">
        <v>11</v>
      </c>
      <c r="K3" s="8" t="s">
        <v>12</v>
      </c>
      <c r="L3" s="8" t="s">
        <v>13</v>
      </c>
      <c r="M3" s="8" t="s">
        <v>10</v>
      </c>
      <c r="N3" s="8" t="s">
        <v>11</v>
      </c>
      <c r="O3" s="8" t="s">
        <v>12</v>
      </c>
      <c r="P3" s="8" t="s">
        <v>13</v>
      </c>
      <c r="Q3" s="1"/>
      <c r="R3" s="1"/>
      <c r="S3" s="1"/>
      <c r="T3" s="1"/>
    </row>
    <row r="4" spans="1:28" x14ac:dyDescent="0.25">
      <c r="A4" s="1"/>
      <c r="B4" s="4"/>
      <c r="C4" s="4" t="s">
        <v>0</v>
      </c>
      <c r="D4" s="1" t="s">
        <v>6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8" x14ac:dyDescent="0.25">
      <c r="A5" s="1"/>
      <c r="B5" s="4"/>
      <c r="C5" s="4" t="s">
        <v>5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8" x14ac:dyDescent="0.25">
      <c r="A6" s="1"/>
      <c r="B6" s="4"/>
      <c r="C6" s="4" t="s">
        <v>3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8" x14ac:dyDescent="0.25">
      <c r="A7" s="2">
        <v>1880</v>
      </c>
      <c r="B7" s="6">
        <v>95.553376705104483</v>
      </c>
      <c r="C7" s="4" t="s">
        <v>65</v>
      </c>
      <c r="D7" s="6">
        <v>2.3589375577325784</v>
      </c>
      <c r="E7" s="10">
        <f t="shared" ref="E7:E38" si="0">IF(AND(B7&gt;0,B7&lt;30),1,0)</f>
        <v>0</v>
      </c>
      <c r="F7" s="10">
        <f>IF(AND($B7&gt;30,$B7&lt;60),1,0)</f>
        <v>0</v>
      </c>
      <c r="G7" s="10">
        <f>IF(AND($B7&gt;60,$B7&lt;90),1,0)</f>
        <v>0</v>
      </c>
      <c r="H7" s="10">
        <f>IF($B7&gt;90,1,0)</f>
        <v>1</v>
      </c>
      <c r="I7" s="11" t="str">
        <f>IF(E7=1,$C7,"n.a.")</f>
        <v>n.a.</v>
      </c>
      <c r="J7" s="11" t="str">
        <f>IF(F7=1,$C7,"n.a.")</f>
        <v>n.a.</v>
      </c>
      <c r="K7" s="11" t="str">
        <f>IF(G7=1,$C7,"n.a.")</f>
        <v>n.a.</v>
      </c>
      <c r="L7" s="11" t="str">
        <f>IF(H7=1,$C7,"n.a.")</f>
        <v>.</v>
      </c>
      <c r="M7" s="11" t="str">
        <f>IF(E7=1,$D7,"n.a.")</f>
        <v>n.a.</v>
      </c>
      <c r="N7" s="11" t="str">
        <f>IF(F7=1,$D7,"n.a.")</f>
        <v>n.a.</v>
      </c>
      <c r="O7" s="11" t="str">
        <f>IF(G7=1,$D7,"n.a.")</f>
        <v>n.a.</v>
      </c>
      <c r="P7" s="11">
        <f>IF(H7=1,$D7,"n.a.")</f>
        <v>2.3589375577325784</v>
      </c>
      <c r="Q7" s="4"/>
      <c r="R7" s="4"/>
      <c r="S7" s="4"/>
      <c r="T7" s="4"/>
      <c r="U7" s="39"/>
      <c r="V7" s="39"/>
      <c r="W7" s="39"/>
      <c r="X7" s="39"/>
      <c r="Y7" s="39"/>
      <c r="Z7" s="39"/>
      <c r="AA7" s="39"/>
      <c r="AB7" s="39"/>
    </row>
    <row r="8" spans="1:28" x14ac:dyDescent="0.25">
      <c r="A8" s="2">
        <f t="shared" ref="A8:A39" si="1">A7+1</f>
        <v>1881</v>
      </c>
      <c r="B8" s="6">
        <v>95.506268494019324</v>
      </c>
      <c r="C8" s="6">
        <v>3.9184952978056353</v>
      </c>
      <c r="D8" s="6">
        <v>-1.8731273756020301</v>
      </c>
      <c r="E8" s="10">
        <f t="shared" si="0"/>
        <v>0</v>
      </c>
      <c r="F8" s="10">
        <f t="shared" ref="F8:F71" si="2">IF(AND($B8&gt;30,$B8&lt;60),1,0)</f>
        <v>0</v>
      </c>
      <c r="G8" s="10">
        <f t="shared" ref="G8:G71" si="3">IF(AND($B8&gt;60,$B8&lt;90),1,0)</f>
        <v>0</v>
      </c>
      <c r="H8" s="10">
        <f t="shared" ref="H8:H71" si="4">IF($B8&gt;90,1,0)</f>
        <v>1</v>
      </c>
      <c r="I8" s="11" t="str">
        <f t="shared" ref="I8:L71" si="5">IF(E8=1,$C8,"n.a.")</f>
        <v>n.a.</v>
      </c>
      <c r="J8" s="11" t="str">
        <f t="shared" si="5"/>
        <v>n.a.</v>
      </c>
      <c r="K8" s="11" t="str">
        <f t="shared" si="5"/>
        <v>n.a.</v>
      </c>
      <c r="L8" s="11">
        <f t="shared" si="5"/>
        <v>3.9184952978056353</v>
      </c>
      <c r="M8" s="11" t="str">
        <f t="shared" ref="M8:P71" si="6">IF(E8=1,$D8,"n.a.")</f>
        <v>n.a.</v>
      </c>
      <c r="N8" s="11" t="str">
        <f t="shared" si="6"/>
        <v>n.a.</v>
      </c>
      <c r="O8" s="11" t="str">
        <f t="shared" si="6"/>
        <v>n.a.</v>
      </c>
      <c r="P8" s="11">
        <f t="shared" si="6"/>
        <v>-1.8731273756020301</v>
      </c>
      <c r="Q8" s="4"/>
      <c r="R8" s="4"/>
      <c r="S8" s="4"/>
      <c r="T8" s="4"/>
      <c r="U8" s="39"/>
      <c r="V8" s="39"/>
      <c r="W8" s="39"/>
      <c r="X8" s="39"/>
      <c r="Y8" s="39"/>
      <c r="Z8" s="39"/>
      <c r="AA8" s="39"/>
      <c r="AB8" s="39"/>
    </row>
    <row r="9" spans="1:28" x14ac:dyDescent="0.25">
      <c r="A9" s="2">
        <f t="shared" si="1"/>
        <v>1882</v>
      </c>
      <c r="B9" s="6">
        <v>90.130197037755153</v>
      </c>
      <c r="C9" s="6">
        <v>4.6757164404223284</v>
      </c>
      <c r="D9" s="6">
        <v>-0.87687469762940951</v>
      </c>
      <c r="E9" s="10">
        <f t="shared" si="0"/>
        <v>0</v>
      </c>
      <c r="F9" s="10">
        <f t="shared" si="2"/>
        <v>0</v>
      </c>
      <c r="G9" s="10">
        <f t="shared" si="3"/>
        <v>0</v>
      </c>
      <c r="H9" s="10">
        <f t="shared" si="4"/>
        <v>1</v>
      </c>
      <c r="I9" s="11" t="str">
        <f t="shared" si="5"/>
        <v>n.a.</v>
      </c>
      <c r="J9" s="11" t="str">
        <f t="shared" si="5"/>
        <v>n.a.</v>
      </c>
      <c r="K9" s="11" t="str">
        <f t="shared" si="5"/>
        <v>n.a.</v>
      </c>
      <c r="L9" s="11">
        <f t="shared" si="5"/>
        <v>4.6757164404223284</v>
      </c>
      <c r="M9" s="11" t="str">
        <f t="shared" si="6"/>
        <v>n.a.</v>
      </c>
      <c r="N9" s="11" t="str">
        <f t="shared" si="6"/>
        <v>n.a.</v>
      </c>
      <c r="O9" s="11" t="str">
        <f t="shared" si="6"/>
        <v>n.a.</v>
      </c>
      <c r="P9" s="11">
        <f t="shared" si="6"/>
        <v>-0.87687469762940951</v>
      </c>
      <c r="Q9" s="4"/>
      <c r="R9" s="4"/>
      <c r="S9" s="4"/>
      <c r="T9" s="4"/>
      <c r="U9" s="39"/>
      <c r="V9" s="39"/>
      <c r="W9" s="39"/>
      <c r="X9" s="39"/>
      <c r="Y9" s="39"/>
      <c r="Z9" s="39"/>
      <c r="AA9" s="39"/>
      <c r="AB9" s="39"/>
    </row>
    <row r="10" spans="1:28" x14ac:dyDescent="0.25">
      <c r="A10" s="2">
        <f t="shared" si="1"/>
        <v>1883</v>
      </c>
      <c r="B10" s="6">
        <v>96.973511331517557</v>
      </c>
      <c r="C10" s="6">
        <v>0.28818443804032867</v>
      </c>
      <c r="D10" s="6">
        <v>-0.48761361805090853</v>
      </c>
      <c r="E10" s="10">
        <f t="shared" si="0"/>
        <v>0</v>
      </c>
      <c r="F10" s="10">
        <f t="shared" si="2"/>
        <v>0</v>
      </c>
      <c r="G10" s="10">
        <f t="shared" si="3"/>
        <v>0</v>
      </c>
      <c r="H10" s="10">
        <f t="shared" si="4"/>
        <v>1</v>
      </c>
      <c r="I10" s="11" t="str">
        <f t="shared" si="5"/>
        <v>n.a.</v>
      </c>
      <c r="J10" s="11" t="str">
        <f t="shared" si="5"/>
        <v>n.a.</v>
      </c>
      <c r="K10" s="11" t="str">
        <f t="shared" si="5"/>
        <v>n.a.</v>
      </c>
      <c r="L10" s="11">
        <f t="shared" si="5"/>
        <v>0.28818443804032867</v>
      </c>
      <c r="M10" s="11" t="str">
        <f t="shared" si="6"/>
        <v>n.a.</v>
      </c>
      <c r="N10" s="11" t="str">
        <f t="shared" si="6"/>
        <v>n.a.</v>
      </c>
      <c r="O10" s="11" t="str">
        <f t="shared" si="6"/>
        <v>n.a.</v>
      </c>
      <c r="P10" s="11">
        <f t="shared" si="6"/>
        <v>-0.48761361805090853</v>
      </c>
      <c r="Q10" s="4"/>
      <c r="R10" s="4"/>
      <c r="S10" s="4"/>
      <c r="T10" s="4"/>
      <c r="U10" s="39"/>
      <c r="V10" s="39"/>
      <c r="W10" s="39"/>
      <c r="X10" s="39"/>
      <c r="Y10" s="39"/>
      <c r="Z10" s="39"/>
      <c r="AA10" s="39"/>
      <c r="AB10" s="39"/>
    </row>
    <row r="11" spans="1:28" x14ac:dyDescent="0.25">
      <c r="A11" s="2">
        <f t="shared" si="1"/>
        <v>1884</v>
      </c>
      <c r="B11" s="6">
        <v>105.0814559088482</v>
      </c>
      <c r="C11" s="6">
        <v>-1.1494252873563204</v>
      </c>
      <c r="D11" s="6">
        <v>-3.984302751160496</v>
      </c>
      <c r="E11" s="10">
        <f t="shared" si="0"/>
        <v>0</v>
      </c>
      <c r="F11" s="10">
        <f t="shared" si="2"/>
        <v>0</v>
      </c>
      <c r="G11" s="10">
        <f t="shared" si="3"/>
        <v>0</v>
      </c>
      <c r="H11" s="10">
        <f t="shared" si="4"/>
        <v>1</v>
      </c>
      <c r="I11" s="11" t="str">
        <f t="shared" si="5"/>
        <v>n.a.</v>
      </c>
      <c r="J11" s="11" t="str">
        <f t="shared" si="5"/>
        <v>n.a.</v>
      </c>
      <c r="K11" s="11" t="str">
        <f t="shared" si="5"/>
        <v>n.a.</v>
      </c>
      <c r="L11" s="11">
        <f t="shared" si="5"/>
        <v>-1.1494252873563204</v>
      </c>
      <c r="M11" s="11" t="str">
        <f t="shared" si="6"/>
        <v>n.a.</v>
      </c>
      <c r="N11" s="11" t="str">
        <f t="shared" si="6"/>
        <v>n.a.</v>
      </c>
      <c r="O11" s="11" t="str">
        <f t="shared" si="6"/>
        <v>n.a.</v>
      </c>
      <c r="P11" s="11">
        <f t="shared" si="6"/>
        <v>-3.984302751160496</v>
      </c>
      <c r="Q11" s="4"/>
      <c r="R11" s="4"/>
      <c r="S11" s="4"/>
      <c r="T11" s="4"/>
      <c r="U11" s="39"/>
      <c r="V11" s="39"/>
      <c r="W11" s="39"/>
      <c r="X11" s="39"/>
      <c r="Y11" s="39"/>
      <c r="Z11" s="39"/>
      <c r="AA11" s="39"/>
      <c r="AB11" s="39"/>
    </row>
    <row r="12" spans="1:28" x14ac:dyDescent="0.25">
      <c r="A12" s="2">
        <f t="shared" si="1"/>
        <v>1885</v>
      </c>
      <c r="B12" s="6">
        <v>112.57004073258091</v>
      </c>
      <c r="C12" s="6">
        <v>-1.744186046511631</v>
      </c>
      <c r="D12" s="6">
        <v>-1.5819108284726884</v>
      </c>
      <c r="E12" s="10">
        <f t="shared" si="0"/>
        <v>0</v>
      </c>
      <c r="F12" s="10">
        <f t="shared" si="2"/>
        <v>0</v>
      </c>
      <c r="G12" s="10">
        <f t="shared" si="3"/>
        <v>0</v>
      </c>
      <c r="H12" s="10">
        <f t="shared" si="4"/>
        <v>1</v>
      </c>
      <c r="I12" s="11" t="str">
        <f t="shared" si="5"/>
        <v>n.a.</v>
      </c>
      <c r="J12" s="11" t="str">
        <f t="shared" si="5"/>
        <v>n.a.</v>
      </c>
      <c r="K12" s="11" t="str">
        <f t="shared" si="5"/>
        <v>n.a.</v>
      </c>
      <c r="L12" s="11">
        <f t="shared" si="5"/>
        <v>-1.744186046511631</v>
      </c>
      <c r="M12" s="11" t="str">
        <f t="shared" si="6"/>
        <v>n.a.</v>
      </c>
      <c r="N12" s="11" t="str">
        <f t="shared" si="6"/>
        <v>n.a.</v>
      </c>
      <c r="O12" s="11" t="str">
        <f t="shared" si="6"/>
        <v>n.a.</v>
      </c>
      <c r="P12" s="11">
        <f t="shared" si="6"/>
        <v>-1.5819108284726884</v>
      </c>
      <c r="Q12" s="4"/>
      <c r="R12" s="4"/>
      <c r="S12" s="4"/>
      <c r="T12" s="4"/>
      <c r="U12" s="39"/>
      <c r="V12" s="39"/>
      <c r="W12" s="39"/>
      <c r="X12" s="39"/>
      <c r="Y12" s="39"/>
      <c r="Z12" s="39"/>
      <c r="AA12" s="39"/>
      <c r="AB12" s="39"/>
    </row>
    <row r="13" spans="1:28" x14ac:dyDescent="0.25">
      <c r="A13" s="2">
        <f t="shared" si="1"/>
        <v>1886</v>
      </c>
      <c r="B13" s="6">
        <v>113.93306920978982</v>
      </c>
      <c r="C13" s="6">
        <v>1.6272189349112454</v>
      </c>
      <c r="D13" s="6">
        <v>2.6673266237694451</v>
      </c>
      <c r="E13" s="10">
        <f t="shared" si="0"/>
        <v>0</v>
      </c>
      <c r="F13" s="10">
        <f t="shared" si="2"/>
        <v>0</v>
      </c>
      <c r="G13" s="10">
        <f t="shared" si="3"/>
        <v>0</v>
      </c>
      <c r="H13" s="10">
        <f t="shared" si="4"/>
        <v>1</v>
      </c>
      <c r="I13" s="11" t="str">
        <f t="shared" si="5"/>
        <v>n.a.</v>
      </c>
      <c r="J13" s="11" t="str">
        <f t="shared" si="5"/>
        <v>n.a.</v>
      </c>
      <c r="K13" s="11" t="str">
        <f t="shared" si="5"/>
        <v>n.a.</v>
      </c>
      <c r="L13" s="11">
        <f t="shared" si="5"/>
        <v>1.6272189349112454</v>
      </c>
      <c r="M13" s="11" t="str">
        <f t="shared" si="6"/>
        <v>n.a.</v>
      </c>
      <c r="N13" s="11" t="str">
        <f t="shared" si="6"/>
        <v>n.a.</v>
      </c>
      <c r="O13" s="11" t="str">
        <f t="shared" si="6"/>
        <v>n.a.</v>
      </c>
      <c r="P13" s="11">
        <f t="shared" si="6"/>
        <v>2.6673266237694451</v>
      </c>
      <c r="Q13" s="4"/>
      <c r="R13" s="4"/>
      <c r="S13" s="4"/>
      <c r="T13" s="4"/>
      <c r="U13" s="39"/>
      <c r="V13" s="39"/>
      <c r="W13" s="39"/>
      <c r="X13" s="39"/>
      <c r="Y13" s="39"/>
      <c r="Z13" s="39"/>
      <c r="AA13" s="39"/>
      <c r="AB13" s="39"/>
    </row>
    <row r="14" spans="1:28" x14ac:dyDescent="0.25">
      <c r="A14" s="2">
        <f t="shared" si="1"/>
        <v>1887</v>
      </c>
      <c r="B14" s="6">
        <v>117.05961244277934</v>
      </c>
      <c r="C14" s="6">
        <v>0.72780203784570396</v>
      </c>
      <c r="D14" s="6">
        <v>-5.3602180704179307</v>
      </c>
      <c r="E14" s="10">
        <f t="shared" si="0"/>
        <v>0</v>
      </c>
      <c r="F14" s="10">
        <f t="shared" si="2"/>
        <v>0</v>
      </c>
      <c r="G14" s="10">
        <f t="shared" si="3"/>
        <v>0</v>
      </c>
      <c r="H14" s="10">
        <f t="shared" si="4"/>
        <v>1</v>
      </c>
      <c r="I14" s="11" t="str">
        <f t="shared" si="5"/>
        <v>n.a.</v>
      </c>
      <c r="J14" s="11" t="str">
        <f t="shared" si="5"/>
        <v>n.a.</v>
      </c>
      <c r="K14" s="11" t="str">
        <f t="shared" si="5"/>
        <v>n.a.</v>
      </c>
      <c r="L14" s="11">
        <f t="shared" si="5"/>
        <v>0.72780203784570396</v>
      </c>
      <c r="M14" s="11" t="str">
        <f t="shared" si="6"/>
        <v>n.a.</v>
      </c>
      <c r="N14" s="11" t="str">
        <f t="shared" si="6"/>
        <v>n.a.</v>
      </c>
      <c r="O14" s="11" t="str">
        <f t="shared" si="6"/>
        <v>n.a.</v>
      </c>
      <c r="P14" s="11">
        <f t="shared" si="6"/>
        <v>-5.3602180704179307</v>
      </c>
      <c r="Q14" s="4"/>
      <c r="R14" s="4"/>
      <c r="S14" s="4"/>
      <c r="T14" s="4"/>
      <c r="U14" s="39"/>
      <c r="V14" s="39"/>
      <c r="W14" s="39"/>
      <c r="X14" s="39"/>
      <c r="Y14" s="39"/>
      <c r="Z14" s="39"/>
      <c r="AA14" s="39"/>
      <c r="AB14" s="39"/>
    </row>
    <row r="15" spans="1:28" x14ac:dyDescent="0.25">
      <c r="A15" s="2">
        <f t="shared" si="1"/>
        <v>1888</v>
      </c>
      <c r="B15" s="6">
        <v>116.38461818641956</v>
      </c>
      <c r="C15" s="6">
        <v>1.0115606936416333</v>
      </c>
      <c r="D15" s="6">
        <v>1.5419137022397922</v>
      </c>
      <c r="E15" s="10">
        <f t="shared" si="0"/>
        <v>0</v>
      </c>
      <c r="F15" s="10">
        <f t="shared" si="2"/>
        <v>0</v>
      </c>
      <c r="G15" s="10">
        <f t="shared" si="3"/>
        <v>0</v>
      </c>
      <c r="H15" s="10">
        <f t="shared" si="4"/>
        <v>1</v>
      </c>
      <c r="I15" s="11" t="str">
        <f t="shared" si="5"/>
        <v>n.a.</v>
      </c>
      <c r="J15" s="11" t="str">
        <f t="shared" si="5"/>
        <v>n.a.</v>
      </c>
      <c r="K15" s="11" t="str">
        <f t="shared" si="5"/>
        <v>n.a.</v>
      </c>
      <c r="L15" s="11">
        <f t="shared" si="5"/>
        <v>1.0115606936416333</v>
      </c>
      <c r="M15" s="11" t="str">
        <f t="shared" si="6"/>
        <v>n.a.</v>
      </c>
      <c r="N15" s="11" t="str">
        <f t="shared" si="6"/>
        <v>n.a.</v>
      </c>
      <c r="O15" s="11" t="str">
        <f t="shared" si="6"/>
        <v>n.a.</v>
      </c>
      <c r="P15" s="11">
        <f t="shared" si="6"/>
        <v>1.5419137022397922</v>
      </c>
      <c r="Q15" s="4"/>
      <c r="R15" s="4"/>
      <c r="S15" s="4"/>
      <c r="T15" s="4"/>
      <c r="U15" s="39"/>
      <c r="V15" s="39"/>
      <c r="W15" s="39"/>
      <c r="X15" s="39"/>
      <c r="Y15" s="39"/>
      <c r="Z15" s="39"/>
      <c r="AA15" s="39"/>
      <c r="AB15" s="39"/>
    </row>
    <row r="16" spans="1:28" x14ac:dyDescent="0.25">
      <c r="A16" s="2">
        <f t="shared" si="1"/>
        <v>1889</v>
      </c>
      <c r="B16" s="6">
        <v>109.58588770022278</v>
      </c>
      <c r="C16" s="6">
        <v>2.4320457796852546</v>
      </c>
      <c r="D16" s="6">
        <v>1.1346061289053877</v>
      </c>
      <c r="E16" s="10">
        <f t="shared" si="0"/>
        <v>0</v>
      </c>
      <c r="F16" s="10">
        <f t="shared" si="2"/>
        <v>0</v>
      </c>
      <c r="G16" s="10">
        <f t="shared" si="3"/>
        <v>0</v>
      </c>
      <c r="H16" s="10">
        <f t="shared" si="4"/>
        <v>1</v>
      </c>
      <c r="I16" s="11" t="str">
        <f t="shared" si="5"/>
        <v>n.a.</v>
      </c>
      <c r="J16" s="11" t="str">
        <f t="shared" si="5"/>
        <v>n.a.</v>
      </c>
      <c r="K16" s="11" t="str">
        <f t="shared" si="5"/>
        <v>n.a.</v>
      </c>
      <c r="L16" s="11">
        <f t="shared" si="5"/>
        <v>2.4320457796852546</v>
      </c>
      <c r="M16" s="11" t="str">
        <f t="shared" si="6"/>
        <v>n.a.</v>
      </c>
      <c r="N16" s="11" t="str">
        <f t="shared" si="6"/>
        <v>n.a.</v>
      </c>
      <c r="O16" s="11" t="str">
        <f t="shared" si="6"/>
        <v>n.a.</v>
      </c>
      <c r="P16" s="11">
        <f t="shared" si="6"/>
        <v>1.1346061289053877</v>
      </c>
      <c r="Q16" s="4"/>
      <c r="R16" s="4"/>
      <c r="S16" s="4"/>
      <c r="T16" s="4"/>
      <c r="U16" s="39"/>
      <c r="V16" s="39"/>
      <c r="W16" s="39"/>
      <c r="X16" s="39"/>
      <c r="Y16" s="39"/>
      <c r="Z16" s="39"/>
      <c r="AA16" s="39"/>
      <c r="AB16" s="39"/>
    </row>
    <row r="17" spans="1:28" x14ac:dyDescent="0.25">
      <c r="A17" s="2">
        <f t="shared" si="1"/>
        <v>1890</v>
      </c>
      <c r="B17" s="6">
        <v>104.03812190956859</v>
      </c>
      <c r="C17" s="6">
        <v>2.3743016759776525</v>
      </c>
      <c r="D17" s="6">
        <v>-3.6885711043008196E-2</v>
      </c>
      <c r="E17" s="10">
        <f t="shared" si="0"/>
        <v>0</v>
      </c>
      <c r="F17" s="10">
        <f t="shared" si="2"/>
        <v>0</v>
      </c>
      <c r="G17" s="10">
        <f t="shared" si="3"/>
        <v>0</v>
      </c>
      <c r="H17" s="10">
        <f t="shared" si="4"/>
        <v>1</v>
      </c>
      <c r="I17" s="11" t="str">
        <f t="shared" si="5"/>
        <v>n.a.</v>
      </c>
      <c r="J17" s="11" t="str">
        <f t="shared" si="5"/>
        <v>n.a.</v>
      </c>
      <c r="K17" s="11" t="str">
        <f t="shared" si="5"/>
        <v>n.a.</v>
      </c>
      <c r="L17" s="11">
        <f t="shared" si="5"/>
        <v>2.3743016759776525</v>
      </c>
      <c r="M17" s="11" t="str">
        <f t="shared" si="6"/>
        <v>n.a.</v>
      </c>
      <c r="N17" s="11" t="str">
        <f t="shared" si="6"/>
        <v>n.a.</v>
      </c>
      <c r="O17" s="11" t="str">
        <f t="shared" si="6"/>
        <v>n.a.</v>
      </c>
      <c r="P17" s="11">
        <f t="shared" si="6"/>
        <v>-3.6885711043008196E-2</v>
      </c>
      <c r="Q17" s="4"/>
      <c r="R17" s="4"/>
      <c r="S17" s="4"/>
      <c r="T17" s="4"/>
      <c r="U17" s="39"/>
      <c r="V17" s="39"/>
      <c r="W17" s="39"/>
      <c r="X17" s="39"/>
      <c r="Y17" s="39"/>
      <c r="Z17" s="39"/>
      <c r="AA17" s="39"/>
      <c r="AB17" s="39"/>
    </row>
    <row r="18" spans="1:28" x14ac:dyDescent="0.25">
      <c r="A18" s="2">
        <f t="shared" si="1"/>
        <v>1891</v>
      </c>
      <c r="B18" s="6">
        <v>103.91989105531955</v>
      </c>
      <c r="C18" s="6">
        <v>2.3192360163710735</v>
      </c>
      <c r="D18" s="6">
        <v>-1.1421416392647821E-2</v>
      </c>
      <c r="E18" s="10">
        <f t="shared" si="0"/>
        <v>0</v>
      </c>
      <c r="F18" s="10">
        <f t="shared" si="2"/>
        <v>0</v>
      </c>
      <c r="G18" s="10">
        <f t="shared" si="3"/>
        <v>0</v>
      </c>
      <c r="H18" s="10">
        <f t="shared" si="4"/>
        <v>1</v>
      </c>
      <c r="I18" s="11" t="str">
        <f t="shared" si="5"/>
        <v>n.a.</v>
      </c>
      <c r="J18" s="11" t="str">
        <f t="shared" si="5"/>
        <v>n.a.</v>
      </c>
      <c r="K18" s="11" t="str">
        <f t="shared" si="5"/>
        <v>n.a.</v>
      </c>
      <c r="L18" s="11">
        <f t="shared" si="5"/>
        <v>2.3192360163710735</v>
      </c>
      <c r="M18" s="11" t="str">
        <f t="shared" si="6"/>
        <v>n.a.</v>
      </c>
      <c r="N18" s="11" t="str">
        <f t="shared" si="6"/>
        <v>n.a.</v>
      </c>
      <c r="O18" s="11" t="str">
        <f t="shared" si="6"/>
        <v>n.a.</v>
      </c>
      <c r="P18" s="11">
        <f t="shared" si="6"/>
        <v>-1.1421416392647821E-2</v>
      </c>
      <c r="Q18" s="4"/>
      <c r="R18" s="4"/>
      <c r="S18" s="4"/>
      <c r="T18" s="4"/>
      <c r="U18" s="39"/>
      <c r="V18" s="39"/>
      <c r="W18" s="39"/>
      <c r="X18" s="39"/>
      <c r="Y18" s="39"/>
      <c r="Z18" s="39"/>
      <c r="AA18" s="39"/>
      <c r="AB18" s="39"/>
    </row>
    <row r="19" spans="1:28" x14ac:dyDescent="0.25">
      <c r="A19" s="2">
        <f t="shared" si="1"/>
        <v>1892</v>
      </c>
      <c r="B19" s="6">
        <v>106.6694721946358</v>
      </c>
      <c r="C19" s="6">
        <v>2.533333333333343</v>
      </c>
      <c r="D19" s="6">
        <v>-3.2955039516792555</v>
      </c>
      <c r="E19" s="10">
        <f t="shared" si="0"/>
        <v>0</v>
      </c>
      <c r="F19" s="10">
        <f t="shared" si="2"/>
        <v>0</v>
      </c>
      <c r="G19" s="10">
        <f t="shared" si="3"/>
        <v>0</v>
      </c>
      <c r="H19" s="10">
        <f t="shared" si="4"/>
        <v>1</v>
      </c>
      <c r="I19" s="11" t="str">
        <f t="shared" si="5"/>
        <v>n.a.</v>
      </c>
      <c r="J19" s="11" t="str">
        <f t="shared" si="5"/>
        <v>n.a.</v>
      </c>
      <c r="K19" s="11" t="str">
        <f t="shared" si="5"/>
        <v>n.a.</v>
      </c>
      <c r="L19" s="11">
        <f t="shared" si="5"/>
        <v>2.533333333333343</v>
      </c>
      <c r="M19" s="11" t="str">
        <f t="shared" si="6"/>
        <v>n.a.</v>
      </c>
      <c r="N19" s="11" t="str">
        <f t="shared" si="6"/>
        <v>n.a.</v>
      </c>
      <c r="O19" s="11" t="str">
        <f t="shared" si="6"/>
        <v>n.a.</v>
      </c>
      <c r="P19" s="11">
        <f t="shared" si="6"/>
        <v>-3.2955039516792555</v>
      </c>
      <c r="Q19" s="4"/>
      <c r="R19" s="4"/>
      <c r="S19" s="4"/>
      <c r="T19" s="4"/>
      <c r="U19" s="39"/>
      <c r="V19" s="39"/>
      <c r="W19" s="39"/>
      <c r="X19" s="39"/>
      <c r="Y19" s="39"/>
      <c r="Z19" s="39"/>
      <c r="AA19" s="39"/>
      <c r="AB19" s="39"/>
    </row>
    <row r="20" spans="1:28" x14ac:dyDescent="0.25">
      <c r="A20" s="2">
        <f t="shared" si="1"/>
        <v>1893</v>
      </c>
      <c r="B20" s="6">
        <v>110.2444736903802</v>
      </c>
      <c r="C20" s="6">
        <v>1.6905071521456483</v>
      </c>
      <c r="D20" s="6">
        <v>-1.7037752483976771</v>
      </c>
      <c r="E20" s="10">
        <f t="shared" si="0"/>
        <v>0</v>
      </c>
      <c r="F20" s="10">
        <f t="shared" si="2"/>
        <v>0</v>
      </c>
      <c r="G20" s="10">
        <f t="shared" si="3"/>
        <v>0</v>
      </c>
      <c r="H20" s="10">
        <f t="shared" si="4"/>
        <v>1</v>
      </c>
      <c r="I20" s="11" t="str">
        <f t="shared" si="5"/>
        <v>n.a.</v>
      </c>
      <c r="J20" s="11" t="str">
        <f t="shared" si="5"/>
        <v>n.a.</v>
      </c>
      <c r="K20" s="11" t="str">
        <f t="shared" si="5"/>
        <v>n.a.</v>
      </c>
      <c r="L20" s="11">
        <f t="shared" si="5"/>
        <v>1.6905071521456483</v>
      </c>
      <c r="M20" s="11" t="str">
        <f t="shared" si="6"/>
        <v>n.a.</v>
      </c>
      <c r="N20" s="11" t="str">
        <f t="shared" si="6"/>
        <v>n.a.</v>
      </c>
      <c r="O20" s="11" t="str">
        <f t="shared" si="6"/>
        <v>n.a.</v>
      </c>
      <c r="P20" s="11">
        <f t="shared" si="6"/>
        <v>-1.7037752483976771</v>
      </c>
      <c r="Q20" s="4"/>
      <c r="R20" s="4"/>
      <c r="S20" s="4"/>
      <c r="T20" s="4"/>
      <c r="U20" s="39"/>
      <c r="V20" s="39"/>
      <c r="W20" s="39"/>
      <c r="X20" s="39"/>
      <c r="Y20" s="39"/>
      <c r="Z20" s="39"/>
      <c r="AA20" s="39"/>
      <c r="AB20" s="39"/>
    </row>
    <row r="21" spans="1:28" x14ac:dyDescent="0.25">
      <c r="A21" s="2">
        <f t="shared" si="1"/>
        <v>1894</v>
      </c>
      <c r="B21" s="6">
        <v>109.35192650335644</v>
      </c>
      <c r="C21" s="6">
        <v>3.7084398976982014</v>
      </c>
      <c r="D21" s="6">
        <v>-2.2572916183375362</v>
      </c>
      <c r="E21" s="10">
        <f t="shared" si="0"/>
        <v>0</v>
      </c>
      <c r="F21" s="10">
        <f t="shared" si="2"/>
        <v>0</v>
      </c>
      <c r="G21" s="10">
        <f t="shared" si="3"/>
        <v>0</v>
      </c>
      <c r="H21" s="10">
        <f t="shared" si="4"/>
        <v>1</v>
      </c>
      <c r="I21" s="11" t="str">
        <f t="shared" si="5"/>
        <v>n.a.</v>
      </c>
      <c r="J21" s="11" t="str">
        <f t="shared" si="5"/>
        <v>n.a.</v>
      </c>
      <c r="K21" s="11" t="str">
        <f t="shared" si="5"/>
        <v>n.a.</v>
      </c>
      <c r="L21" s="11">
        <f t="shared" si="5"/>
        <v>3.7084398976982014</v>
      </c>
      <c r="M21" s="11" t="str">
        <f t="shared" si="6"/>
        <v>n.a.</v>
      </c>
      <c r="N21" s="11" t="str">
        <f t="shared" si="6"/>
        <v>n.a.</v>
      </c>
      <c r="O21" s="11" t="str">
        <f t="shared" si="6"/>
        <v>n.a.</v>
      </c>
      <c r="P21" s="11">
        <f t="shared" si="6"/>
        <v>-2.2572916183375362</v>
      </c>
      <c r="Q21" s="4"/>
      <c r="R21" s="4"/>
      <c r="S21" s="4"/>
      <c r="T21" s="4"/>
      <c r="U21" s="39"/>
      <c r="V21" s="39"/>
      <c r="W21" s="39"/>
      <c r="X21" s="39"/>
      <c r="Y21" s="39"/>
      <c r="Z21" s="39"/>
      <c r="AA21" s="39"/>
      <c r="AB21" s="39"/>
    </row>
    <row r="22" spans="1:28" x14ac:dyDescent="0.25">
      <c r="A22" s="2">
        <f t="shared" si="1"/>
        <v>1895</v>
      </c>
      <c r="B22" s="6">
        <v>114.45887840862241</v>
      </c>
      <c r="C22" s="6">
        <v>-2.0961775585696563</v>
      </c>
      <c r="D22" s="6">
        <v>-2.5241633103891776</v>
      </c>
      <c r="E22" s="10">
        <f t="shared" si="0"/>
        <v>0</v>
      </c>
      <c r="F22" s="10">
        <f t="shared" si="2"/>
        <v>0</v>
      </c>
      <c r="G22" s="10">
        <f t="shared" si="3"/>
        <v>0</v>
      </c>
      <c r="H22" s="10">
        <f t="shared" si="4"/>
        <v>1</v>
      </c>
      <c r="I22" s="11" t="str">
        <f t="shared" si="5"/>
        <v>n.a.</v>
      </c>
      <c r="J22" s="11" t="str">
        <f t="shared" si="5"/>
        <v>n.a.</v>
      </c>
      <c r="K22" s="11" t="str">
        <f t="shared" si="5"/>
        <v>n.a.</v>
      </c>
      <c r="L22" s="11">
        <f t="shared" si="5"/>
        <v>-2.0961775585696563</v>
      </c>
      <c r="M22" s="11" t="str">
        <f t="shared" si="6"/>
        <v>n.a.</v>
      </c>
      <c r="N22" s="11" t="str">
        <f t="shared" si="6"/>
        <v>n.a.</v>
      </c>
      <c r="O22" s="11" t="str">
        <f t="shared" si="6"/>
        <v>n.a.</v>
      </c>
      <c r="P22" s="11">
        <f t="shared" si="6"/>
        <v>-2.5241633103891776</v>
      </c>
      <c r="Q22" s="4"/>
      <c r="R22" s="4"/>
      <c r="S22" s="4"/>
      <c r="T22" s="4"/>
      <c r="U22" s="39"/>
      <c r="V22" s="39"/>
      <c r="W22" s="39"/>
      <c r="X22" s="39"/>
      <c r="Y22" s="39"/>
      <c r="Z22" s="39"/>
      <c r="AA22" s="39"/>
      <c r="AB22" s="39"/>
    </row>
    <row r="23" spans="1:28" x14ac:dyDescent="0.25">
      <c r="A23" s="2">
        <f t="shared" si="1"/>
        <v>1896</v>
      </c>
      <c r="B23" s="6">
        <v>105.1364944301874</v>
      </c>
      <c r="C23" s="6">
        <v>4.7858942065491128</v>
      </c>
      <c r="D23" s="6">
        <v>-0.93015408840399771</v>
      </c>
      <c r="E23" s="10">
        <f t="shared" si="0"/>
        <v>0</v>
      </c>
      <c r="F23" s="10">
        <f t="shared" si="2"/>
        <v>0</v>
      </c>
      <c r="G23" s="10">
        <f t="shared" si="3"/>
        <v>0</v>
      </c>
      <c r="H23" s="10">
        <f t="shared" si="4"/>
        <v>1</v>
      </c>
      <c r="I23" s="11" t="str">
        <f t="shared" si="5"/>
        <v>n.a.</v>
      </c>
      <c r="J23" s="11" t="str">
        <f t="shared" si="5"/>
        <v>n.a.</v>
      </c>
      <c r="K23" s="11" t="str">
        <f t="shared" si="5"/>
        <v>n.a.</v>
      </c>
      <c r="L23" s="11">
        <f t="shared" si="5"/>
        <v>4.7858942065491128</v>
      </c>
      <c r="M23" s="11" t="str">
        <f t="shared" si="6"/>
        <v>n.a.</v>
      </c>
      <c r="N23" s="11" t="str">
        <f t="shared" si="6"/>
        <v>n.a.</v>
      </c>
      <c r="O23" s="11" t="str">
        <f t="shared" si="6"/>
        <v>n.a.</v>
      </c>
      <c r="P23" s="11">
        <f t="shared" si="6"/>
        <v>-0.93015408840399771</v>
      </c>
      <c r="Q23" s="4"/>
      <c r="R23" s="4"/>
      <c r="S23" s="4"/>
      <c r="T23" s="4"/>
      <c r="U23" s="39"/>
      <c r="V23" s="39"/>
      <c r="W23" s="39"/>
      <c r="X23" s="39"/>
      <c r="Y23" s="39"/>
      <c r="Z23" s="39"/>
      <c r="AA23" s="39"/>
      <c r="AB23" s="39"/>
    </row>
    <row r="24" spans="1:28" x14ac:dyDescent="0.25">
      <c r="A24" s="2">
        <f t="shared" si="1"/>
        <v>1897</v>
      </c>
      <c r="B24" s="6">
        <v>98.949559134798719</v>
      </c>
      <c r="C24" s="6">
        <v>-1.3221153846153966</v>
      </c>
      <c r="D24" s="6">
        <v>8.9956961555618054E-2</v>
      </c>
      <c r="E24" s="10">
        <f t="shared" si="0"/>
        <v>0</v>
      </c>
      <c r="F24" s="10">
        <f t="shared" si="2"/>
        <v>0</v>
      </c>
      <c r="G24" s="10">
        <f t="shared" si="3"/>
        <v>0</v>
      </c>
      <c r="H24" s="10">
        <f t="shared" si="4"/>
        <v>1</v>
      </c>
      <c r="I24" s="11" t="str">
        <f t="shared" si="5"/>
        <v>n.a.</v>
      </c>
      <c r="J24" s="11" t="str">
        <f t="shared" si="5"/>
        <v>n.a.</v>
      </c>
      <c r="K24" s="11" t="str">
        <f t="shared" si="5"/>
        <v>n.a.</v>
      </c>
      <c r="L24" s="11">
        <f t="shared" si="5"/>
        <v>-1.3221153846153966</v>
      </c>
      <c r="M24" s="11" t="str">
        <f t="shared" si="6"/>
        <v>n.a.</v>
      </c>
      <c r="N24" s="11" t="str">
        <f t="shared" si="6"/>
        <v>n.a.</v>
      </c>
      <c r="O24" s="11" t="str">
        <f t="shared" si="6"/>
        <v>n.a.</v>
      </c>
      <c r="P24" s="11">
        <f t="shared" si="6"/>
        <v>8.9956961555618054E-2</v>
      </c>
      <c r="Q24" s="4"/>
      <c r="R24" s="4"/>
      <c r="S24" s="4"/>
      <c r="T24" s="4"/>
      <c r="U24" s="39"/>
      <c r="V24" s="39"/>
      <c r="W24" s="39"/>
      <c r="X24" s="39"/>
      <c r="Y24" s="39"/>
      <c r="Z24" s="39"/>
      <c r="AA24" s="39"/>
      <c r="AB24" s="39"/>
    </row>
    <row r="25" spans="1:28" x14ac:dyDescent="0.25">
      <c r="A25" s="2">
        <f t="shared" si="1"/>
        <v>1898</v>
      </c>
      <c r="B25" s="6">
        <v>93.883387817990879</v>
      </c>
      <c r="C25" s="6">
        <v>4.87210718635811</v>
      </c>
      <c r="D25" s="6">
        <v>2.0073360855435975</v>
      </c>
      <c r="E25" s="10">
        <f t="shared" si="0"/>
        <v>0</v>
      </c>
      <c r="F25" s="10">
        <f t="shared" si="2"/>
        <v>0</v>
      </c>
      <c r="G25" s="10">
        <f t="shared" si="3"/>
        <v>0</v>
      </c>
      <c r="H25" s="10">
        <f t="shared" si="4"/>
        <v>1</v>
      </c>
      <c r="I25" s="11" t="str">
        <f t="shared" si="5"/>
        <v>n.a.</v>
      </c>
      <c r="J25" s="11" t="str">
        <f t="shared" si="5"/>
        <v>n.a.</v>
      </c>
      <c r="K25" s="11" t="str">
        <f t="shared" si="5"/>
        <v>n.a.</v>
      </c>
      <c r="L25" s="11">
        <f t="shared" si="5"/>
        <v>4.87210718635811</v>
      </c>
      <c r="M25" s="11" t="str">
        <f t="shared" si="6"/>
        <v>n.a.</v>
      </c>
      <c r="N25" s="11" t="str">
        <f t="shared" si="6"/>
        <v>n.a.</v>
      </c>
      <c r="O25" s="11" t="str">
        <f t="shared" si="6"/>
        <v>n.a.</v>
      </c>
      <c r="P25" s="11">
        <f t="shared" si="6"/>
        <v>2.0073360855435975</v>
      </c>
      <c r="Q25" s="4"/>
      <c r="R25" s="4"/>
      <c r="S25" s="4"/>
      <c r="T25" s="4"/>
      <c r="U25" s="39"/>
      <c r="V25" s="39"/>
      <c r="W25" s="39"/>
      <c r="X25" s="39"/>
      <c r="Y25" s="39"/>
      <c r="Z25" s="39"/>
      <c r="AA25" s="39"/>
      <c r="AB25" s="39"/>
    </row>
    <row r="26" spans="1:28" x14ac:dyDescent="0.25">
      <c r="A26" s="2">
        <f t="shared" si="1"/>
        <v>1899</v>
      </c>
      <c r="B26" s="6">
        <v>92.276275901028825</v>
      </c>
      <c r="C26" s="6">
        <v>5.6910569105691033</v>
      </c>
      <c r="D26" s="6">
        <v>2.5849731663685134</v>
      </c>
      <c r="E26" s="10">
        <f t="shared" si="0"/>
        <v>0</v>
      </c>
      <c r="F26" s="10">
        <f t="shared" si="2"/>
        <v>0</v>
      </c>
      <c r="G26" s="10">
        <f t="shared" si="3"/>
        <v>0</v>
      </c>
      <c r="H26" s="10">
        <f t="shared" si="4"/>
        <v>1</v>
      </c>
      <c r="I26" s="11" t="str">
        <f t="shared" si="5"/>
        <v>n.a.</v>
      </c>
      <c r="J26" s="11" t="str">
        <f t="shared" si="5"/>
        <v>n.a.</v>
      </c>
      <c r="K26" s="11" t="str">
        <f t="shared" si="5"/>
        <v>n.a.</v>
      </c>
      <c r="L26" s="11">
        <f t="shared" si="5"/>
        <v>5.6910569105691033</v>
      </c>
      <c r="M26" s="11" t="str">
        <f t="shared" si="6"/>
        <v>n.a.</v>
      </c>
      <c r="N26" s="11" t="str">
        <f t="shared" si="6"/>
        <v>n.a.</v>
      </c>
      <c r="O26" s="11" t="str">
        <f t="shared" si="6"/>
        <v>n.a.</v>
      </c>
      <c r="P26" s="11">
        <f t="shared" si="6"/>
        <v>2.5849731663685134</v>
      </c>
      <c r="Q26" s="4"/>
      <c r="R26" s="4"/>
      <c r="S26" s="4"/>
      <c r="T26" s="4"/>
      <c r="U26" s="39"/>
      <c r="V26" s="39"/>
      <c r="W26" s="39"/>
      <c r="X26" s="39"/>
      <c r="Y26" s="39"/>
      <c r="Z26" s="39"/>
      <c r="AA26" s="39"/>
      <c r="AB26" s="39"/>
    </row>
    <row r="27" spans="1:28" x14ac:dyDescent="0.25">
      <c r="A27" s="2">
        <f t="shared" si="1"/>
        <v>1900</v>
      </c>
      <c r="B27" s="6">
        <v>91.741244351643005</v>
      </c>
      <c r="C27" s="6">
        <v>-1.098901098901095</v>
      </c>
      <c r="D27" s="6">
        <v>1.9237478727351227</v>
      </c>
      <c r="E27" s="10">
        <f t="shared" si="0"/>
        <v>0</v>
      </c>
      <c r="F27" s="10">
        <f t="shared" si="2"/>
        <v>0</v>
      </c>
      <c r="G27" s="10">
        <f t="shared" si="3"/>
        <v>0</v>
      </c>
      <c r="H27" s="10">
        <f t="shared" si="4"/>
        <v>1</v>
      </c>
      <c r="I27" s="11" t="str">
        <f t="shared" si="5"/>
        <v>n.a.</v>
      </c>
      <c r="J27" s="11" t="str">
        <f t="shared" si="5"/>
        <v>n.a.</v>
      </c>
      <c r="K27" s="11" t="str">
        <f t="shared" si="5"/>
        <v>n.a.</v>
      </c>
      <c r="L27" s="11">
        <f t="shared" si="5"/>
        <v>-1.098901098901095</v>
      </c>
      <c r="M27" s="11" t="str">
        <f t="shared" si="6"/>
        <v>n.a.</v>
      </c>
      <c r="N27" s="11" t="str">
        <f t="shared" si="6"/>
        <v>n.a.</v>
      </c>
      <c r="O27" s="11" t="str">
        <f t="shared" si="6"/>
        <v>n.a.</v>
      </c>
      <c r="P27" s="11">
        <f t="shared" si="6"/>
        <v>1.9237478727351227</v>
      </c>
      <c r="Q27" s="4"/>
      <c r="R27" s="4"/>
      <c r="S27" s="4"/>
      <c r="T27" s="4"/>
      <c r="U27" s="39"/>
      <c r="V27" s="39"/>
      <c r="W27" s="39"/>
      <c r="X27" s="39"/>
      <c r="Y27" s="39"/>
      <c r="Z27" s="39"/>
      <c r="AA27" s="39"/>
      <c r="AB27" s="39"/>
    </row>
    <row r="28" spans="1:28" x14ac:dyDescent="0.25">
      <c r="A28" s="2">
        <f t="shared" si="1"/>
        <v>1901</v>
      </c>
      <c r="B28" s="6">
        <v>98.077438122204114</v>
      </c>
      <c r="C28" s="6">
        <v>-1.5555555555555656</v>
      </c>
      <c r="D28" s="6">
        <v>-0.40542954098946593</v>
      </c>
      <c r="E28" s="10">
        <f t="shared" si="0"/>
        <v>0</v>
      </c>
      <c r="F28" s="10">
        <f t="shared" si="2"/>
        <v>0</v>
      </c>
      <c r="G28" s="10">
        <f t="shared" si="3"/>
        <v>0</v>
      </c>
      <c r="H28" s="10">
        <f t="shared" si="4"/>
        <v>1</v>
      </c>
      <c r="I28" s="11" t="str">
        <f t="shared" si="5"/>
        <v>n.a.</v>
      </c>
      <c r="J28" s="11" t="str">
        <f t="shared" si="5"/>
        <v>n.a.</v>
      </c>
      <c r="K28" s="11" t="str">
        <f t="shared" si="5"/>
        <v>n.a.</v>
      </c>
      <c r="L28" s="11">
        <f t="shared" si="5"/>
        <v>-1.5555555555555656</v>
      </c>
      <c r="M28" s="11" t="str">
        <f t="shared" si="6"/>
        <v>n.a.</v>
      </c>
      <c r="N28" s="11" t="str">
        <f t="shared" si="6"/>
        <v>n.a.</v>
      </c>
      <c r="O28" s="11" t="str">
        <f t="shared" si="6"/>
        <v>n.a.</v>
      </c>
      <c r="P28" s="11">
        <f t="shared" si="6"/>
        <v>-0.40542954098946593</v>
      </c>
      <c r="Q28" s="4"/>
      <c r="R28" s="4"/>
      <c r="S28" s="4"/>
      <c r="T28" s="4"/>
      <c r="U28" s="39"/>
      <c r="V28" s="39"/>
      <c r="W28" s="39"/>
      <c r="X28" s="39"/>
      <c r="Y28" s="39"/>
      <c r="Z28" s="39"/>
      <c r="AA28" s="39"/>
      <c r="AB28" s="39"/>
    </row>
    <row r="29" spans="1:28" x14ac:dyDescent="0.25">
      <c r="A29" s="2">
        <f t="shared" si="1"/>
        <v>1902</v>
      </c>
      <c r="B29" s="6">
        <v>95.186146394481867</v>
      </c>
      <c r="C29" s="6">
        <v>-1.6930022573363401</v>
      </c>
      <c r="D29" s="6">
        <v>0.77477901915914416</v>
      </c>
      <c r="E29" s="10">
        <f t="shared" si="0"/>
        <v>0</v>
      </c>
      <c r="F29" s="10">
        <f t="shared" si="2"/>
        <v>0</v>
      </c>
      <c r="G29" s="10">
        <f t="shared" si="3"/>
        <v>0</v>
      </c>
      <c r="H29" s="10">
        <f t="shared" si="4"/>
        <v>1</v>
      </c>
      <c r="I29" s="11" t="str">
        <f t="shared" si="5"/>
        <v>n.a.</v>
      </c>
      <c r="J29" s="11" t="str">
        <f t="shared" si="5"/>
        <v>n.a.</v>
      </c>
      <c r="K29" s="11" t="str">
        <f t="shared" si="5"/>
        <v>n.a.</v>
      </c>
      <c r="L29" s="11">
        <f t="shared" si="5"/>
        <v>-1.6930022573363401</v>
      </c>
      <c r="M29" s="11" t="str">
        <f t="shared" si="6"/>
        <v>n.a.</v>
      </c>
      <c r="N29" s="11" t="str">
        <f t="shared" si="6"/>
        <v>n.a.</v>
      </c>
      <c r="O29" s="11" t="str">
        <f t="shared" si="6"/>
        <v>n.a.</v>
      </c>
      <c r="P29" s="11">
        <f t="shared" si="6"/>
        <v>0.77477901915914416</v>
      </c>
      <c r="Q29" s="4"/>
      <c r="R29" s="4"/>
      <c r="S29" s="4"/>
      <c r="T29" s="4"/>
      <c r="U29" s="39"/>
      <c r="V29" s="39"/>
      <c r="W29" s="39"/>
      <c r="X29" s="39"/>
      <c r="Y29" s="39"/>
      <c r="Z29" s="39"/>
      <c r="AA29" s="39"/>
      <c r="AB29" s="39"/>
    </row>
    <row r="30" spans="1:28" x14ac:dyDescent="0.25">
      <c r="A30" s="2">
        <f t="shared" si="1"/>
        <v>1903</v>
      </c>
      <c r="B30" s="6">
        <v>89.625426055808163</v>
      </c>
      <c r="C30" s="6">
        <v>2.1814006888633886</v>
      </c>
      <c r="D30" s="6">
        <v>-0.57479439497630813</v>
      </c>
      <c r="E30" s="10">
        <f t="shared" si="0"/>
        <v>0</v>
      </c>
      <c r="F30" s="10">
        <f t="shared" si="2"/>
        <v>0</v>
      </c>
      <c r="G30" s="10">
        <f t="shared" si="3"/>
        <v>1</v>
      </c>
      <c r="H30" s="10">
        <f t="shared" si="4"/>
        <v>0</v>
      </c>
      <c r="I30" s="11" t="str">
        <f t="shared" si="5"/>
        <v>n.a.</v>
      </c>
      <c r="J30" s="11" t="str">
        <f t="shared" si="5"/>
        <v>n.a.</v>
      </c>
      <c r="K30" s="11">
        <f t="shared" si="5"/>
        <v>2.1814006888633886</v>
      </c>
      <c r="L30" s="11" t="str">
        <f t="shared" si="5"/>
        <v>n.a.</v>
      </c>
      <c r="M30" s="11" t="str">
        <f t="shared" si="6"/>
        <v>n.a.</v>
      </c>
      <c r="N30" s="11" t="str">
        <f t="shared" si="6"/>
        <v>n.a.</v>
      </c>
      <c r="O30" s="11">
        <f t="shared" si="6"/>
        <v>-0.57479439497630813</v>
      </c>
      <c r="P30" s="11" t="str">
        <f t="shared" si="6"/>
        <v>n.a.</v>
      </c>
      <c r="Q30" s="4"/>
      <c r="R30" s="4"/>
      <c r="S30" s="4"/>
      <c r="T30" s="4"/>
      <c r="U30" s="39"/>
      <c r="V30" s="39"/>
      <c r="W30" s="39"/>
      <c r="X30" s="39"/>
      <c r="Y30" s="39"/>
      <c r="Z30" s="39"/>
      <c r="AA30" s="39"/>
      <c r="AB30" s="39"/>
    </row>
    <row r="31" spans="1:28" x14ac:dyDescent="0.25">
      <c r="A31" s="2">
        <f t="shared" si="1"/>
        <v>1904</v>
      </c>
      <c r="B31" s="6">
        <v>92.104839691817361</v>
      </c>
      <c r="C31" s="6">
        <v>0.78651685393258397</v>
      </c>
      <c r="D31" s="6">
        <v>-5.0281008983812185</v>
      </c>
      <c r="E31" s="10">
        <f t="shared" si="0"/>
        <v>0</v>
      </c>
      <c r="F31" s="10">
        <f t="shared" si="2"/>
        <v>0</v>
      </c>
      <c r="G31" s="10">
        <f t="shared" si="3"/>
        <v>0</v>
      </c>
      <c r="H31" s="10">
        <f t="shared" si="4"/>
        <v>1</v>
      </c>
      <c r="I31" s="11" t="str">
        <f t="shared" si="5"/>
        <v>n.a.</v>
      </c>
      <c r="J31" s="11" t="str">
        <f t="shared" si="5"/>
        <v>n.a.</v>
      </c>
      <c r="K31" s="11" t="str">
        <f t="shared" si="5"/>
        <v>n.a.</v>
      </c>
      <c r="L31" s="11">
        <f t="shared" si="5"/>
        <v>0.78651685393258397</v>
      </c>
      <c r="M31" s="11" t="str">
        <f t="shared" si="6"/>
        <v>n.a.</v>
      </c>
      <c r="N31" s="11" t="str">
        <f t="shared" si="6"/>
        <v>n.a.</v>
      </c>
      <c r="O31" s="11" t="str">
        <f t="shared" si="6"/>
        <v>n.a.</v>
      </c>
      <c r="P31" s="11">
        <f t="shared" si="6"/>
        <v>-5.0281008983812185</v>
      </c>
      <c r="Q31" s="4"/>
      <c r="R31" s="4"/>
      <c r="S31" s="4"/>
      <c r="T31" s="4"/>
      <c r="U31" s="39"/>
      <c r="V31" s="39"/>
      <c r="W31" s="39"/>
      <c r="X31" s="39"/>
      <c r="Y31" s="39"/>
      <c r="Z31" s="39"/>
      <c r="AA31" s="39"/>
      <c r="AB31" s="39"/>
    </row>
    <row r="32" spans="1:28" x14ac:dyDescent="0.25">
      <c r="A32" s="2">
        <f t="shared" si="1"/>
        <v>1905</v>
      </c>
      <c r="B32" s="6">
        <v>92.435315891362009</v>
      </c>
      <c r="C32" s="6">
        <v>1.6722408026755842</v>
      </c>
      <c r="D32" s="6">
        <v>3.8875389304286472</v>
      </c>
      <c r="E32" s="10">
        <f t="shared" si="0"/>
        <v>0</v>
      </c>
      <c r="F32" s="10">
        <f t="shared" si="2"/>
        <v>0</v>
      </c>
      <c r="G32" s="10">
        <f t="shared" si="3"/>
        <v>0</v>
      </c>
      <c r="H32" s="10">
        <f t="shared" si="4"/>
        <v>1</v>
      </c>
      <c r="I32" s="11" t="str">
        <f t="shared" si="5"/>
        <v>n.a.</v>
      </c>
      <c r="J32" s="11" t="str">
        <f t="shared" si="5"/>
        <v>n.a.</v>
      </c>
      <c r="K32" s="11" t="str">
        <f t="shared" si="5"/>
        <v>n.a.</v>
      </c>
      <c r="L32" s="11">
        <f t="shared" si="5"/>
        <v>1.6722408026755842</v>
      </c>
      <c r="M32" s="11" t="str">
        <f t="shared" si="6"/>
        <v>n.a.</v>
      </c>
      <c r="N32" s="11" t="str">
        <f t="shared" si="6"/>
        <v>n.a.</v>
      </c>
      <c r="O32" s="11" t="str">
        <f t="shared" si="6"/>
        <v>n.a.</v>
      </c>
      <c r="P32" s="11">
        <f t="shared" si="6"/>
        <v>3.8875389304286472</v>
      </c>
      <c r="Q32" s="4"/>
      <c r="R32" s="4"/>
      <c r="S32" s="4"/>
      <c r="T32" s="4"/>
      <c r="U32" s="39"/>
      <c r="V32" s="39"/>
      <c r="W32" s="39"/>
      <c r="X32" s="39"/>
      <c r="Y32" s="39"/>
      <c r="Z32" s="39"/>
      <c r="AA32" s="39"/>
      <c r="AB32" s="39"/>
    </row>
    <row r="33" spans="1:28" x14ac:dyDescent="0.25">
      <c r="A33" s="2">
        <f t="shared" si="1"/>
        <v>1906</v>
      </c>
      <c r="B33" s="6">
        <v>85.210822011888141</v>
      </c>
      <c r="C33" s="6">
        <v>1.8640350877193068</v>
      </c>
      <c r="D33" s="6">
        <v>2.8154907327467535</v>
      </c>
      <c r="E33" s="10">
        <f t="shared" si="0"/>
        <v>0</v>
      </c>
      <c r="F33" s="10">
        <f t="shared" si="2"/>
        <v>0</v>
      </c>
      <c r="G33" s="10">
        <f t="shared" si="3"/>
        <v>1</v>
      </c>
      <c r="H33" s="10">
        <f t="shared" si="4"/>
        <v>0</v>
      </c>
      <c r="I33" s="11" t="str">
        <f t="shared" si="5"/>
        <v>n.a.</v>
      </c>
      <c r="J33" s="11" t="str">
        <f t="shared" si="5"/>
        <v>n.a.</v>
      </c>
      <c r="K33" s="11">
        <f t="shared" si="5"/>
        <v>1.8640350877193068</v>
      </c>
      <c r="L33" s="11" t="str">
        <f t="shared" si="5"/>
        <v>n.a.</v>
      </c>
      <c r="M33" s="11" t="str">
        <f t="shared" si="6"/>
        <v>n.a.</v>
      </c>
      <c r="N33" s="11" t="str">
        <f t="shared" si="6"/>
        <v>n.a.</v>
      </c>
      <c r="O33" s="11">
        <f t="shared" si="6"/>
        <v>2.8154907327467535</v>
      </c>
      <c r="P33" s="11" t="str">
        <f t="shared" si="6"/>
        <v>n.a.</v>
      </c>
      <c r="Q33" s="4"/>
      <c r="R33" s="4"/>
      <c r="S33" s="4"/>
      <c r="T33" s="4"/>
      <c r="U33" s="39"/>
      <c r="V33" s="39"/>
      <c r="W33" s="39"/>
      <c r="X33" s="39"/>
      <c r="Y33" s="39"/>
      <c r="Z33" s="39"/>
      <c r="AA33" s="39"/>
      <c r="AB33" s="39"/>
    </row>
    <row r="34" spans="1:28" x14ac:dyDescent="0.25">
      <c r="A34" s="2">
        <f t="shared" si="1"/>
        <v>1907</v>
      </c>
      <c r="B34" s="6">
        <v>77.855178788254236</v>
      </c>
      <c r="C34" s="6">
        <v>4.3057050592034463</v>
      </c>
      <c r="D34" s="6">
        <v>-0.25679978963176997</v>
      </c>
      <c r="E34" s="10">
        <f t="shared" si="0"/>
        <v>0</v>
      </c>
      <c r="F34" s="10">
        <f t="shared" si="2"/>
        <v>0</v>
      </c>
      <c r="G34" s="10">
        <f t="shared" si="3"/>
        <v>1</v>
      </c>
      <c r="H34" s="10">
        <f t="shared" si="4"/>
        <v>0</v>
      </c>
      <c r="I34" s="11" t="str">
        <f t="shared" si="5"/>
        <v>n.a.</v>
      </c>
      <c r="J34" s="11" t="str">
        <f t="shared" si="5"/>
        <v>n.a.</v>
      </c>
      <c r="K34" s="11">
        <f t="shared" si="5"/>
        <v>4.3057050592034463</v>
      </c>
      <c r="L34" s="11" t="str">
        <f t="shared" si="5"/>
        <v>n.a.</v>
      </c>
      <c r="M34" s="11" t="str">
        <f t="shared" si="6"/>
        <v>n.a.</v>
      </c>
      <c r="N34" s="11" t="str">
        <f t="shared" si="6"/>
        <v>n.a.</v>
      </c>
      <c r="O34" s="11">
        <f t="shared" si="6"/>
        <v>-0.25679978963176997</v>
      </c>
      <c r="P34" s="11" t="str">
        <f t="shared" si="6"/>
        <v>n.a.</v>
      </c>
      <c r="Q34" s="4"/>
      <c r="R34" s="4"/>
      <c r="S34" s="4"/>
      <c r="T34" s="4"/>
      <c r="U34" s="39"/>
      <c r="V34" s="39"/>
      <c r="W34" s="39"/>
      <c r="X34" s="39"/>
      <c r="Y34" s="39"/>
      <c r="Z34" s="39"/>
      <c r="AA34" s="39"/>
      <c r="AB34" s="39"/>
    </row>
    <row r="35" spans="1:28" x14ac:dyDescent="0.25">
      <c r="A35" s="2">
        <f t="shared" si="1"/>
        <v>1908</v>
      </c>
      <c r="B35" s="6">
        <v>81.377374009071403</v>
      </c>
      <c r="C35" s="6">
        <v>-0.51599587203302599</v>
      </c>
      <c r="D35" s="6">
        <v>0.69180157043255486</v>
      </c>
      <c r="E35" s="10">
        <f t="shared" si="0"/>
        <v>0</v>
      </c>
      <c r="F35" s="10">
        <f t="shared" si="2"/>
        <v>0</v>
      </c>
      <c r="G35" s="10">
        <f t="shared" si="3"/>
        <v>1</v>
      </c>
      <c r="H35" s="10">
        <f t="shared" si="4"/>
        <v>0</v>
      </c>
      <c r="I35" s="11" t="str">
        <f t="shared" si="5"/>
        <v>n.a.</v>
      </c>
      <c r="J35" s="11" t="str">
        <f t="shared" si="5"/>
        <v>n.a.</v>
      </c>
      <c r="K35" s="11">
        <f t="shared" si="5"/>
        <v>-0.51599587203302599</v>
      </c>
      <c r="L35" s="11" t="str">
        <f t="shared" si="5"/>
        <v>n.a.</v>
      </c>
      <c r="M35" s="11" t="str">
        <f t="shared" si="6"/>
        <v>n.a.</v>
      </c>
      <c r="N35" s="11" t="str">
        <f t="shared" si="6"/>
        <v>n.a.</v>
      </c>
      <c r="O35" s="11">
        <f t="shared" si="6"/>
        <v>0.69180157043255486</v>
      </c>
      <c r="P35" s="11" t="str">
        <f t="shared" si="6"/>
        <v>n.a.</v>
      </c>
      <c r="Q35" s="4"/>
      <c r="R35" s="4"/>
      <c r="S35" s="4"/>
      <c r="T35" s="4"/>
      <c r="U35" s="39"/>
      <c r="V35" s="39"/>
      <c r="W35" s="39"/>
      <c r="X35" s="39"/>
      <c r="Y35" s="39"/>
      <c r="Z35" s="39"/>
      <c r="AA35" s="39"/>
      <c r="AB35" s="39"/>
    </row>
    <row r="36" spans="1:28" x14ac:dyDescent="0.25">
      <c r="A36" s="2">
        <f t="shared" si="1"/>
        <v>1909</v>
      </c>
      <c r="B36" s="6">
        <v>81.952455406682574</v>
      </c>
      <c r="C36" s="6">
        <v>4.1493775933610033</v>
      </c>
      <c r="D36" s="6">
        <v>1.9919017763845248</v>
      </c>
      <c r="E36" s="10">
        <f t="shared" si="0"/>
        <v>0</v>
      </c>
      <c r="F36" s="10">
        <f t="shared" si="2"/>
        <v>0</v>
      </c>
      <c r="G36" s="10">
        <f t="shared" si="3"/>
        <v>1</v>
      </c>
      <c r="H36" s="10">
        <f t="shared" si="4"/>
        <v>0</v>
      </c>
      <c r="I36" s="11" t="str">
        <f t="shared" si="5"/>
        <v>n.a.</v>
      </c>
      <c r="J36" s="11" t="str">
        <f t="shared" si="5"/>
        <v>n.a.</v>
      </c>
      <c r="K36" s="11">
        <f t="shared" si="5"/>
        <v>4.1493775933610033</v>
      </c>
      <c r="L36" s="11" t="str">
        <f t="shared" si="5"/>
        <v>n.a.</v>
      </c>
      <c r="M36" s="11" t="str">
        <f t="shared" si="6"/>
        <v>n.a.</v>
      </c>
      <c r="N36" s="11" t="str">
        <f t="shared" si="6"/>
        <v>n.a.</v>
      </c>
      <c r="O36" s="11">
        <f t="shared" si="6"/>
        <v>1.9919017763845248</v>
      </c>
      <c r="P36" s="11" t="str">
        <f t="shared" si="6"/>
        <v>n.a.</v>
      </c>
      <c r="Q36" s="4"/>
      <c r="R36" s="4"/>
      <c r="S36" s="4"/>
      <c r="T36" s="4"/>
      <c r="U36" s="39"/>
      <c r="V36" s="39"/>
      <c r="W36" s="39"/>
      <c r="X36" s="39"/>
      <c r="Y36" s="39"/>
      <c r="Z36" s="39"/>
      <c r="AA36" s="39"/>
      <c r="AB36" s="39"/>
    </row>
    <row r="37" spans="1:28" x14ac:dyDescent="0.25">
      <c r="A37" s="2">
        <f t="shared" si="1"/>
        <v>1910</v>
      </c>
      <c r="B37" s="6">
        <v>79.576622583034123</v>
      </c>
      <c r="C37" s="6">
        <v>-6.0756972111553846</v>
      </c>
      <c r="D37" s="6">
        <v>3.1401470283058917</v>
      </c>
      <c r="E37" s="10">
        <f t="shared" si="0"/>
        <v>0</v>
      </c>
      <c r="F37" s="10">
        <f t="shared" si="2"/>
        <v>0</v>
      </c>
      <c r="G37" s="10">
        <f t="shared" si="3"/>
        <v>1</v>
      </c>
      <c r="H37" s="10">
        <f t="shared" si="4"/>
        <v>0</v>
      </c>
      <c r="I37" s="11" t="str">
        <f t="shared" si="5"/>
        <v>n.a.</v>
      </c>
      <c r="J37" s="11" t="str">
        <f t="shared" si="5"/>
        <v>n.a.</v>
      </c>
      <c r="K37" s="11">
        <f t="shared" si="5"/>
        <v>-6.0756972111553846</v>
      </c>
      <c r="L37" s="11" t="str">
        <f t="shared" si="5"/>
        <v>n.a.</v>
      </c>
      <c r="M37" s="11" t="str">
        <f t="shared" si="6"/>
        <v>n.a.</v>
      </c>
      <c r="N37" s="11" t="str">
        <f t="shared" si="6"/>
        <v>n.a.</v>
      </c>
      <c r="O37" s="11">
        <f t="shared" si="6"/>
        <v>3.1401470283058917</v>
      </c>
      <c r="P37" s="11" t="str">
        <f t="shared" si="6"/>
        <v>n.a.</v>
      </c>
      <c r="Q37" s="4"/>
      <c r="R37" s="4"/>
      <c r="S37" s="4"/>
      <c r="T37" s="4"/>
      <c r="U37" s="39"/>
      <c r="V37" s="39"/>
      <c r="W37" s="39"/>
      <c r="X37" s="39"/>
      <c r="Y37" s="39"/>
      <c r="Z37" s="39"/>
      <c r="AA37" s="39"/>
      <c r="AB37" s="39"/>
    </row>
    <row r="38" spans="1:28" x14ac:dyDescent="0.25">
      <c r="A38" s="2">
        <f t="shared" si="1"/>
        <v>1911</v>
      </c>
      <c r="B38" s="6">
        <v>72.567562115479305</v>
      </c>
      <c r="C38" s="6">
        <v>9.7560975609756184</v>
      </c>
      <c r="D38" s="6">
        <v>4.0966364897285974</v>
      </c>
      <c r="E38" s="10">
        <f t="shared" si="0"/>
        <v>0</v>
      </c>
      <c r="F38" s="10">
        <f t="shared" si="2"/>
        <v>0</v>
      </c>
      <c r="G38" s="10">
        <f t="shared" si="3"/>
        <v>1</v>
      </c>
      <c r="H38" s="10">
        <f t="shared" si="4"/>
        <v>0</v>
      </c>
      <c r="I38" s="11" t="str">
        <f t="shared" si="5"/>
        <v>n.a.</v>
      </c>
      <c r="J38" s="11" t="str">
        <f t="shared" si="5"/>
        <v>n.a.</v>
      </c>
      <c r="K38" s="11">
        <f t="shared" si="5"/>
        <v>9.7560975609756184</v>
      </c>
      <c r="L38" s="11" t="str">
        <f t="shared" si="5"/>
        <v>n.a.</v>
      </c>
      <c r="M38" s="11" t="str">
        <f t="shared" si="6"/>
        <v>n.a.</v>
      </c>
      <c r="N38" s="11" t="str">
        <f t="shared" si="6"/>
        <v>n.a.</v>
      </c>
      <c r="O38" s="11">
        <f t="shared" si="6"/>
        <v>4.0966364897285974</v>
      </c>
      <c r="P38" s="11" t="str">
        <f t="shared" si="6"/>
        <v>n.a.</v>
      </c>
      <c r="Q38" s="4"/>
      <c r="R38" s="4"/>
      <c r="S38" s="4"/>
      <c r="T38" s="4"/>
      <c r="U38" s="39"/>
      <c r="V38" s="39"/>
      <c r="W38" s="39"/>
      <c r="X38" s="39"/>
      <c r="Y38" s="39"/>
      <c r="Z38" s="39"/>
      <c r="AA38" s="39"/>
      <c r="AB38" s="39"/>
    </row>
    <row r="39" spans="1:28" x14ac:dyDescent="0.25">
      <c r="A39" s="2">
        <f t="shared" si="1"/>
        <v>1912</v>
      </c>
      <c r="B39" s="6">
        <v>66.615942197901944</v>
      </c>
      <c r="C39" s="6">
        <v>8.309178743961354</v>
      </c>
      <c r="D39" s="6">
        <v>1.7111488712505951</v>
      </c>
      <c r="E39" s="10">
        <f t="shared" ref="E39:E70" si="7">IF(AND(B39&gt;0,B39&lt;30),1,0)</f>
        <v>0</v>
      </c>
      <c r="F39" s="10">
        <f t="shared" si="2"/>
        <v>0</v>
      </c>
      <c r="G39" s="10">
        <f t="shared" si="3"/>
        <v>1</v>
      </c>
      <c r="H39" s="10">
        <f t="shared" si="4"/>
        <v>0</v>
      </c>
      <c r="I39" s="11" t="str">
        <f t="shared" si="5"/>
        <v>n.a.</v>
      </c>
      <c r="J39" s="11" t="str">
        <f t="shared" si="5"/>
        <v>n.a.</v>
      </c>
      <c r="K39" s="11">
        <f t="shared" si="5"/>
        <v>8.309178743961354</v>
      </c>
      <c r="L39" s="11" t="str">
        <f t="shared" si="5"/>
        <v>n.a.</v>
      </c>
      <c r="M39" s="11" t="str">
        <f t="shared" si="6"/>
        <v>n.a.</v>
      </c>
      <c r="N39" s="11" t="str">
        <f t="shared" si="6"/>
        <v>n.a.</v>
      </c>
      <c r="O39" s="11">
        <f t="shared" si="6"/>
        <v>1.7111488712505951</v>
      </c>
      <c r="P39" s="11" t="str">
        <f t="shared" si="6"/>
        <v>n.a.</v>
      </c>
      <c r="Q39" s="4"/>
      <c r="R39" s="4"/>
      <c r="S39" s="4"/>
      <c r="T39" s="4"/>
      <c r="U39" s="39"/>
      <c r="V39" s="39"/>
      <c r="W39" s="39"/>
      <c r="X39" s="39"/>
      <c r="Y39" s="39"/>
      <c r="Z39" s="39"/>
      <c r="AA39" s="39"/>
      <c r="AB39" s="39"/>
    </row>
    <row r="40" spans="1:28" x14ac:dyDescent="0.25">
      <c r="A40" s="2">
        <v>1913</v>
      </c>
      <c r="B40" s="6">
        <v>66.347410580061577</v>
      </c>
      <c r="C40" s="6">
        <v>-0.62444246208741561</v>
      </c>
      <c r="D40" s="6">
        <v>0.1292834872514248</v>
      </c>
      <c r="E40" s="10">
        <f t="shared" si="7"/>
        <v>0</v>
      </c>
      <c r="F40" s="10">
        <f t="shared" si="2"/>
        <v>0</v>
      </c>
      <c r="G40" s="10">
        <f t="shared" si="3"/>
        <v>1</v>
      </c>
      <c r="H40" s="10">
        <f t="shared" si="4"/>
        <v>0</v>
      </c>
      <c r="I40" s="11" t="str">
        <f t="shared" si="5"/>
        <v>n.a.</v>
      </c>
      <c r="J40" s="11" t="str">
        <f t="shared" si="5"/>
        <v>n.a.</v>
      </c>
      <c r="K40" s="11">
        <f t="shared" si="5"/>
        <v>-0.62444246208741561</v>
      </c>
      <c r="L40" s="11" t="str">
        <f t="shared" si="5"/>
        <v>n.a.</v>
      </c>
      <c r="M40" s="11" t="str">
        <f t="shared" si="6"/>
        <v>n.a.</v>
      </c>
      <c r="N40" s="11" t="str">
        <f t="shared" si="6"/>
        <v>n.a.</v>
      </c>
      <c r="O40" s="11">
        <f t="shared" si="6"/>
        <v>0.1292834872514248</v>
      </c>
      <c r="P40" s="11" t="str">
        <f t="shared" si="6"/>
        <v>n.a.</v>
      </c>
      <c r="Q40" s="4"/>
      <c r="R40" s="4"/>
      <c r="S40" s="4"/>
      <c r="T40" s="4"/>
      <c r="U40" s="39"/>
      <c r="V40" s="39"/>
      <c r="W40" s="39"/>
      <c r="X40" s="39"/>
      <c r="Y40" s="39"/>
      <c r="Z40" s="39"/>
      <c r="AA40" s="39"/>
      <c r="AB40" s="39"/>
    </row>
    <row r="41" spans="1:28" x14ac:dyDescent="0.25">
      <c r="A41" s="2">
        <v>1914</v>
      </c>
      <c r="B41" s="39"/>
      <c r="C41" s="39"/>
      <c r="D41" s="6">
        <v>1.3055719173487141</v>
      </c>
      <c r="E41" s="10">
        <f t="shared" si="7"/>
        <v>0</v>
      </c>
      <c r="F41" s="10">
        <f t="shared" si="2"/>
        <v>0</v>
      </c>
      <c r="G41" s="10">
        <f t="shared" si="3"/>
        <v>0</v>
      </c>
      <c r="H41" s="10">
        <f t="shared" si="4"/>
        <v>0</v>
      </c>
      <c r="I41" s="11" t="str">
        <f t="shared" si="5"/>
        <v>n.a.</v>
      </c>
      <c r="J41" s="11" t="str">
        <f t="shared" si="5"/>
        <v>n.a.</v>
      </c>
      <c r="K41" s="11" t="str">
        <f t="shared" si="5"/>
        <v>n.a.</v>
      </c>
      <c r="L41" s="11" t="str">
        <f t="shared" si="5"/>
        <v>n.a.</v>
      </c>
      <c r="M41" s="11" t="str">
        <f t="shared" si="6"/>
        <v>n.a.</v>
      </c>
      <c r="N41" s="11" t="str">
        <f t="shared" si="6"/>
        <v>n.a.</v>
      </c>
      <c r="O41" s="11" t="str">
        <f t="shared" si="6"/>
        <v>n.a.</v>
      </c>
      <c r="P41" s="11" t="str">
        <f t="shared" si="6"/>
        <v>n.a.</v>
      </c>
      <c r="Q41" s="4"/>
      <c r="R41" s="4"/>
      <c r="S41" s="4"/>
      <c r="T41" s="4"/>
      <c r="U41" s="39"/>
      <c r="V41" s="39"/>
      <c r="W41" s="39"/>
      <c r="X41" s="39"/>
      <c r="Y41" s="39"/>
      <c r="Z41" s="39"/>
      <c r="AA41" s="39"/>
      <c r="AB41" s="39"/>
    </row>
    <row r="42" spans="1:28" x14ac:dyDescent="0.25">
      <c r="A42" s="2">
        <v>1915</v>
      </c>
      <c r="B42" s="39"/>
      <c r="C42" s="39"/>
      <c r="D42" s="6">
        <v>18.452372549019614</v>
      </c>
      <c r="E42" s="10">
        <f t="shared" si="7"/>
        <v>0</v>
      </c>
      <c r="F42" s="10">
        <f t="shared" si="2"/>
        <v>0</v>
      </c>
      <c r="G42" s="10">
        <f t="shared" si="3"/>
        <v>0</v>
      </c>
      <c r="H42" s="10">
        <f t="shared" si="4"/>
        <v>0</v>
      </c>
      <c r="I42" s="11" t="str">
        <f t="shared" si="5"/>
        <v>n.a.</v>
      </c>
      <c r="J42" s="11" t="str">
        <f t="shared" si="5"/>
        <v>n.a.</v>
      </c>
      <c r="K42" s="11" t="str">
        <f t="shared" si="5"/>
        <v>n.a.</v>
      </c>
      <c r="L42" s="11" t="str">
        <f t="shared" si="5"/>
        <v>n.a.</v>
      </c>
      <c r="M42" s="11" t="str">
        <f t="shared" si="6"/>
        <v>n.a.</v>
      </c>
      <c r="N42" s="11" t="str">
        <f t="shared" si="6"/>
        <v>n.a.</v>
      </c>
      <c r="O42" s="11" t="str">
        <f t="shared" si="6"/>
        <v>n.a.</v>
      </c>
      <c r="P42" s="11" t="str">
        <f t="shared" si="6"/>
        <v>n.a.</v>
      </c>
      <c r="Q42" s="4"/>
      <c r="R42" s="4"/>
      <c r="S42" s="4"/>
      <c r="T42" s="4"/>
      <c r="U42" s="39"/>
      <c r="V42" s="39"/>
      <c r="W42" s="39"/>
      <c r="X42" s="39"/>
      <c r="Y42" s="39"/>
      <c r="Z42" s="39"/>
      <c r="AA42" s="39"/>
      <c r="AB42" s="39"/>
    </row>
    <row r="43" spans="1:28" x14ac:dyDescent="0.25">
      <c r="A43" s="2">
        <v>1916</v>
      </c>
      <c r="B43" s="39"/>
      <c r="C43" s="39"/>
      <c r="D43" s="6">
        <v>16.644824591672414</v>
      </c>
      <c r="E43" s="10">
        <f t="shared" si="7"/>
        <v>0</v>
      </c>
      <c r="F43" s="10">
        <f t="shared" si="2"/>
        <v>0</v>
      </c>
      <c r="G43" s="10">
        <f t="shared" si="3"/>
        <v>0</v>
      </c>
      <c r="H43" s="10">
        <f t="shared" si="4"/>
        <v>0</v>
      </c>
      <c r="I43" s="11" t="str">
        <f t="shared" si="5"/>
        <v>n.a.</v>
      </c>
      <c r="J43" s="11" t="str">
        <f t="shared" si="5"/>
        <v>n.a.</v>
      </c>
      <c r="K43" s="11" t="str">
        <f t="shared" si="5"/>
        <v>n.a.</v>
      </c>
      <c r="L43" s="11" t="str">
        <f t="shared" si="5"/>
        <v>n.a.</v>
      </c>
      <c r="M43" s="11" t="str">
        <f t="shared" si="6"/>
        <v>n.a.</v>
      </c>
      <c r="N43" s="11" t="str">
        <f t="shared" si="6"/>
        <v>n.a.</v>
      </c>
      <c r="O43" s="11" t="str">
        <f t="shared" si="6"/>
        <v>n.a.</v>
      </c>
      <c r="P43" s="11" t="str">
        <f t="shared" si="6"/>
        <v>n.a.</v>
      </c>
      <c r="Q43" s="4"/>
      <c r="R43" s="4"/>
      <c r="S43" s="4"/>
      <c r="T43" s="4"/>
      <c r="U43" s="39"/>
      <c r="V43" s="39"/>
      <c r="W43" s="39"/>
      <c r="X43" s="39"/>
      <c r="Y43" s="39"/>
      <c r="Z43" s="39"/>
      <c r="AA43" s="39"/>
      <c r="AB43" s="39"/>
    </row>
    <row r="44" spans="1:28" x14ac:dyDescent="0.25">
      <c r="A44" s="2">
        <v>1917</v>
      </c>
      <c r="B44" s="39"/>
      <c r="C44" s="39"/>
      <c r="D44" s="6">
        <v>24.015885576566564</v>
      </c>
      <c r="E44" s="10">
        <f t="shared" si="7"/>
        <v>0</v>
      </c>
      <c r="F44" s="10">
        <f t="shared" si="2"/>
        <v>0</v>
      </c>
      <c r="G44" s="10">
        <f t="shared" si="3"/>
        <v>0</v>
      </c>
      <c r="H44" s="10">
        <f t="shared" si="4"/>
        <v>0</v>
      </c>
      <c r="I44" s="11" t="str">
        <f t="shared" si="5"/>
        <v>n.a.</v>
      </c>
      <c r="J44" s="11" t="str">
        <f t="shared" si="5"/>
        <v>n.a.</v>
      </c>
      <c r="K44" s="11" t="str">
        <f t="shared" si="5"/>
        <v>n.a.</v>
      </c>
      <c r="L44" s="11" t="str">
        <f t="shared" si="5"/>
        <v>n.a.</v>
      </c>
      <c r="M44" s="11" t="str">
        <f t="shared" si="6"/>
        <v>n.a.</v>
      </c>
      <c r="N44" s="11" t="str">
        <f t="shared" si="6"/>
        <v>n.a.</v>
      </c>
      <c r="O44" s="11" t="str">
        <f t="shared" si="6"/>
        <v>n.a.</v>
      </c>
      <c r="P44" s="11" t="str">
        <f t="shared" si="6"/>
        <v>n.a.</v>
      </c>
      <c r="Q44" s="4"/>
      <c r="R44" s="4"/>
      <c r="S44" s="4"/>
      <c r="T44" s="4"/>
      <c r="U44" s="39"/>
      <c r="V44" s="39"/>
      <c r="W44" s="39"/>
      <c r="X44" s="39"/>
      <c r="Y44" s="39"/>
      <c r="Z44" s="39"/>
      <c r="AA44" s="39"/>
      <c r="AB44" s="39"/>
    </row>
    <row r="45" spans="1:28" x14ac:dyDescent="0.25">
      <c r="A45" s="2">
        <v>1918</v>
      </c>
      <c r="B45" s="39"/>
      <c r="C45" s="39"/>
      <c r="D45" s="6">
        <v>19.711808682812517</v>
      </c>
      <c r="E45" s="10">
        <f t="shared" si="7"/>
        <v>0</v>
      </c>
      <c r="F45" s="10">
        <f t="shared" si="2"/>
        <v>0</v>
      </c>
      <c r="G45" s="10">
        <f t="shared" si="3"/>
        <v>0</v>
      </c>
      <c r="H45" s="10">
        <f t="shared" si="4"/>
        <v>0</v>
      </c>
      <c r="I45" s="11" t="str">
        <f t="shared" si="5"/>
        <v>n.a.</v>
      </c>
      <c r="J45" s="11" t="str">
        <f t="shared" si="5"/>
        <v>n.a.</v>
      </c>
      <c r="K45" s="11" t="str">
        <f t="shared" si="5"/>
        <v>n.a.</v>
      </c>
      <c r="L45" s="11" t="str">
        <f t="shared" si="5"/>
        <v>n.a.</v>
      </c>
      <c r="M45" s="11" t="str">
        <f t="shared" si="6"/>
        <v>n.a.</v>
      </c>
      <c r="N45" s="11" t="str">
        <f t="shared" si="6"/>
        <v>n.a.</v>
      </c>
      <c r="O45" s="11" t="str">
        <f t="shared" si="6"/>
        <v>n.a.</v>
      </c>
      <c r="P45" s="11" t="str">
        <f t="shared" si="6"/>
        <v>n.a.</v>
      </c>
      <c r="Q45" s="4"/>
      <c r="R45" s="4"/>
      <c r="S45" s="4"/>
      <c r="T45" s="4"/>
      <c r="U45" s="39"/>
      <c r="V45" s="39"/>
      <c r="W45" s="39"/>
      <c r="X45" s="39"/>
      <c r="Y45" s="39"/>
      <c r="Z45" s="39"/>
      <c r="AA45" s="39"/>
      <c r="AB45" s="39"/>
    </row>
    <row r="46" spans="1:28" x14ac:dyDescent="0.25">
      <c r="A46" s="2">
        <v>1919</v>
      </c>
      <c r="B46" s="39"/>
      <c r="C46" s="39"/>
      <c r="D46" s="6">
        <v>7.9927544327055644</v>
      </c>
      <c r="E46" s="10">
        <f t="shared" si="7"/>
        <v>0</v>
      </c>
      <c r="F46" s="10">
        <f t="shared" si="2"/>
        <v>0</v>
      </c>
      <c r="G46" s="10">
        <f t="shared" si="3"/>
        <v>0</v>
      </c>
      <c r="H46" s="10">
        <f t="shared" si="4"/>
        <v>0</v>
      </c>
      <c r="I46" s="11" t="str">
        <f t="shared" si="5"/>
        <v>n.a.</v>
      </c>
      <c r="J46" s="11" t="str">
        <f t="shared" si="5"/>
        <v>n.a.</v>
      </c>
      <c r="K46" s="11" t="str">
        <f t="shared" si="5"/>
        <v>n.a.</v>
      </c>
      <c r="L46" s="11" t="str">
        <f t="shared" si="5"/>
        <v>n.a.</v>
      </c>
      <c r="M46" s="11" t="str">
        <f t="shared" si="6"/>
        <v>n.a.</v>
      </c>
      <c r="N46" s="11" t="str">
        <f t="shared" si="6"/>
        <v>n.a.</v>
      </c>
      <c r="O46" s="11" t="str">
        <f t="shared" si="6"/>
        <v>n.a.</v>
      </c>
      <c r="P46" s="11" t="str">
        <f t="shared" si="6"/>
        <v>n.a.</v>
      </c>
      <c r="Q46" s="4"/>
      <c r="R46" s="4"/>
      <c r="S46" s="4"/>
      <c r="T46" s="4"/>
      <c r="U46" s="39"/>
      <c r="V46" s="39"/>
      <c r="W46" s="39"/>
      <c r="X46" s="39"/>
      <c r="Y46" s="39"/>
      <c r="Z46" s="39"/>
      <c r="AA46" s="39"/>
      <c r="AB46" s="39"/>
    </row>
    <row r="47" spans="1:28" x14ac:dyDescent="0.25">
      <c r="A47" s="2">
        <v>1920</v>
      </c>
      <c r="B47" s="6">
        <v>185.4629245787072</v>
      </c>
      <c r="C47" s="39" t="s">
        <v>65</v>
      </c>
      <c r="D47" s="6">
        <v>30.707613239904109</v>
      </c>
      <c r="E47" s="10">
        <f t="shared" si="7"/>
        <v>0</v>
      </c>
      <c r="F47" s="10">
        <f t="shared" si="2"/>
        <v>0</v>
      </c>
      <c r="G47" s="10">
        <f t="shared" si="3"/>
        <v>0</v>
      </c>
      <c r="H47" s="10">
        <f t="shared" si="4"/>
        <v>1</v>
      </c>
      <c r="I47" s="11" t="str">
        <f t="shared" si="5"/>
        <v>n.a.</v>
      </c>
      <c r="J47" s="11" t="str">
        <f t="shared" si="5"/>
        <v>n.a.</v>
      </c>
      <c r="K47" s="11" t="str">
        <f t="shared" si="5"/>
        <v>n.a.</v>
      </c>
      <c r="L47" s="11" t="str">
        <f t="shared" si="5"/>
        <v>.</v>
      </c>
      <c r="M47" s="11" t="str">
        <f t="shared" si="6"/>
        <v>n.a.</v>
      </c>
      <c r="N47" s="11" t="str">
        <f t="shared" si="6"/>
        <v>n.a.</v>
      </c>
      <c r="O47" s="11" t="str">
        <f t="shared" si="6"/>
        <v>n.a.</v>
      </c>
      <c r="P47" s="11">
        <f t="shared" si="6"/>
        <v>30.707613239904109</v>
      </c>
      <c r="Q47" s="4"/>
      <c r="R47" s="4"/>
      <c r="S47" s="4"/>
      <c r="T47" s="4"/>
      <c r="U47" s="39"/>
      <c r="V47" s="39"/>
      <c r="W47" s="39"/>
      <c r="X47" s="39"/>
      <c r="Y47" s="39"/>
      <c r="Z47" s="39"/>
      <c r="AA47" s="39"/>
      <c r="AB47" s="39"/>
    </row>
    <row r="48" spans="1:28" x14ac:dyDescent="0.25">
      <c r="A48" s="2">
        <v>1921</v>
      </c>
      <c r="B48" s="6">
        <v>258.42074879682224</v>
      </c>
      <c r="C48" s="6">
        <v>-4.129793510324486</v>
      </c>
      <c r="D48" s="6">
        <v>-18.321741671447697</v>
      </c>
      <c r="E48" s="10">
        <f t="shared" si="7"/>
        <v>0</v>
      </c>
      <c r="F48" s="10">
        <f t="shared" si="2"/>
        <v>0</v>
      </c>
      <c r="G48" s="10">
        <f t="shared" si="3"/>
        <v>0</v>
      </c>
      <c r="H48" s="10">
        <f t="shared" si="4"/>
        <v>1</v>
      </c>
      <c r="I48" s="11" t="str">
        <f t="shared" si="5"/>
        <v>n.a.</v>
      </c>
      <c r="J48" s="11" t="str">
        <f t="shared" si="5"/>
        <v>n.a.</v>
      </c>
      <c r="K48" s="11" t="str">
        <f t="shared" si="5"/>
        <v>n.a.</v>
      </c>
      <c r="L48" s="11">
        <f t="shared" si="5"/>
        <v>-4.129793510324486</v>
      </c>
      <c r="M48" s="11" t="str">
        <f t="shared" si="6"/>
        <v>n.a.</v>
      </c>
      <c r="N48" s="11" t="str">
        <f t="shared" si="6"/>
        <v>n.a.</v>
      </c>
      <c r="O48" s="11" t="str">
        <f t="shared" si="6"/>
        <v>n.a.</v>
      </c>
      <c r="P48" s="11">
        <f t="shared" si="6"/>
        <v>-18.321741671447697</v>
      </c>
      <c r="Q48" s="4"/>
      <c r="R48" s="4"/>
      <c r="S48" s="4"/>
      <c r="T48" s="4"/>
      <c r="U48" s="39"/>
      <c r="V48" s="39"/>
      <c r="W48" s="39"/>
      <c r="X48" s="39"/>
      <c r="Y48" s="39"/>
      <c r="Z48" s="39"/>
      <c r="AA48" s="39"/>
      <c r="AB48" s="39"/>
    </row>
    <row r="49" spans="1:28" x14ac:dyDescent="0.25">
      <c r="A49" s="2">
        <v>1922</v>
      </c>
      <c r="B49" s="6">
        <v>261.75867938094052</v>
      </c>
      <c r="C49" s="6">
        <v>17.948717948717952</v>
      </c>
      <c r="D49" s="6">
        <v>-3.5484702416418372</v>
      </c>
      <c r="E49" s="10">
        <f t="shared" si="7"/>
        <v>0</v>
      </c>
      <c r="F49" s="10">
        <f t="shared" si="2"/>
        <v>0</v>
      </c>
      <c r="G49" s="10">
        <f t="shared" si="3"/>
        <v>0</v>
      </c>
      <c r="H49" s="10">
        <f t="shared" si="4"/>
        <v>1</v>
      </c>
      <c r="I49" s="11" t="str">
        <f t="shared" si="5"/>
        <v>n.a.</v>
      </c>
      <c r="J49" s="11" t="str">
        <f t="shared" si="5"/>
        <v>n.a.</v>
      </c>
      <c r="K49" s="11" t="str">
        <f t="shared" si="5"/>
        <v>n.a.</v>
      </c>
      <c r="L49" s="11">
        <f t="shared" si="5"/>
        <v>17.948717948717952</v>
      </c>
      <c r="M49" s="11" t="str">
        <f t="shared" si="6"/>
        <v>n.a.</v>
      </c>
      <c r="N49" s="11" t="str">
        <f t="shared" si="6"/>
        <v>n.a.</v>
      </c>
      <c r="O49" s="11" t="str">
        <f t="shared" si="6"/>
        <v>n.a.</v>
      </c>
      <c r="P49" s="11">
        <f t="shared" si="6"/>
        <v>-3.5484702416418372</v>
      </c>
      <c r="Q49" s="4"/>
      <c r="R49" s="4"/>
      <c r="S49" s="4"/>
      <c r="T49" s="4"/>
      <c r="U49" s="39"/>
      <c r="V49" s="39"/>
      <c r="W49" s="39"/>
      <c r="X49" s="39"/>
      <c r="Y49" s="39"/>
      <c r="Z49" s="39"/>
      <c r="AA49" s="39"/>
      <c r="AB49" s="39"/>
    </row>
    <row r="50" spans="1:28" x14ac:dyDescent="0.25">
      <c r="A50" s="2">
        <v>1923</v>
      </c>
      <c r="B50" s="6">
        <v>231.57542115855713</v>
      </c>
      <c r="C50" s="6">
        <v>5.2173913043478182</v>
      </c>
      <c r="D50" s="6">
        <v>15.877466375364131</v>
      </c>
      <c r="E50" s="10">
        <f t="shared" si="7"/>
        <v>0</v>
      </c>
      <c r="F50" s="10">
        <f t="shared" si="2"/>
        <v>0</v>
      </c>
      <c r="G50" s="10">
        <f t="shared" si="3"/>
        <v>0</v>
      </c>
      <c r="H50" s="10">
        <f t="shared" si="4"/>
        <v>1</v>
      </c>
      <c r="I50" s="11" t="str">
        <f t="shared" si="5"/>
        <v>n.a.</v>
      </c>
      <c r="J50" s="11" t="str">
        <f t="shared" si="5"/>
        <v>n.a.</v>
      </c>
      <c r="K50" s="11" t="str">
        <f t="shared" si="5"/>
        <v>n.a.</v>
      </c>
      <c r="L50" s="11">
        <f t="shared" si="5"/>
        <v>5.2173913043478182</v>
      </c>
      <c r="M50" s="11" t="str">
        <f t="shared" si="6"/>
        <v>n.a.</v>
      </c>
      <c r="N50" s="11" t="str">
        <f t="shared" si="6"/>
        <v>n.a.</v>
      </c>
      <c r="O50" s="11" t="str">
        <f t="shared" si="6"/>
        <v>n.a.</v>
      </c>
      <c r="P50" s="11">
        <f t="shared" si="6"/>
        <v>15.877466375364131</v>
      </c>
      <c r="Q50" s="4"/>
      <c r="R50" s="4"/>
      <c r="S50" s="4"/>
      <c r="T50" s="4"/>
      <c r="U50" s="39"/>
      <c r="V50" s="39"/>
      <c r="W50" s="39"/>
      <c r="X50" s="39"/>
      <c r="Y50" s="39"/>
      <c r="Z50" s="39"/>
      <c r="AA50" s="39"/>
      <c r="AB50" s="39"/>
    </row>
    <row r="51" spans="1:28" x14ac:dyDescent="0.25">
      <c r="A51" s="2">
        <v>1924</v>
      </c>
      <c r="B51" s="6">
        <v>196.21635278941235</v>
      </c>
      <c r="C51" s="6">
        <v>12.561983471074377</v>
      </c>
      <c r="D51" s="6">
        <v>8.9319188428477414</v>
      </c>
      <c r="E51" s="10">
        <f t="shared" si="7"/>
        <v>0</v>
      </c>
      <c r="F51" s="10">
        <f t="shared" si="2"/>
        <v>0</v>
      </c>
      <c r="G51" s="10">
        <f t="shared" si="3"/>
        <v>0</v>
      </c>
      <c r="H51" s="10">
        <f t="shared" si="4"/>
        <v>1</v>
      </c>
      <c r="I51" s="11" t="str">
        <f t="shared" si="5"/>
        <v>n.a.</v>
      </c>
      <c r="J51" s="11" t="str">
        <f t="shared" si="5"/>
        <v>n.a.</v>
      </c>
      <c r="K51" s="11" t="str">
        <f t="shared" si="5"/>
        <v>n.a.</v>
      </c>
      <c r="L51" s="11">
        <f t="shared" si="5"/>
        <v>12.561983471074377</v>
      </c>
      <c r="M51" s="11" t="str">
        <f t="shared" si="6"/>
        <v>n.a.</v>
      </c>
      <c r="N51" s="11" t="str">
        <f t="shared" si="6"/>
        <v>n.a.</v>
      </c>
      <c r="O51" s="11" t="str">
        <f t="shared" si="6"/>
        <v>n.a.</v>
      </c>
      <c r="P51" s="11">
        <f t="shared" si="6"/>
        <v>8.9319188428477414</v>
      </c>
      <c r="Q51" s="4"/>
      <c r="R51" s="4"/>
      <c r="S51" s="4"/>
      <c r="T51" s="4"/>
      <c r="U51" s="39"/>
      <c r="V51" s="39"/>
      <c r="W51" s="39"/>
      <c r="X51" s="39"/>
      <c r="Y51" s="39"/>
      <c r="Z51" s="39"/>
      <c r="AA51" s="39"/>
      <c r="AB51" s="39"/>
    </row>
    <row r="52" spans="1:28" x14ac:dyDescent="0.25">
      <c r="A52" s="2">
        <v>1925</v>
      </c>
      <c r="B52" s="6">
        <v>199.4744802274698</v>
      </c>
      <c r="C52" s="6">
        <v>0.44052863436125911</v>
      </c>
      <c r="D52" s="6">
        <v>9.1196157630048784</v>
      </c>
      <c r="E52" s="10">
        <f t="shared" si="7"/>
        <v>0</v>
      </c>
      <c r="F52" s="10">
        <f t="shared" si="2"/>
        <v>0</v>
      </c>
      <c r="G52" s="10">
        <f t="shared" si="3"/>
        <v>0</v>
      </c>
      <c r="H52" s="10">
        <f t="shared" si="4"/>
        <v>1</v>
      </c>
      <c r="I52" s="11" t="str">
        <f t="shared" si="5"/>
        <v>n.a.</v>
      </c>
      <c r="J52" s="11" t="str">
        <f t="shared" si="5"/>
        <v>n.a.</v>
      </c>
      <c r="K52" s="11" t="str">
        <f t="shared" si="5"/>
        <v>n.a.</v>
      </c>
      <c r="L52" s="11">
        <f t="shared" si="5"/>
        <v>0.44052863436125911</v>
      </c>
      <c r="M52" s="11" t="str">
        <f t="shared" si="6"/>
        <v>n.a.</v>
      </c>
      <c r="N52" s="11" t="str">
        <f t="shared" si="6"/>
        <v>n.a.</v>
      </c>
      <c r="O52" s="11" t="str">
        <f t="shared" si="6"/>
        <v>n.a.</v>
      </c>
      <c r="P52" s="11">
        <f t="shared" si="6"/>
        <v>9.1196157630048784</v>
      </c>
      <c r="Q52" s="4"/>
      <c r="R52" s="4"/>
      <c r="S52" s="4"/>
      <c r="T52" s="4"/>
      <c r="U52" s="39"/>
      <c r="V52" s="39"/>
      <c r="W52" s="39"/>
      <c r="X52" s="39"/>
      <c r="Y52" s="39"/>
      <c r="Z52" s="39"/>
      <c r="AA52" s="39"/>
      <c r="AB52" s="39"/>
    </row>
    <row r="53" spans="1:28" x14ac:dyDescent="0.25">
      <c r="A53" s="2">
        <v>1926</v>
      </c>
      <c r="B53" s="6">
        <v>144.13637243900925</v>
      </c>
      <c r="C53" s="6">
        <v>2.631578947368407</v>
      </c>
      <c r="D53" s="6">
        <v>19.154302382802374</v>
      </c>
      <c r="E53" s="10">
        <f t="shared" si="7"/>
        <v>0</v>
      </c>
      <c r="F53" s="10">
        <f t="shared" si="2"/>
        <v>0</v>
      </c>
      <c r="G53" s="10">
        <f t="shared" si="3"/>
        <v>0</v>
      </c>
      <c r="H53" s="10">
        <f t="shared" si="4"/>
        <v>1</v>
      </c>
      <c r="I53" s="11" t="str">
        <f t="shared" si="5"/>
        <v>n.a.</v>
      </c>
      <c r="J53" s="11" t="str">
        <f t="shared" si="5"/>
        <v>n.a.</v>
      </c>
      <c r="K53" s="11" t="str">
        <f t="shared" si="5"/>
        <v>n.a.</v>
      </c>
      <c r="L53" s="11">
        <f t="shared" si="5"/>
        <v>2.631578947368407</v>
      </c>
      <c r="M53" s="11" t="str">
        <f t="shared" si="6"/>
        <v>n.a.</v>
      </c>
      <c r="N53" s="11" t="str">
        <f t="shared" si="6"/>
        <v>n.a.</v>
      </c>
      <c r="O53" s="11" t="str">
        <f t="shared" si="6"/>
        <v>n.a.</v>
      </c>
      <c r="P53" s="11">
        <f t="shared" si="6"/>
        <v>19.154302382802374</v>
      </c>
      <c r="Q53" s="4"/>
      <c r="R53" s="4"/>
      <c r="S53" s="4"/>
      <c r="T53" s="4"/>
      <c r="U53" s="39"/>
      <c r="V53" s="39"/>
      <c r="W53" s="39"/>
      <c r="X53" s="39"/>
      <c r="Y53" s="39"/>
      <c r="Z53" s="39"/>
      <c r="AA53" s="39"/>
      <c r="AB53" s="39"/>
    </row>
    <row r="54" spans="1:28" x14ac:dyDescent="0.25">
      <c r="A54" s="2">
        <v>1927</v>
      </c>
      <c r="B54" s="6">
        <v>151.35123951743418</v>
      </c>
      <c r="C54" s="6">
        <v>-2.1367521367521403</v>
      </c>
      <c r="D54" s="6">
        <v>-8.1953724983295331</v>
      </c>
      <c r="E54" s="10">
        <f t="shared" si="7"/>
        <v>0</v>
      </c>
      <c r="F54" s="10">
        <f t="shared" si="2"/>
        <v>0</v>
      </c>
      <c r="G54" s="10">
        <f t="shared" si="3"/>
        <v>0</v>
      </c>
      <c r="H54" s="10">
        <f t="shared" si="4"/>
        <v>1</v>
      </c>
      <c r="I54" s="11" t="str">
        <f t="shared" si="5"/>
        <v>n.a.</v>
      </c>
      <c r="J54" s="11" t="str">
        <f t="shared" si="5"/>
        <v>n.a.</v>
      </c>
      <c r="K54" s="11" t="str">
        <f t="shared" si="5"/>
        <v>n.a.</v>
      </c>
      <c r="L54" s="11">
        <f t="shared" si="5"/>
        <v>-2.1367521367521403</v>
      </c>
      <c r="M54" s="11" t="str">
        <f t="shared" si="6"/>
        <v>n.a.</v>
      </c>
      <c r="N54" s="11" t="str">
        <f t="shared" si="6"/>
        <v>n.a.</v>
      </c>
      <c r="O54" s="11" t="str">
        <f t="shared" si="6"/>
        <v>n.a.</v>
      </c>
      <c r="P54" s="11">
        <f t="shared" si="6"/>
        <v>-8.1953724983295331</v>
      </c>
      <c r="Q54" s="4"/>
      <c r="R54" s="4"/>
      <c r="S54" s="4"/>
      <c r="T54" s="4"/>
      <c r="U54" s="39"/>
      <c r="V54" s="39"/>
      <c r="W54" s="39"/>
      <c r="X54" s="39"/>
      <c r="Y54" s="39"/>
      <c r="Z54" s="39"/>
      <c r="AA54" s="39"/>
      <c r="AB54" s="39"/>
    </row>
    <row r="55" spans="1:28" x14ac:dyDescent="0.25">
      <c r="A55" s="2">
        <v>1928</v>
      </c>
      <c r="B55" s="6">
        <v>14.058219748220928</v>
      </c>
      <c r="C55" s="6">
        <v>6.9868995633187714</v>
      </c>
      <c r="D55" s="6">
        <v>5.0835196991002816</v>
      </c>
      <c r="E55" s="10">
        <f t="shared" si="7"/>
        <v>1</v>
      </c>
      <c r="F55" s="10">
        <f t="shared" si="2"/>
        <v>0</v>
      </c>
      <c r="G55" s="10">
        <f t="shared" si="3"/>
        <v>0</v>
      </c>
      <c r="H55" s="10">
        <f t="shared" si="4"/>
        <v>0</v>
      </c>
      <c r="I55" s="11">
        <f t="shared" si="5"/>
        <v>6.9868995633187714</v>
      </c>
      <c r="J55" s="11" t="str">
        <f t="shared" si="5"/>
        <v>n.a.</v>
      </c>
      <c r="K55" s="11" t="str">
        <f t="shared" si="5"/>
        <v>n.a.</v>
      </c>
      <c r="L55" s="11" t="str">
        <f t="shared" si="5"/>
        <v>n.a.</v>
      </c>
      <c r="M55" s="11">
        <f t="shared" si="6"/>
        <v>5.0835196991002816</v>
      </c>
      <c r="N55" s="11" t="str">
        <f t="shared" si="6"/>
        <v>n.a.</v>
      </c>
      <c r="O55" s="11" t="str">
        <f t="shared" si="6"/>
        <v>n.a.</v>
      </c>
      <c r="P55" s="11" t="str">
        <f t="shared" si="6"/>
        <v>n.a.</v>
      </c>
      <c r="Q55" s="4"/>
      <c r="R55" s="4"/>
      <c r="S55" s="4"/>
      <c r="T55" s="4"/>
      <c r="U55" s="39"/>
      <c r="V55" s="39"/>
      <c r="W55" s="39"/>
      <c r="X55" s="39"/>
      <c r="Y55" s="39"/>
      <c r="Z55" s="39"/>
      <c r="AA55" s="39"/>
      <c r="AB55" s="39"/>
    </row>
    <row r="56" spans="1:28" x14ac:dyDescent="0.25">
      <c r="A56" s="2">
        <v>1929</v>
      </c>
      <c r="B56" s="6">
        <v>139.88998509926225</v>
      </c>
      <c r="C56" s="6">
        <v>6.7346938775510345</v>
      </c>
      <c r="D56" s="6">
        <v>0.46590982021443866</v>
      </c>
      <c r="E56" s="10">
        <f t="shared" si="7"/>
        <v>0</v>
      </c>
      <c r="F56" s="10">
        <f t="shared" si="2"/>
        <v>0</v>
      </c>
      <c r="G56" s="10">
        <f t="shared" si="3"/>
        <v>0</v>
      </c>
      <c r="H56" s="10">
        <f t="shared" si="4"/>
        <v>1</v>
      </c>
      <c r="I56" s="11" t="str">
        <f t="shared" si="5"/>
        <v>n.a.</v>
      </c>
      <c r="J56" s="11" t="str">
        <f t="shared" si="5"/>
        <v>n.a.</v>
      </c>
      <c r="K56" s="11" t="str">
        <f t="shared" si="5"/>
        <v>n.a.</v>
      </c>
      <c r="L56" s="11">
        <f t="shared" si="5"/>
        <v>6.7346938775510345</v>
      </c>
      <c r="M56" s="11" t="str">
        <f t="shared" si="6"/>
        <v>n.a.</v>
      </c>
      <c r="N56" s="11" t="str">
        <f t="shared" si="6"/>
        <v>n.a.</v>
      </c>
      <c r="O56" s="11" t="str">
        <f t="shared" si="6"/>
        <v>n.a.</v>
      </c>
      <c r="P56" s="11">
        <f t="shared" si="6"/>
        <v>0.46590982021443866</v>
      </c>
      <c r="Q56" s="4"/>
      <c r="R56" s="4"/>
      <c r="S56" s="4"/>
      <c r="T56" s="4"/>
      <c r="U56" s="39"/>
      <c r="V56" s="39"/>
      <c r="W56" s="39"/>
      <c r="X56" s="39"/>
      <c r="Y56" s="39"/>
      <c r="Z56" s="39"/>
      <c r="AA56" s="39"/>
      <c r="AB56" s="39"/>
    </row>
    <row r="57" spans="1:28" x14ac:dyDescent="0.25">
      <c r="A57" s="2">
        <v>1930</v>
      </c>
      <c r="B57" s="6">
        <v>142.89032532286089</v>
      </c>
      <c r="C57" s="6">
        <v>-2.8680688336520044</v>
      </c>
      <c r="D57" s="6">
        <v>-2.3173346567411115</v>
      </c>
      <c r="E57" s="10">
        <f t="shared" si="7"/>
        <v>0</v>
      </c>
      <c r="F57" s="10">
        <f t="shared" si="2"/>
        <v>0</v>
      </c>
      <c r="G57" s="10">
        <f t="shared" si="3"/>
        <v>0</v>
      </c>
      <c r="H57" s="10">
        <f t="shared" si="4"/>
        <v>1</v>
      </c>
      <c r="I57" s="11" t="str">
        <f t="shared" si="5"/>
        <v>n.a.</v>
      </c>
      <c r="J57" s="11" t="str">
        <f t="shared" si="5"/>
        <v>n.a.</v>
      </c>
      <c r="K57" s="11" t="str">
        <f t="shared" si="5"/>
        <v>n.a.</v>
      </c>
      <c r="L57" s="11">
        <f t="shared" si="5"/>
        <v>-2.8680688336520044</v>
      </c>
      <c r="M57" s="11" t="str">
        <f t="shared" si="6"/>
        <v>n.a.</v>
      </c>
      <c r="N57" s="11" t="str">
        <f t="shared" si="6"/>
        <v>n.a.</v>
      </c>
      <c r="O57" s="11" t="str">
        <f t="shared" si="6"/>
        <v>n.a.</v>
      </c>
      <c r="P57" s="11">
        <f t="shared" si="6"/>
        <v>-2.3173346567411115</v>
      </c>
      <c r="Q57" s="4"/>
      <c r="R57" s="4"/>
      <c r="S57" s="4"/>
      <c r="T57" s="4"/>
      <c r="U57" s="39"/>
      <c r="V57" s="39"/>
      <c r="W57" s="39"/>
      <c r="X57" s="39"/>
      <c r="Y57" s="39"/>
      <c r="Z57" s="39"/>
      <c r="AA57" s="39"/>
      <c r="AB57" s="39"/>
    </row>
    <row r="58" spans="1:28" x14ac:dyDescent="0.25">
      <c r="A58" s="2">
        <v>1931</v>
      </c>
      <c r="B58" s="6">
        <v>160.59697736032439</v>
      </c>
      <c r="C58" s="6">
        <v>-5.9711286089238813</v>
      </c>
      <c r="D58" s="6">
        <v>-9.6075213156332655</v>
      </c>
      <c r="E58" s="10">
        <f t="shared" si="7"/>
        <v>0</v>
      </c>
      <c r="F58" s="10">
        <f t="shared" si="2"/>
        <v>0</v>
      </c>
      <c r="G58" s="10">
        <f t="shared" si="3"/>
        <v>0</v>
      </c>
      <c r="H58" s="10">
        <f t="shared" si="4"/>
        <v>1</v>
      </c>
      <c r="I58" s="11" t="str">
        <f t="shared" si="5"/>
        <v>n.a.</v>
      </c>
      <c r="J58" s="11" t="str">
        <f t="shared" si="5"/>
        <v>n.a.</v>
      </c>
      <c r="K58" s="11" t="str">
        <f t="shared" si="5"/>
        <v>n.a.</v>
      </c>
      <c r="L58" s="11">
        <f t="shared" si="5"/>
        <v>-5.9711286089238813</v>
      </c>
      <c r="M58" s="11" t="str">
        <f t="shared" si="6"/>
        <v>n.a.</v>
      </c>
      <c r="N58" s="11" t="str">
        <f t="shared" si="6"/>
        <v>n.a.</v>
      </c>
      <c r="O58" s="11" t="str">
        <f t="shared" si="6"/>
        <v>n.a.</v>
      </c>
      <c r="P58" s="11">
        <f t="shared" si="6"/>
        <v>-9.6075213156332655</v>
      </c>
      <c r="Q58" s="4"/>
      <c r="R58" s="4"/>
      <c r="S58" s="4"/>
      <c r="T58" s="4"/>
      <c r="U58" s="39"/>
      <c r="V58" s="39"/>
      <c r="W58" s="39"/>
      <c r="X58" s="39"/>
      <c r="Y58" s="39"/>
      <c r="Z58" s="39"/>
      <c r="AA58" s="39"/>
      <c r="AB58" s="39"/>
    </row>
    <row r="59" spans="1:28" x14ac:dyDescent="0.25">
      <c r="A59" s="2">
        <v>1932</v>
      </c>
      <c r="C59" s="6">
        <v>-6.4898813677599527</v>
      </c>
      <c r="D59" s="6">
        <v>-7.0881945098945067</v>
      </c>
      <c r="E59" s="10">
        <f t="shared" si="7"/>
        <v>0</v>
      </c>
      <c r="F59" s="10">
        <f t="shared" si="2"/>
        <v>0</v>
      </c>
      <c r="G59" s="10">
        <f t="shared" si="3"/>
        <v>0</v>
      </c>
      <c r="H59" s="10">
        <f t="shared" si="4"/>
        <v>0</v>
      </c>
      <c r="I59" s="11" t="str">
        <f t="shared" si="5"/>
        <v>n.a.</v>
      </c>
      <c r="J59" s="11" t="str">
        <f t="shared" si="5"/>
        <v>n.a.</v>
      </c>
      <c r="K59" s="11" t="str">
        <f t="shared" si="5"/>
        <v>n.a.</v>
      </c>
      <c r="L59" s="11" t="str">
        <f t="shared" si="5"/>
        <v>n.a.</v>
      </c>
      <c r="M59" s="11" t="str">
        <f t="shared" si="6"/>
        <v>n.a.</v>
      </c>
      <c r="N59" s="11" t="str">
        <f t="shared" si="6"/>
        <v>n.a.</v>
      </c>
      <c r="O59" s="11" t="str">
        <f t="shared" si="6"/>
        <v>n.a.</v>
      </c>
      <c r="P59" s="11" t="str">
        <f t="shared" si="6"/>
        <v>n.a.</v>
      </c>
      <c r="Q59" s="4"/>
      <c r="R59" s="4"/>
      <c r="S59" s="4"/>
      <c r="T59" s="4"/>
      <c r="U59" s="39"/>
      <c r="V59" s="39"/>
      <c r="W59" s="39"/>
      <c r="X59" s="39"/>
      <c r="Y59" s="39"/>
      <c r="Z59" s="39"/>
      <c r="AA59" s="39"/>
      <c r="AB59" s="39"/>
    </row>
    <row r="60" spans="1:28" x14ac:dyDescent="0.25">
      <c r="A60" s="2">
        <v>1933</v>
      </c>
      <c r="C60" s="6">
        <v>7.0895522388059629</v>
      </c>
      <c r="D60" s="6">
        <v>-0.85755624486163951</v>
      </c>
      <c r="E60" s="10">
        <f t="shared" si="7"/>
        <v>0</v>
      </c>
      <c r="F60" s="10">
        <f t="shared" si="2"/>
        <v>0</v>
      </c>
      <c r="G60" s="10">
        <f t="shared" si="3"/>
        <v>0</v>
      </c>
      <c r="H60" s="10">
        <f t="shared" si="4"/>
        <v>0</v>
      </c>
      <c r="I60" s="11" t="str">
        <f t="shared" si="5"/>
        <v>n.a.</v>
      </c>
      <c r="J60" s="11" t="str">
        <f t="shared" si="5"/>
        <v>n.a.</v>
      </c>
      <c r="K60" s="11" t="str">
        <f t="shared" si="5"/>
        <v>n.a.</v>
      </c>
      <c r="L60" s="11" t="str">
        <f t="shared" si="5"/>
        <v>n.a.</v>
      </c>
      <c r="M60" s="11" t="str">
        <f t="shared" si="6"/>
        <v>n.a.</v>
      </c>
      <c r="N60" s="11" t="str">
        <f t="shared" si="6"/>
        <v>n.a.</v>
      </c>
      <c r="O60" s="11" t="str">
        <f t="shared" si="6"/>
        <v>n.a.</v>
      </c>
      <c r="P60" s="11" t="str">
        <f t="shared" si="6"/>
        <v>n.a.</v>
      </c>
      <c r="Q60" s="4"/>
      <c r="R60" s="4"/>
      <c r="S60" s="4"/>
      <c r="T60" s="4"/>
      <c r="U60" s="39"/>
      <c r="V60" s="39"/>
      <c r="W60" s="39"/>
      <c r="X60" s="39"/>
      <c r="Y60" s="39"/>
      <c r="Z60" s="39"/>
      <c r="AA60" s="39"/>
      <c r="AB60" s="39"/>
    </row>
    <row r="61" spans="1:28" x14ac:dyDescent="0.25">
      <c r="A61" s="2">
        <v>1934</v>
      </c>
      <c r="C61" s="6">
        <v>-0.97560975609756184</v>
      </c>
      <c r="D61" s="6">
        <v>-4.8925505200985189</v>
      </c>
      <c r="E61" s="10">
        <f t="shared" si="7"/>
        <v>0</v>
      </c>
      <c r="F61" s="10">
        <f t="shared" si="2"/>
        <v>0</v>
      </c>
      <c r="G61" s="10">
        <f t="shared" si="3"/>
        <v>0</v>
      </c>
      <c r="H61" s="10">
        <f t="shared" si="4"/>
        <v>0</v>
      </c>
      <c r="I61" s="11" t="str">
        <f t="shared" si="5"/>
        <v>n.a.</v>
      </c>
      <c r="J61" s="11" t="str">
        <f t="shared" si="5"/>
        <v>n.a.</v>
      </c>
      <c r="K61" s="11" t="str">
        <f t="shared" si="5"/>
        <v>n.a.</v>
      </c>
      <c r="L61" s="11" t="str">
        <f t="shared" si="5"/>
        <v>n.a.</v>
      </c>
      <c r="M61" s="11" t="str">
        <f t="shared" si="6"/>
        <v>n.a.</v>
      </c>
      <c r="N61" s="11" t="str">
        <f t="shared" si="6"/>
        <v>n.a.</v>
      </c>
      <c r="O61" s="11" t="str">
        <f t="shared" si="6"/>
        <v>n.a.</v>
      </c>
      <c r="P61" s="11" t="str">
        <f t="shared" si="6"/>
        <v>n.a.</v>
      </c>
      <c r="Q61" s="4"/>
      <c r="R61" s="4"/>
      <c r="S61" s="4"/>
      <c r="T61" s="4"/>
      <c r="U61" s="39"/>
      <c r="V61" s="39"/>
      <c r="W61" s="39"/>
      <c r="X61" s="39"/>
      <c r="Y61" s="39"/>
      <c r="Z61" s="39"/>
      <c r="AA61" s="39"/>
      <c r="AB61" s="39"/>
    </row>
    <row r="62" spans="1:28" x14ac:dyDescent="0.25">
      <c r="A62" s="2">
        <v>1935</v>
      </c>
      <c r="C62" s="6">
        <v>-2.5334271639690265</v>
      </c>
      <c r="D62" s="6">
        <v>-3.5698673839432531</v>
      </c>
      <c r="E62" s="10">
        <f t="shared" si="7"/>
        <v>0</v>
      </c>
      <c r="F62" s="10">
        <f t="shared" si="2"/>
        <v>0</v>
      </c>
      <c r="G62" s="10">
        <f t="shared" si="3"/>
        <v>0</v>
      </c>
      <c r="H62" s="10">
        <f t="shared" si="4"/>
        <v>0</v>
      </c>
      <c r="I62" s="11" t="str">
        <f t="shared" si="5"/>
        <v>n.a.</v>
      </c>
      <c r="J62" s="11" t="str">
        <f t="shared" si="5"/>
        <v>n.a.</v>
      </c>
      <c r="K62" s="11" t="str">
        <f t="shared" si="5"/>
        <v>n.a.</v>
      </c>
      <c r="L62" s="11" t="str">
        <f t="shared" si="5"/>
        <v>n.a.</v>
      </c>
      <c r="M62" s="11" t="str">
        <f t="shared" si="6"/>
        <v>n.a.</v>
      </c>
      <c r="N62" s="11" t="str">
        <f t="shared" si="6"/>
        <v>n.a.</v>
      </c>
      <c r="O62" s="11" t="str">
        <f t="shared" si="6"/>
        <v>n.a.</v>
      </c>
      <c r="P62" s="11" t="str">
        <f t="shared" si="6"/>
        <v>n.a.</v>
      </c>
      <c r="Q62" s="4"/>
      <c r="R62" s="4"/>
      <c r="S62" s="4"/>
      <c r="T62" s="4"/>
      <c r="U62" s="39"/>
      <c r="V62" s="39"/>
      <c r="W62" s="39"/>
      <c r="X62" s="39"/>
      <c r="Y62" s="39"/>
      <c r="Z62" s="39"/>
      <c r="AA62" s="39"/>
      <c r="AB62" s="39"/>
    </row>
    <row r="63" spans="1:28" x14ac:dyDescent="0.25">
      <c r="A63" s="2">
        <v>1936</v>
      </c>
      <c r="C63" s="6">
        <v>3.7545126353790481</v>
      </c>
      <c r="D63" s="6">
        <v>22.767075306479857</v>
      </c>
      <c r="E63" s="10">
        <f t="shared" si="7"/>
        <v>0</v>
      </c>
      <c r="F63" s="10">
        <f t="shared" si="2"/>
        <v>0</v>
      </c>
      <c r="G63" s="10">
        <f t="shared" si="3"/>
        <v>0</v>
      </c>
      <c r="H63" s="10">
        <f t="shared" si="4"/>
        <v>0</v>
      </c>
      <c r="I63" s="11" t="str">
        <f t="shared" si="5"/>
        <v>n.a.</v>
      </c>
      <c r="J63" s="11" t="str">
        <f t="shared" si="5"/>
        <v>n.a.</v>
      </c>
      <c r="K63" s="11" t="str">
        <f t="shared" si="5"/>
        <v>n.a.</v>
      </c>
      <c r="L63" s="11" t="str">
        <f t="shared" si="5"/>
        <v>n.a.</v>
      </c>
      <c r="M63" s="11" t="str">
        <f t="shared" si="6"/>
        <v>n.a.</v>
      </c>
      <c r="N63" s="11" t="str">
        <f t="shared" si="6"/>
        <v>n.a.</v>
      </c>
      <c r="O63" s="11" t="str">
        <f t="shared" si="6"/>
        <v>n.a.</v>
      </c>
      <c r="P63" s="11" t="str">
        <f t="shared" si="6"/>
        <v>n.a.</v>
      </c>
      <c r="Q63" s="4"/>
      <c r="R63" s="4"/>
      <c r="S63" s="4"/>
      <c r="T63" s="4"/>
      <c r="U63" s="39"/>
      <c r="V63" s="39"/>
      <c r="W63" s="39"/>
      <c r="X63" s="39"/>
      <c r="Y63" s="39"/>
      <c r="Z63" s="39"/>
      <c r="AA63" s="39"/>
      <c r="AB63" s="39"/>
    </row>
    <row r="64" spans="1:28" x14ac:dyDescent="0.25">
      <c r="A64" s="2">
        <v>1937</v>
      </c>
      <c r="C64" s="6">
        <v>5.845511482254695</v>
      </c>
      <c r="D64" s="6">
        <v>23.395149786019971</v>
      </c>
      <c r="E64" s="10">
        <f t="shared" si="7"/>
        <v>0</v>
      </c>
      <c r="F64" s="10">
        <f t="shared" si="2"/>
        <v>0</v>
      </c>
      <c r="G64" s="10">
        <f t="shared" si="3"/>
        <v>0</v>
      </c>
      <c r="H64" s="10">
        <f t="shared" si="4"/>
        <v>0</v>
      </c>
      <c r="I64" s="11" t="str">
        <f t="shared" si="5"/>
        <v>n.a.</v>
      </c>
      <c r="J64" s="11" t="str">
        <f t="shared" si="5"/>
        <v>n.a.</v>
      </c>
      <c r="K64" s="11" t="str">
        <f t="shared" si="5"/>
        <v>n.a.</v>
      </c>
      <c r="L64" s="11" t="str">
        <f t="shared" si="5"/>
        <v>n.a.</v>
      </c>
      <c r="M64" s="11" t="str">
        <f t="shared" si="6"/>
        <v>n.a.</v>
      </c>
      <c r="N64" s="11" t="str">
        <f t="shared" si="6"/>
        <v>n.a.</v>
      </c>
      <c r="O64" s="11" t="str">
        <f t="shared" si="6"/>
        <v>n.a.</v>
      </c>
      <c r="P64" s="11" t="str">
        <f t="shared" si="6"/>
        <v>n.a.</v>
      </c>
      <c r="Q64" s="4"/>
      <c r="R64" s="4"/>
      <c r="S64" s="4"/>
      <c r="T64" s="4"/>
      <c r="U64" s="39"/>
      <c r="V64" s="39"/>
      <c r="W64" s="39"/>
      <c r="X64" s="39"/>
      <c r="Y64" s="39"/>
      <c r="Z64" s="39"/>
      <c r="AA64" s="39"/>
      <c r="AB64" s="39"/>
    </row>
    <row r="65" spans="1:28" x14ac:dyDescent="0.25">
      <c r="A65" s="2">
        <v>1938</v>
      </c>
      <c r="B65" s="6"/>
      <c r="C65" s="6">
        <v>12.689020381328087</v>
      </c>
      <c r="D65" s="6">
        <v>12.572254335260128</v>
      </c>
      <c r="E65" s="10">
        <f t="shared" si="7"/>
        <v>0</v>
      </c>
      <c r="F65" s="10">
        <f t="shared" si="2"/>
        <v>0</v>
      </c>
      <c r="G65" s="10">
        <f t="shared" si="3"/>
        <v>0</v>
      </c>
      <c r="H65" s="10">
        <f t="shared" si="4"/>
        <v>0</v>
      </c>
      <c r="I65" s="11" t="str">
        <f t="shared" si="5"/>
        <v>n.a.</v>
      </c>
      <c r="J65" s="11" t="str">
        <f t="shared" si="5"/>
        <v>n.a.</v>
      </c>
      <c r="K65" s="11" t="str">
        <f t="shared" si="5"/>
        <v>n.a.</v>
      </c>
      <c r="L65" s="11" t="str">
        <f t="shared" si="5"/>
        <v>n.a.</v>
      </c>
      <c r="M65" s="11" t="str">
        <f t="shared" si="6"/>
        <v>n.a.</v>
      </c>
      <c r="N65" s="11" t="str">
        <f t="shared" si="6"/>
        <v>n.a.</v>
      </c>
      <c r="O65" s="11" t="str">
        <f t="shared" si="6"/>
        <v>n.a.</v>
      </c>
      <c r="P65" s="11" t="str">
        <f t="shared" si="6"/>
        <v>n.a.</v>
      </c>
      <c r="Q65" s="4"/>
      <c r="R65" s="4"/>
      <c r="S65" s="4"/>
      <c r="T65" s="4"/>
      <c r="U65" s="39"/>
      <c r="V65" s="39"/>
      <c r="W65" s="39"/>
      <c r="X65" s="39"/>
      <c r="Y65" s="39"/>
      <c r="Z65" s="39"/>
      <c r="AA65" s="39"/>
      <c r="AB65" s="39"/>
    </row>
    <row r="66" spans="1:28" x14ac:dyDescent="0.25">
      <c r="A66" s="2">
        <v>1939</v>
      </c>
      <c r="B66" s="39"/>
      <c r="C66" s="39"/>
      <c r="D66" s="6">
        <v>10.68035943517329</v>
      </c>
      <c r="E66" s="10">
        <f t="shared" si="7"/>
        <v>0</v>
      </c>
      <c r="F66" s="10">
        <f t="shared" si="2"/>
        <v>0</v>
      </c>
      <c r="G66" s="10">
        <f t="shared" si="3"/>
        <v>0</v>
      </c>
      <c r="H66" s="10">
        <f t="shared" si="4"/>
        <v>0</v>
      </c>
      <c r="I66" s="11" t="str">
        <f t="shared" si="5"/>
        <v>n.a.</v>
      </c>
      <c r="J66" s="11" t="str">
        <f t="shared" si="5"/>
        <v>n.a.</v>
      </c>
      <c r="K66" s="11" t="str">
        <f t="shared" si="5"/>
        <v>n.a.</v>
      </c>
      <c r="L66" s="11" t="str">
        <f t="shared" si="5"/>
        <v>n.a.</v>
      </c>
      <c r="M66" s="11" t="str">
        <f t="shared" si="6"/>
        <v>n.a.</v>
      </c>
      <c r="N66" s="11" t="str">
        <f t="shared" si="6"/>
        <v>n.a.</v>
      </c>
      <c r="O66" s="11" t="str">
        <f t="shared" si="6"/>
        <v>n.a.</v>
      </c>
      <c r="P66" s="11" t="str">
        <f t="shared" si="6"/>
        <v>n.a.</v>
      </c>
      <c r="Q66" s="4"/>
      <c r="R66" s="4"/>
      <c r="S66" s="4"/>
      <c r="T66" s="4"/>
      <c r="U66" s="39"/>
      <c r="V66" s="39"/>
      <c r="W66" s="39"/>
      <c r="X66" s="39"/>
      <c r="Y66" s="39"/>
      <c r="Z66" s="39"/>
      <c r="AA66" s="39"/>
      <c r="AB66" s="39"/>
    </row>
    <row r="67" spans="1:28" x14ac:dyDescent="0.25">
      <c r="A67" s="2">
        <v>1940</v>
      </c>
      <c r="B67" s="4"/>
      <c r="C67" s="39"/>
      <c r="D67" s="6">
        <v>16.933426119229882</v>
      </c>
      <c r="E67" s="10">
        <f t="shared" si="7"/>
        <v>0</v>
      </c>
      <c r="F67" s="10">
        <f t="shared" si="2"/>
        <v>0</v>
      </c>
      <c r="G67" s="10">
        <f t="shared" si="3"/>
        <v>0</v>
      </c>
      <c r="H67" s="10">
        <f t="shared" si="4"/>
        <v>0</v>
      </c>
      <c r="I67" s="11" t="str">
        <f t="shared" si="5"/>
        <v>n.a.</v>
      </c>
      <c r="J67" s="11" t="str">
        <f t="shared" si="5"/>
        <v>n.a.</v>
      </c>
      <c r="K67" s="11" t="str">
        <f t="shared" si="5"/>
        <v>n.a.</v>
      </c>
      <c r="L67" s="11" t="str">
        <f t="shared" si="5"/>
        <v>n.a.</v>
      </c>
      <c r="M67" s="11" t="str">
        <f t="shared" si="6"/>
        <v>n.a.</v>
      </c>
      <c r="N67" s="11" t="str">
        <f t="shared" si="6"/>
        <v>n.a.</v>
      </c>
      <c r="O67" s="11" t="str">
        <f t="shared" si="6"/>
        <v>n.a.</v>
      </c>
      <c r="P67" s="11" t="str">
        <f t="shared" si="6"/>
        <v>n.a.</v>
      </c>
      <c r="Q67" s="4"/>
      <c r="R67" s="4"/>
      <c r="S67" s="4"/>
      <c r="T67" s="4"/>
      <c r="U67" s="39"/>
      <c r="V67" s="39"/>
      <c r="W67" s="39"/>
      <c r="X67" s="39"/>
      <c r="Y67" s="39"/>
      <c r="Z67" s="39"/>
      <c r="AA67" s="39"/>
      <c r="AB67" s="39"/>
    </row>
    <row r="68" spans="1:28" x14ac:dyDescent="0.25">
      <c r="A68" s="2">
        <v>1941</v>
      </c>
      <c r="B68" s="4"/>
      <c r="C68" s="39"/>
      <c r="D68" s="6">
        <v>17.595715135885737</v>
      </c>
      <c r="E68" s="10">
        <f t="shared" si="7"/>
        <v>0</v>
      </c>
      <c r="F68" s="10">
        <f t="shared" si="2"/>
        <v>0</v>
      </c>
      <c r="G68" s="10">
        <f t="shared" si="3"/>
        <v>0</v>
      </c>
      <c r="H68" s="10">
        <f t="shared" si="4"/>
        <v>0</v>
      </c>
      <c r="I68" s="11" t="str">
        <f t="shared" si="5"/>
        <v>n.a.</v>
      </c>
      <c r="J68" s="11" t="str">
        <f t="shared" si="5"/>
        <v>n.a.</v>
      </c>
      <c r="K68" s="11" t="str">
        <f t="shared" si="5"/>
        <v>n.a.</v>
      </c>
      <c r="L68" s="11" t="str">
        <f t="shared" si="5"/>
        <v>n.a.</v>
      </c>
      <c r="M68" s="11" t="str">
        <f t="shared" si="6"/>
        <v>n.a.</v>
      </c>
      <c r="N68" s="11" t="str">
        <f t="shared" si="6"/>
        <v>n.a.</v>
      </c>
      <c r="O68" s="11" t="str">
        <f t="shared" si="6"/>
        <v>n.a.</v>
      </c>
      <c r="P68" s="11" t="str">
        <f t="shared" si="6"/>
        <v>n.a.</v>
      </c>
      <c r="Q68" s="4"/>
      <c r="R68" s="4"/>
      <c r="S68" s="4"/>
      <c r="T68" s="4"/>
      <c r="U68" s="39"/>
      <c r="V68" s="39"/>
      <c r="W68" s="39"/>
      <c r="X68" s="39"/>
      <c r="Y68" s="39"/>
      <c r="Z68" s="39"/>
      <c r="AA68" s="39"/>
      <c r="AB68" s="39"/>
    </row>
    <row r="69" spans="1:28" x14ac:dyDescent="0.25">
      <c r="A69" s="2">
        <v>1942</v>
      </c>
      <c r="B69" s="4"/>
      <c r="C69" s="39"/>
      <c r="D69" s="6">
        <v>23.026315789473678</v>
      </c>
      <c r="E69" s="10">
        <f t="shared" si="7"/>
        <v>0</v>
      </c>
      <c r="F69" s="10">
        <f t="shared" si="2"/>
        <v>0</v>
      </c>
      <c r="G69" s="10">
        <f t="shared" si="3"/>
        <v>0</v>
      </c>
      <c r="H69" s="10">
        <f t="shared" si="4"/>
        <v>0</v>
      </c>
      <c r="I69" s="11" t="str">
        <f t="shared" si="5"/>
        <v>n.a.</v>
      </c>
      <c r="J69" s="11" t="str">
        <f t="shared" si="5"/>
        <v>n.a.</v>
      </c>
      <c r="K69" s="11" t="str">
        <f t="shared" si="5"/>
        <v>n.a.</v>
      </c>
      <c r="L69" s="11" t="str">
        <f t="shared" si="5"/>
        <v>n.a.</v>
      </c>
      <c r="M69" s="11" t="str">
        <f t="shared" si="6"/>
        <v>n.a.</v>
      </c>
      <c r="N69" s="11" t="str">
        <f t="shared" si="6"/>
        <v>n.a.</v>
      </c>
      <c r="O69" s="11" t="str">
        <f t="shared" si="6"/>
        <v>n.a.</v>
      </c>
      <c r="P69" s="11" t="str">
        <f t="shared" si="6"/>
        <v>n.a.</v>
      </c>
      <c r="Q69" s="4"/>
      <c r="R69" s="4"/>
      <c r="S69" s="4"/>
      <c r="T69" s="4"/>
      <c r="U69" s="39"/>
      <c r="V69" s="39"/>
      <c r="W69" s="39"/>
      <c r="X69" s="39"/>
      <c r="Y69" s="39"/>
      <c r="Z69" s="39"/>
      <c r="AA69" s="39"/>
      <c r="AB69" s="39"/>
    </row>
    <row r="70" spans="1:28" x14ac:dyDescent="0.25">
      <c r="A70" s="2">
        <v>1943</v>
      </c>
      <c r="B70" s="4"/>
      <c r="C70" s="39"/>
      <c r="D70" s="6">
        <v>30.234471410942003</v>
      </c>
      <c r="E70" s="10">
        <f t="shared" si="7"/>
        <v>0</v>
      </c>
      <c r="F70" s="10">
        <f t="shared" si="2"/>
        <v>0</v>
      </c>
      <c r="G70" s="10">
        <f t="shared" si="3"/>
        <v>0</v>
      </c>
      <c r="H70" s="10">
        <f t="shared" si="4"/>
        <v>0</v>
      </c>
      <c r="I70" s="11" t="str">
        <f t="shared" si="5"/>
        <v>n.a.</v>
      </c>
      <c r="J70" s="11" t="str">
        <f t="shared" si="5"/>
        <v>n.a.</v>
      </c>
      <c r="K70" s="11" t="str">
        <f t="shared" si="5"/>
        <v>n.a.</v>
      </c>
      <c r="L70" s="11" t="str">
        <f t="shared" si="5"/>
        <v>n.a.</v>
      </c>
      <c r="M70" s="11" t="str">
        <f t="shared" si="6"/>
        <v>n.a.</v>
      </c>
      <c r="N70" s="11" t="str">
        <f t="shared" si="6"/>
        <v>n.a.</v>
      </c>
      <c r="O70" s="11" t="str">
        <f t="shared" si="6"/>
        <v>n.a.</v>
      </c>
      <c r="P70" s="11" t="str">
        <f t="shared" si="6"/>
        <v>n.a.</v>
      </c>
      <c r="Q70" s="4"/>
      <c r="R70" s="4"/>
      <c r="S70" s="4"/>
      <c r="T70" s="4"/>
      <c r="U70" s="39"/>
      <c r="V70" s="39"/>
      <c r="W70" s="39"/>
      <c r="X70" s="39"/>
      <c r="Y70" s="39"/>
      <c r="Z70" s="39"/>
      <c r="AA70" s="39"/>
      <c r="AB70" s="39"/>
    </row>
    <row r="71" spans="1:28" x14ac:dyDescent="0.25">
      <c r="A71" s="2">
        <v>1944</v>
      </c>
      <c r="B71" s="4"/>
      <c r="C71" s="39"/>
      <c r="D71" s="6">
        <v>20.014739945251627</v>
      </c>
      <c r="E71" s="10">
        <f t="shared" ref="E71:E102" si="8">IF(AND(B71&gt;0,B71&lt;30),1,0)</f>
        <v>0</v>
      </c>
      <c r="F71" s="10">
        <f t="shared" si="2"/>
        <v>0</v>
      </c>
      <c r="G71" s="10">
        <f t="shared" si="3"/>
        <v>0</v>
      </c>
      <c r="H71" s="10">
        <f t="shared" si="4"/>
        <v>0</v>
      </c>
      <c r="I71" s="11" t="str">
        <f t="shared" si="5"/>
        <v>n.a.</v>
      </c>
      <c r="J71" s="11" t="str">
        <f t="shared" si="5"/>
        <v>n.a.</v>
      </c>
      <c r="K71" s="11" t="str">
        <f t="shared" si="5"/>
        <v>n.a.</v>
      </c>
      <c r="L71" s="11" t="str">
        <f t="shared" ref="L71:L134" si="9">IF(H71=1,$C71,"n.a.")</f>
        <v>n.a.</v>
      </c>
      <c r="M71" s="11" t="str">
        <f t="shared" si="6"/>
        <v>n.a.</v>
      </c>
      <c r="N71" s="11" t="str">
        <f t="shared" si="6"/>
        <v>n.a.</v>
      </c>
      <c r="O71" s="11" t="str">
        <f t="shared" si="6"/>
        <v>n.a.</v>
      </c>
      <c r="P71" s="11" t="str">
        <f t="shared" ref="P71:P134" si="10">IF(H71=1,$D71,"n.a.")</f>
        <v>n.a.</v>
      </c>
      <c r="Q71" s="4"/>
      <c r="R71" s="4"/>
      <c r="S71" s="4"/>
      <c r="T71" s="4"/>
      <c r="U71" s="39"/>
      <c r="V71" s="39"/>
      <c r="W71" s="39"/>
      <c r="X71" s="39"/>
      <c r="Y71" s="39"/>
      <c r="Z71" s="39"/>
      <c r="AA71" s="39"/>
      <c r="AB71" s="39"/>
    </row>
    <row r="72" spans="1:28" x14ac:dyDescent="0.25">
      <c r="A72" s="2">
        <v>1945</v>
      </c>
      <c r="B72" s="4"/>
      <c r="C72" s="39"/>
      <c r="D72" s="6">
        <v>61.67207649793842</v>
      </c>
      <c r="E72" s="10">
        <f t="shared" si="8"/>
        <v>0</v>
      </c>
      <c r="F72" s="10">
        <f t="shared" ref="F72:F135" si="11">IF(AND($B72&gt;30,$B72&lt;60),1,0)</f>
        <v>0</v>
      </c>
      <c r="G72" s="10">
        <f t="shared" ref="G72:G135" si="12">IF(AND($B72&gt;60,$B72&lt;90),1,0)</f>
        <v>0</v>
      </c>
      <c r="H72" s="10">
        <f t="shared" ref="H72:H135" si="13">IF($B72&gt;90,1,0)</f>
        <v>0</v>
      </c>
      <c r="I72" s="11" t="str">
        <f t="shared" ref="I72:L135" si="14">IF(E72=1,$C72,"n.a.")</f>
        <v>n.a.</v>
      </c>
      <c r="J72" s="11" t="str">
        <f t="shared" si="14"/>
        <v>n.a.</v>
      </c>
      <c r="K72" s="11" t="str">
        <f t="shared" si="14"/>
        <v>n.a.</v>
      </c>
      <c r="L72" s="11" t="str">
        <f t="shared" si="9"/>
        <v>n.a.</v>
      </c>
      <c r="M72" s="11" t="str">
        <f t="shared" ref="M72:P135" si="15">IF(E72=1,$D72,"n.a.")</f>
        <v>n.a.</v>
      </c>
      <c r="N72" s="11" t="str">
        <f t="shared" si="15"/>
        <v>n.a.</v>
      </c>
      <c r="O72" s="11" t="str">
        <f t="shared" si="15"/>
        <v>n.a.</v>
      </c>
      <c r="P72" s="11" t="str">
        <f t="shared" si="10"/>
        <v>n.a.</v>
      </c>
      <c r="Q72" s="4"/>
      <c r="R72" s="4"/>
      <c r="S72" s="4"/>
      <c r="T72" s="4"/>
      <c r="U72" s="39"/>
      <c r="V72" s="39"/>
      <c r="W72" s="39"/>
      <c r="X72" s="39"/>
      <c r="Y72" s="39"/>
      <c r="Z72" s="39"/>
      <c r="AA72" s="39"/>
      <c r="AB72" s="39"/>
    </row>
    <row r="73" spans="1:28" x14ac:dyDescent="0.25">
      <c r="A73" s="2">
        <v>1946</v>
      </c>
      <c r="B73" s="39"/>
      <c r="C73" s="39"/>
      <c r="D73" s="6">
        <v>74.019208855607999</v>
      </c>
      <c r="E73" s="10">
        <f t="shared" si="8"/>
        <v>0</v>
      </c>
      <c r="F73" s="10">
        <f t="shared" si="11"/>
        <v>0</v>
      </c>
      <c r="G73" s="10">
        <f t="shared" si="12"/>
        <v>0</v>
      </c>
      <c r="H73" s="10">
        <f t="shared" si="13"/>
        <v>0</v>
      </c>
      <c r="I73" s="11" t="str">
        <f t="shared" si="14"/>
        <v>n.a.</v>
      </c>
      <c r="J73" s="11" t="str">
        <f t="shared" si="14"/>
        <v>n.a.</v>
      </c>
      <c r="K73" s="11" t="str">
        <f t="shared" si="14"/>
        <v>n.a.</v>
      </c>
      <c r="L73" s="11" t="str">
        <f t="shared" si="9"/>
        <v>n.a.</v>
      </c>
      <c r="M73" s="11" t="str">
        <f t="shared" si="15"/>
        <v>n.a.</v>
      </c>
      <c r="N73" s="11" t="str">
        <f t="shared" si="15"/>
        <v>n.a.</v>
      </c>
      <c r="O73" s="11" t="str">
        <f t="shared" si="15"/>
        <v>n.a.</v>
      </c>
      <c r="P73" s="11" t="str">
        <f t="shared" si="10"/>
        <v>n.a.</v>
      </c>
      <c r="Q73" s="4"/>
      <c r="R73" s="4"/>
      <c r="S73" s="4"/>
      <c r="T73" s="4"/>
      <c r="U73" s="39"/>
      <c r="V73" s="39"/>
      <c r="W73" s="39"/>
      <c r="X73" s="39"/>
      <c r="Y73" s="39"/>
      <c r="Z73" s="39"/>
      <c r="AA73" s="39"/>
      <c r="AB73" s="39"/>
    </row>
    <row r="74" spans="1:28" x14ac:dyDescent="0.25">
      <c r="A74" s="2">
        <v>1947</v>
      </c>
      <c r="B74" s="39"/>
      <c r="C74" s="39"/>
      <c r="D74" s="6">
        <v>56.495166822575612</v>
      </c>
      <c r="E74" s="10">
        <f t="shared" si="8"/>
        <v>0</v>
      </c>
      <c r="F74" s="10">
        <f t="shared" si="11"/>
        <v>0</v>
      </c>
      <c r="G74" s="10">
        <f t="shared" si="12"/>
        <v>0</v>
      </c>
      <c r="H74" s="10">
        <f t="shared" si="13"/>
        <v>0</v>
      </c>
      <c r="I74" s="11" t="str">
        <f t="shared" si="14"/>
        <v>n.a.</v>
      </c>
      <c r="J74" s="11" t="str">
        <f t="shared" si="14"/>
        <v>n.a.</v>
      </c>
      <c r="K74" s="11" t="str">
        <f t="shared" si="14"/>
        <v>n.a.</v>
      </c>
      <c r="L74" s="11" t="str">
        <f t="shared" si="9"/>
        <v>n.a.</v>
      </c>
      <c r="M74" s="11" t="str">
        <f t="shared" si="15"/>
        <v>n.a.</v>
      </c>
      <c r="N74" s="11" t="str">
        <f t="shared" si="15"/>
        <v>n.a.</v>
      </c>
      <c r="O74" s="11" t="str">
        <f t="shared" si="15"/>
        <v>n.a.</v>
      </c>
      <c r="P74" s="11" t="str">
        <f t="shared" si="10"/>
        <v>n.a.</v>
      </c>
      <c r="Q74" s="4"/>
      <c r="R74" s="4"/>
      <c r="S74" s="4"/>
      <c r="T74" s="4"/>
      <c r="U74" s="39"/>
      <c r="V74" s="39"/>
      <c r="W74" s="39"/>
      <c r="X74" s="39"/>
      <c r="Y74" s="39"/>
      <c r="Z74" s="39"/>
      <c r="AA74" s="39"/>
      <c r="AB74" s="39"/>
    </row>
    <row r="75" spans="1:28" x14ac:dyDescent="0.25">
      <c r="A75" s="2">
        <f t="shared" ref="A75:A135" si="16">A74+1</f>
        <v>1948</v>
      </c>
      <c r="B75" s="39"/>
      <c r="C75" s="39"/>
      <c r="D75" s="6">
        <v>42.432453973061293</v>
      </c>
      <c r="E75" s="10">
        <f t="shared" si="8"/>
        <v>0</v>
      </c>
      <c r="F75" s="10">
        <f t="shared" si="11"/>
        <v>0</v>
      </c>
      <c r="G75" s="10">
        <f t="shared" si="12"/>
        <v>0</v>
      </c>
      <c r="H75" s="10">
        <f t="shared" si="13"/>
        <v>0</v>
      </c>
      <c r="I75" s="11" t="str">
        <f t="shared" si="14"/>
        <v>n.a.</v>
      </c>
      <c r="J75" s="11" t="str">
        <f t="shared" si="14"/>
        <v>n.a.</v>
      </c>
      <c r="K75" s="11" t="str">
        <f t="shared" si="14"/>
        <v>n.a.</v>
      </c>
      <c r="L75" s="11" t="str">
        <f t="shared" si="9"/>
        <v>n.a.</v>
      </c>
      <c r="M75" s="11" t="str">
        <f t="shared" si="15"/>
        <v>n.a.</v>
      </c>
      <c r="N75" s="11" t="str">
        <f t="shared" si="15"/>
        <v>n.a.</v>
      </c>
      <c r="O75" s="11" t="str">
        <f t="shared" si="15"/>
        <v>n.a.</v>
      </c>
      <c r="P75" s="11" t="str">
        <f t="shared" si="10"/>
        <v>n.a.</v>
      </c>
      <c r="Q75" s="4"/>
      <c r="R75" s="4"/>
      <c r="S75" s="4"/>
      <c r="T75" s="4"/>
      <c r="U75" s="39"/>
      <c r="V75" s="39"/>
      <c r="W75" s="39"/>
      <c r="X75" s="39"/>
      <c r="Y75" s="39"/>
      <c r="Z75" s="39"/>
      <c r="AA75" s="39"/>
      <c r="AB75" s="39"/>
    </row>
    <row r="76" spans="1:28" x14ac:dyDescent="0.25">
      <c r="A76" s="2">
        <f t="shared" si="16"/>
        <v>1949</v>
      </c>
      <c r="B76" s="6">
        <v>28.59925313026287</v>
      </c>
      <c r="C76" s="39" t="s">
        <v>65</v>
      </c>
      <c r="D76" s="6">
        <v>-0.41128084606345294</v>
      </c>
      <c r="E76" s="10">
        <f t="shared" si="8"/>
        <v>1</v>
      </c>
      <c r="F76" s="10">
        <f t="shared" si="11"/>
        <v>0</v>
      </c>
      <c r="G76" s="10">
        <f t="shared" si="12"/>
        <v>0</v>
      </c>
      <c r="H76" s="10">
        <f t="shared" si="13"/>
        <v>0</v>
      </c>
      <c r="I76" s="11" t="str">
        <f t="shared" si="14"/>
        <v>.</v>
      </c>
      <c r="J76" s="11" t="str">
        <f t="shared" si="14"/>
        <v>n.a.</v>
      </c>
      <c r="K76" s="11" t="str">
        <f t="shared" si="14"/>
        <v>n.a.</v>
      </c>
      <c r="L76" s="11" t="str">
        <f t="shared" si="9"/>
        <v>n.a.</v>
      </c>
      <c r="M76" s="11">
        <f t="shared" si="15"/>
        <v>-0.41128084606345294</v>
      </c>
      <c r="N76" s="11" t="str">
        <f t="shared" si="15"/>
        <v>n.a.</v>
      </c>
      <c r="O76" s="11" t="str">
        <f t="shared" si="15"/>
        <v>n.a.</v>
      </c>
      <c r="P76" s="11" t="str">
        <f t="shared" si="10"/>
        <v>n.a.</v>
      </c>
      <c r="Q76" s="4"/>
      <c r="R76" s="4"/>
      <c r="S76" s="4"/>
      <c r="T76" s="4"/>
      <c r="U76" s="39"/>
      <c r="V76" s="39"/>
      <c r="W76" s="39"/>
      <c r="X76" s="39"/>
      <c r="Y76" s="39"/>
      <c r="Z76" s="39"/>
      <c r="AA76" s="39"/>
      <c r="AB76" s="39"/>
    </row>
    <row r="77" spans="1:28" x14ac:dyDescent="0.25">
      <c r="A77" s="2">
        <f t="shared" si="16"/>
        <v>1950</v>
      </c>
      <c r="B77" s="6">
        <v>27.419889869302725</v>
      </c>
      <c r="C77" s="6">
        <v>7.4940047961630674</v>
      </c>
      <c r="D77" s="6">
        <v>8.0530973451327519</v>
      </c>
      <c r="E77" s="10">
        <f t="shared" si="8"/>
        <v>1</v>
      </c>
      <c r="F77" s="10">
        <f t="shared" si="11"/>
        <v>0</v>
      </c>
      <c r="G77" s="10">
        <f t="shared" si="12"/>
        <v>0</v>
      </c>
      <c r="H77" s="10">
        <f t="shared" si="13"/>
        <v>0</v>
      </c>
      <c r="I77" s="11">
        <f t="shared" si="14"/>
        <v>7.4940047961630674</v>
      </c>
      <c r="J77" s="11" t="str">
        <f t="shared" si="14"/>
        <v>n.a.</v>
      </c>
      <c r="K77" s="11" t="str">
        <f t="shared" si="14"/>
        <v>n.a.</v>
      </c>
      <c r="L77" s="11" t="str">
        <f t="shared" si="9"/>
        <v>n.a.</v>
      </c>
      <c r="M77" s="11">
        <f t="shared" si="15"/>
        <v>8.0530973451327519</v>
      </c>
      <c r="N77" s="11" t="str">
        <f t="shared" si="15"/>
        <v>n.a.</v>
      </c>
      <c r="O77" s="11" t="str">
        <f t="shared" si="15"/>
        <v>n.a.</v>
      </c>
      <c r="P77" s="11" t="str">
        <f t="shared" si="10"/>
        <v>n.a.</v>
      </c>
      <c r="Q77" s="4"/>
      <c r="R77" s="4"/>
      <c r="S77" s="4"/>
      <c r="T77" s="4"/>
      <c r="U77" s="39"/>
      <c r="V77" s="39"/>
      <c r="W77" s="39"/>
      <c r="X77" s="39"/>
      <c r="Y77" s="39"/>
      <c r="Z77" s="39"/>
      <c r="AA77" s="39"/>
      <c r="AB77" s="39"/>
    </row>
    <row r="78" spans="1:28" x14ac:dyDescent="0.25">
      <c r="A78" s="2">
        <f t="shared" si="16"/>
        <v>1951</v>
      </c>
      <c r="B78" s="6">
        <v>22.843591793232083</v>
      </c>
      <c r="C78" s="6">
        <v>6.1349693251533832</v>
      </c>
      <c r="D78" s="6">
        <v>19.684388619339281</v>
      </c>
      <c r="E78" s="10">
        <f t="shared" si="8"/>
        <v>1</v>
      </c>
      <c r="F78" s="10">
        <f t="shared" si="11"/>
        <v>0</v>
      </c>
      <c r="G78" s="10">
        <f t="shared" si="12"/>
        <v>0</v>
      </c>
      <c r="H78" s="10">
        <f t="shared" si="13"/>
        <v>0</v>
      </c>
      <c r="I78" s="11">
        <f t="shared" si="14"/>
        <v>6.1349693251533832</v>
      </c>
      <c r="J78" s="11" t="str">
        <f t="shared" si="14"/>
        <v>n.a.</v>
      </c>
      <c r="K78" s="11" t="str">
        <f t="shared" si="14"/>
        <v>n.a.</v>
      </c>
      <c r="L78" s="11" t="str">
        <f t="shared" si="9"/>
        <v>n.a.</v>
      </c>
      <c r="M78" s="11">
        <f t="shared" si="15"/>
        <v>19.684388619339281</v>
      </c>
      <c r="N78" s="11" t="str">
        <f t="shared" si="15"/>
        <v>n.a.</v>
      </c>
      <c r="O78" s="11" t="str">
        <f t="shared" si="15"/>
        <v>n.a.</v>
      </c>
      <c r="P78" s="11" t="str">
        <f t="shared" si="10"/>
        <v>n.a.</v>
      </c>
      <c r="Q78" s="4"/>
      <c r="R78" s="4"/>
      <c r="S78" s="4"/>
      <c r="T78" s="4"/>
      <c r="U78" s="39"/>
      <c r="V78" s="39"/>
      <c r="W78" s="39"/>
      <c r="X78" s="39"/>
      <c r="Y78" s="39"/>
      <c r="Z78" s="39"/>
      <c r="AA78" s="39"/>
      <c r="AB78" s="39"/>
    </row>
    <row r="79" spans="1:28" x14ac:dyDescent="0.25">
      <c r="A79" s="2">
        <f t="shared" si="16"/>
        <v>1952</v>
      </c>
      <c r="B79" s="6">
        <v>23.497491800115764</v>
      </c>
      <c r="C79" s="6">
        <v>2.6274303730951187</v>
      </c>
      <c r="D79" s="6">
        <v>6.6772770916105211</v>
      </c>
      <c r="E79" s="10">
        <f t="shared" si="8"/>
        <v>1</v>
      </c>
      <c r="F79" s="10">
        <f t="shared" si="11"/>
        <v>0</v>
      </c>
      <c r="G79" s="10">
        <f t="shared" si="12"/>
        <v>0</v>
      </c>
      <c r="H79" s="10">
        <f t="shared" si="13"/>
        <v>0</v>
      </c>
      <c r="I79" s="11">
        <f t="shared" si="14"/>
        <v>2.6274303730951187</v>
      </c>
      <c r="J79" s="11" t="str">
        <f t="shared" si="14"/>
        <v>n.a.</v>
      </c>
      <c r="K79" s="11" t="str">
        <f t="shared" si="14"/>
        <v>n.a.</v>
      </c>
      <c r="L79" s="11" t="str">
        <f t="shared" si="9"/>
        <v>n.a.</v>
      </c>
      <c r="M79" s="11">
        <f t="shared" si="15"/>
        <v>6.6772770916105211</v>
      </c>
      <c r="N79" s="11" t="str">
        <f t="shared" si="15"/>
        <v>n.a.</v>
      </c>
      <c r="O79" s="11" t="str">
        <f t="shared" si="15"/>
        <v>n.a.</v>
      </c>
      <c r="P79" s="11" t="str">
        <f t="shared" si="10"/>
        <v>n.a.</v>
      </c>
      <c r="Q79" s="4"/>
      <c r="R79" s="4"/>
      <c r="S79" s="4"/>
      <c r="T79" s="4"/>
      <c r="U79" s="39"/>
      <c r="V79" s="39"/>
      <c r="W79" s="39"/>
      <c r="X79" s="39"/>
      <c r="Y79" s="39"/>
      <c r="Z79" s="39"/>
      <c r="AA79" s="39"/>
      <c r="AB79" s="39"/>
    </row>
    <row r="80" spans="1:28" x14ac:dyDescent="0.25">
      <c r="A80" s="2">
        <f t="shared" si="16"/>
        <v>1953</v>
      </c>
      <c r="B80" s="6">
        <v>25.781658973016704</v>
      </c>
      <c r="C80" s="6">
        <v>2.9185867895545226</v>
      </c>
      <c r="D80" s="6">
        <v>-2.005195768980061</v>
      </c>
      <c r="E80" s="10">
        <f t="shared" si="8"/>
        <v>1</v>
      </c>
      <c r="F80" s="10">
        <f t="shared" si="11"/>
        <v>0</v>
      </c>
      <c r="G80" s="10">
        <f t="shared" si="12"/>
        <v>0</v>
      </c>
      <c r="H80" s="10">
        <f t="shared" si="13"/>
        <v>0</v>
      </c>
      <c r="I80" s="11">
        <f t="shared" si="14"/>
        <v>2.9185867895545226</v>
      </c>
      <c r="J80" s="11" t="str">
        <f t="shared" si="14"/>
        <v>n.a.</v>
      </c>
      <c r="K80" s="11" t="str">
        <f t="shared" si="14"/>
        <v>n.a.</v>
      </c>
      <c r="L80" s="11" t="str">
        <f t="shared" si="9"/>
        <v>n.a.</v>
      </c>
      <c r="M80" s="11">
        <f t="shared" si="15"/>
        <v>-2.005195768980061</v>
      </c>
      <c r="N80" s="11" t="str">
        <f t="shared" si="15"/>
        <v>n.a.</v>
      </c>
      <c r="O80" s="11" t="str">
        <f t="shared" si="15"/>
        <v>n.a.</v>
      </c>
      <c r="P80" s="11" t="str">
        <f t="shared" si="10"/>
        <v>n.a.</v>
      </c>
      <c r="Q80" s="4"/>
      <c r="R80" s="4"/>
      <c r="S80" s="4"/>
      <c r="T80" s="4"/>
      <c r="U80" s="39"/>
      <c r="V80" s="39"/>
      <c r="W80" s="39"/>
      <c r="X80" s="39"/>
      <c r="Y80" s="39"/>
      <c r="Z80" s="39"/>
      <c r="AA80" s="39"/>
      <c r="AB80" s="39"/>
    </row>
    <row r="81" spans="1:28" x14ac:dyDescent="0.25">
      <c r="A81" s="2">
        <f t="shared" si="16"/>
        <v>1954</v>
      </c>
      <c r="B81" s="6">
        <v>24.768630203079084</v>
      </c>
      <c r="C81" s="6">
        <v>4.8258706467661616</v>
      </c>
      <c r="D81" s="6">
        <v>1.2541888057785411</v>
      </c>
      <c r="E81" s="10">
        <f t="shared" si="8"/>
        <v>1</v>
      </c>
      <c r="F81" s="10">
        <f t="shared" si="11"/>
        <v>0</v>
      </c>
      <c r="G81" s="10">
        <f t="shared" si="12"/>
        <v>0</v>
      </c>
      <c r="H81" s="10">
        <f t="shared" si="13"/>
        <v>0</v>
      </c>
      <c r="I81" s="11">
        <f t="shared" si="14"/>
        <v>4.8258706467661616</v>
      </c>
      <c r="J81" s="11" t="str">
        <f t="shared" si="14"/>
        <v>n.a.</v>
      </c>
      <c r="K81" s="11" t="str">
        <f t="shared" si="14"/>
        <v>n.a.</v>
      </c>
      <c r="L81" s="11" t="str">
        <f t="shared" si="9"/>
        <v>n.a.</v>
      </c>
      <c r="M81" s="11">
        <f t="shared" si="15"/>
        <v>1.2541888057785411</v>
      </c>
      <c r="N81" s="11" t="str">
        <f t="shared" si="15"/>
        <v>n.a.</v>
      </c>
      <c r="O81" s="11" t="str">
        <f t="shared" si="15"/>
        <v>n.a.</v>
      </c>
      <c r="P81" s="11" t="str">
        <f t="shared" si="10"/>
        <v>n.a.</v>
      </c>
      <c r="Q81" s="4"/>
      <c r="R81" s="4"/>
      <c r="S81" s="4"/>
      <c r="T81" s="4"/>
      <c r="U81" s="39"/>
      <c r="V81" s="39"/>
      <c r="W81" s="39"/>
      <c r="X81" s="39"/>
      <c r="Y81" s="39"/>
      <c r="Z81" s="39"/>
      <c r="AA81" s="39"/>
      <c r="AB81" s="39"/>
    </row>
    <row r="82" spans="1:28" x14ac:dyDescent="0.25">
      <c r="A82" s="2">
        <f t="shared" si="16"/>
        <v>1955</v>
      </c>
      <c r="B82" s="6">
        <v>23.700469560919352</v>
      </c>
      <c r="C82" s="6">
        <v>5.79022306597059</v>
      </c>
      <c r="D82" s="6">
        <v>0.86859718899959304</v>
      </c>
      <c r="E82" s="10">
        <f t="shared" si="8"/>
        <v>1</v>
      </c>
      <c r="F82" s="10">
        <f t="shared" si="11"/>
        <v>0</v>
      </c>
      <c r="G82" s="10">
        <f t="shared" si="12"/>
        <v>0</v>
      </c>
      <c r="H82" s="10">
        <f t="shared" si="13"/>
        <v>0</v>
      </c>
      <c r="I82" s="11">
        <f t="shared" si="14"/>
        <v>5.79022306597059</v>
      </c>
      <c r="J82" s="11" t="str">
        <f t="shared" si="14"/>
        <v>n.a.</v>
      </c>
      <c r="K82" s="11" t="str">
        <f t="shared" si="14"/>
        <v>n.a.</v>
      </c>
      <c r="L82" s="11" t="str">
        <f t="shared" si="9"/>
        <v>n.a.</v>
      </c>
      <c r="M82" s="11">
        <f t="shared" si="15"/>
        <v>0.86859718899959304</v>
      </c>
      <c r="N82" s="11" t="str">
        <f t="shared" si="15"/>
        <v>n.a.</v>
      </c>
      <c r="O82" s="11" t="str">
        <f t="shared" si="15"/>
        <v>n.a.</v>
      </c>
      <c r="P82" s="11" t="str">
        <f t="shared" si="10"/>
        <v>n.a.</v>
      </c>
      <c r="Q82" s="4"/>
      <c r="R82" s="4"/>
      <c r="S82" s="4"/>
      <c r="T82" s="4"/>
      <c r="U82" s="39"/>
      <c r="V82" s="39"/>
      <c r="W82" s="39"/>
      <c r="X82" s="39"/>
      <c r="Y82" s="39"/>
      <c r="Z82" s="39"/>
      <c r="AA82" s="39"/>
      <c r="AB82" s="39"/>
    </row>
    <row r="83" spans="1:28" x14ac:dyDescent="0.25">
      <c r="A83" s="2">
        <f t="shared" si="16"/>
        <v>1956</v>
      </c>
      <c r="B83" s="6">
        <v>23.195688587866872</v>
      </c>
      <c r="C83" s="6">
        <v>5.0246747420367832</v>
      </c>
      <c r="D83" s="6">
        <v>2.8190769293521782</v>
      </c>
      <c r="E83" s="10">
        <f t="shared" si="8"/>
        <v>1</v>
      </c>
      <c r="F83" s="10">
        <f t="shared" si="11"/>
        <v>0</v>
      </c>
      <c r="G83" s="10">
        <f t="shared" si="12"/>
        <v>0</v>
      </c>
      <c r="H83" s="10">
        <f t="shared" si="13"/>
        <v>0</v>
      </c>
      <c r="I83" s="11">
        <f t="shared" si="14"/>
        <v>5.0246747420367832</v>
      </c>
      <c r="J83" s="11" t="str">
        <f t="shared" si="14"/>
        <v>n.a.</v>
      </c>
      <c r="K83" s="11" t="str">
        <f t="shared" si="14"/>
        <v>n.a.</v>
      </c>
      <c r="L83" s="11" t="str">
        <f t="shared" si="9"/>
        <v>n.a.</v>
      </c>
      <c r="M83" s="11">
        <f t="shared" si="15"/>
        <v>2.8190769293521782</v>
      </c>
      <c r="N83" s="11" t="str">
        <f t="shared" si="15"/>
        <v>n.a.</v>
      </c>
      <c r="O83" s="11" t="str">
        <f t="shared" si="15"/>
        <v>n.a.</v>
      </c>
      <c r="P83" s="11" t="str">
        <f t="shared" si="10"/>
        <v>n.a.</v>
      </c>
      <c r="Q83" s="4"/>
      <c r="R83" s="4"/>
      <c r="S83" s="4"/>
      <c r="T83" s="4"/>
      <c r="U83" s="39"/>
      <c r="V83" s="39"/>
      <c r="W83" s="39"/>
      <c r="X83" s="39"/>
      <c r="Y83" s="39"/>
      <c r="Z83" s="39"/>
      <c r="AA83" s="39"/>
      <c r="AB83" s="39"/>
    </row>
    <row r="84" spans="1:28" x14ac:dyDescent="0.25">
      <c r="A84" s="2">
        <f t="shared" si="16"/>
        <v>1957</v>
      </c>
      <c r="B84" s="6">
        <v>24.070021881838073</v>
      </c>
      <c r="C84" s="6">
        <v>6.0230670653566909</v>
      </c>
      <c r="D84" s="6">
        <v>4.6699891189102276</v>
      </c>
      <c r="E84" s="10">
        <f t="shared" si="8"/>
        <v>1</v>
      </c>
      <c r="F84" s="10">
        <f t="shared" si="11"/>
        <v>0</v>
      </c>
      <c r="G84" s="10">
        <f t="shared" si="12"/>
        <v>0</v>
      </c>
      <c r="H84" s="10">
        <f t="shared" si="13"/>
        <v>0</v>
      </c>
      <c r="I84" s="11">
        <f t="shared" si="14"/>
        <v>6.0230670653566909</v>
      </c>
      <c r="J84" s="11" t="str">
        <f t="shared" si="14"/>
        <v>n.a.</v>
      </c>
      <c r="K84" s="11" t="str">
        <f t="shared" si="14"/>
        <v>n.a.</v>
      </c>
      <c r="L84" s="11" t="str">
        <f t="shared" si="9"/>
        <v>n.a.</v>
      </c>
      <c r="M84" s="11">
        <f t="shared" si="15"/>
        <v>4.6699891189102276</v>
      </c>
      <c r="N84" s="11" t="str">
        <f t="shared" si="15"/>
        <v>n.a.</v>
      </c>
      <c r="O84" s="11" t="str">
        <f t="shared" si="15"/>
        <v>n.a.</v>
      </c>
      <c r="P84" s="11" t="str">
        <f t="shared" si="10"/>
        <v>n.a.</v>
      </c>
      <c r="Q84" s="4"/>
      <c r="R84" s="4"/>
      <c r="S84" s="4"/>
      <c r="T84" s="4"/>
      <c r="U84" s="39"/>
      <c r="V84" s="39"/>
      <c r="W84" s="39"/>
      <c r="X84" s="39"/>
      <c r="Y84" s="39"/>
      <c r="Z84" s="39"/>
      <c r="AA84" s="39"/>
      <c r="AB84" s="39"/>
    </row>
    <row r="85" spans="1:28" x14ac:dyDescent="0.25">
      <c r="A85" s="2">
        <f t="shared" si="16"/>
        <v>1958</v>
      </c>
      <c r="B85" s="6">
        <v>27.294826582668538</v>
      </c>
      <c r="C85" s="6">
        <v>2.5382755842062954</v>
      </c>
      <c r="D85" s="6">
        <v>12.115492172091763</v>
      </c>
      <c r="E85" s="10">
        <f t="shared" si="8"/>
        <v>1</v>
      </c>
      <c r="F85" s="10">
        <f t="shared" si="11"/>
        <v>0</v>
      </c>
      <c r="G85" s="10">
        <f t="shared" si="12"/>
        <v>0</v>
      </c>
      <c r="H85" s="10">
        <f t="shared" si="13"/>
        <v>0</v>
      </c>
      <c r="I85" s="11">
        <f t="shared" si="14"/>
        <v>2.5382755842062954</v>
      </c>
      <c r="J85" s="11" t="str">
        <f t="shared" si="14"/>
        <v>n.a.</v>
      </c>
      <c r="K85" s="11" t="str">
        <f t="shared" si="14"/>
        <v>n.a.</v>
      </c>
      <c r="L85" s="11" t="str">
        <f t="shared" si="9"/>
        <v>n.a.</v>
      </c>
      <c r="M85" s="11">
        <f t="shared" si="15"/>
        <v>12.115492172091763</v>
      </c>
      <c r="N85" s="11" t="str">
        <f t="shared" si="15"/>
        <v>n.a.</v>
      </c>
      <c r="O85" s="11" t="str">
        <f t="shared" si="15"/>
        <v>n.a.</v>
      </c>
      <c r="P85" s="11" t="str">
        <f t="shared" si="10"/>
        <v>n.a.</v>
      </c>
      <c r="Q85" s="4"/>
      <c r="R85" s="4"/>
      <c r="S85" s="4"/>
      <c r="T85" s="4"/>
      <c r="U85" s="39"/>
      <c r="V85" s="39"/>
      <c r="W85" s="39"/>
      <c r="X85" s="39"/>
      <c r="Y85" s="39"/>
      <c r="Z85" s="39"/>
      <c r="AA85" s="39"/>
      <c r="AB85" s="39"/>
    </row>
    <row r="86" spans="1:28" x14ac:dyDescent="0.25">
      <c r="A86" s="2">
        <f t="shared" si="16"/>
        <v>1959</v>
      </c>
      <c r="B86" s="6">
        <v>27.146456489437302</v>
      </c>
      <c r="C86" s="6">
        <v>2.8290766208251439</v>
      </c>
      <c r="D86" s="6">
        <v>5.843104354922195</v>
      </c>
      <c r="E86" s="10">
        <f t="shared" si="8"/>
        <v>1</v>
      </c>
      <c r="F86" s="10">
        <f t="shared" si="11"/>
        <v>0</v>
      </c>
      <c r="G86" s="10">
        <f t="shared" si="12"/>
        <v>0</v>
      </c>
      <c r="H86" s="10">
        <f t="shared" si="13"/>
        <v>0</v>
      </c>
      <c r="I86" s="11">
        <f t="shared" si="14"/>
        <v>2.8290766208251439</v>
      </c>
      <c r="J86" s="11" t="str">
        <f t="shared" si="14"/>
        <v>n.a.</v>
      </c>
      <c r="K86" s="11" t="str">
        <f t="shared" si="14"/>
        <v>n.a.</v>
      </c>
      <c r="L86" s="11" t="str">
        <f t="shared" si="9"/>
        <v>n.a.</v>
      </c>
      <c r="M86" s="11">
        <f t="shared" si="15"/>
        <v>5.843104354922195</v>
      </c>
      <c r="N86" s="11" t="str">
        <f t="shared" si="15"/>
        <v>n.a.</v>
      </c>
      <c r="O86" s="11" t="str">
        <f t="shared" si="15"/>
        <v>n.a.</v>
      </c>
      <c r="P86" s="11" t="str">
        <f t="shared" si="10"/>
        <v>n.a.</v>
      </c>
      <c r="Q86" s="4"/>
      <c r="R86" s="4"/>
      <c r="S86" s="4"/>
      <c r="T86" s="4"/>
      <c r="U86" s="39"/>
      <c r="V86" s="39"/>
      <c r="W86" s="39"/>
      <c r="X86" s="39"/>
      <c r="Y86" s="39"/>
      <c r="Z86" s="39"/>
      <c r="AA86" s="39"/>
      <c r="AB86" s="39"/>
    </row>
    <row r="87" spans="1:28" x14ac:dyDescent="0.25">
      <c r="A87" s="2">
        <f t="shared" si="16"/>
        <v>1960</v>
      </c>
      <c r="B87" s="6">
        <v>22.090265593804826</v>
      </c>
      <c r="C87" s="6">
        <v>7.0691631639281605</v>
      </c>
      <c r="D87" s="6">
        <v>3.913342357503224</v>
      </c>
      <c r="E87" s="10">
        <f t="shared" si="8"/>
        <v>1</v>
      </c>
      <c r="F87" s="10">
        <f t="shared" si="11"/>
        <v>0</v>
      </c>
      <c r="G87" s="10">
        <f t="shared" si="12"/>
        <v>0</v>
      </c>
      <c r="H87" s="10">
        <f t="shared" si="13"/>
        <v>0</v>
      </c>
      <c r="I87" s="11">
        <f t="shared" si="14"/>
        <v>7.0691631639281605</v>
      </c>
      <c r="J87" s="11" t="str">
        <f t="shared" si="14"/>
        <v>n.a.</v>
      </c>
      <c r="K87" s="11" t="str">
        <f t="shared" si="14"/>
        <v>n.a.</v>
      </c>
      <c r="L87" s="11" t="str">
        <f t="shared" si="9"/>
        <v>n.a.</v>
      </c>
      <c r="M87" s="11">
        <f t="shared" si="15"/>
        <v>3.913342357503224</v>
      </c>
      <c r="N87" s="11" t="str">
        <f t="shared" si="15"/>
        <v>n.a.</v>
      </c>
      <c r="O87" s="11" t="str">
        <f t="shared" si="15"/>
        <v>n.a.</v>
      </c>
      <c r="P87" s="11" t="str">
        <f t="shared" si="10"/>
        <v>n.a.</v>
      </c>
      <c r="Q87" s="4"/>
      <c r="R87" s="4"/>
      <c r="S87" s="4"/>
      <c r="T87" s="4"/>
      <c r="U87" s="39"/>
      <c r="V87" s="39"/>
      <c r="W87" s="39"/>
      <c r="X87" s="39"/>
      <c r="Y87" s="39"/>
      <c r="Z87" s="39"/>
      <c r="AA87" s="39"/>
      <c r="AB87" s="39"/>
    </row>
    <row r="88" spans="1:28" x14ac:dyDescent="0.25">
      <c r="A88" s="2">
        <f t="shared" si="16"/>
        <v>1961</v>
      </c>
      <c r="B88" s="6">
        <v>19.308446935915402</v>
      </c>
      <c r="C88" s="6">
        <v>5.4960742326909395</v>
      </c>
      <c r="D88" s="6">
        <v>3.1681681156686246</v>
      </c>
      <c r="E88" s="10">
        <f t="shared" si="8"/>
        <v>1</v>
      </c>
      <c r="F88" s="10">
        <f t="shared" si="11"/>
        <v>0</v>
      </c>
      <c r="G88" s="10">
        <f t="shared" si="12"/>
        <v>0</v>
      </c>
      <c r="H88" s="10">
        <f t="shared" si="13"/>
        <v>0</v>
      </c>
      <c r="I88" s="11">
        <f t="shared" si="14"/>
        <v>5.4960742326909395</v>
      </c>
      <c r="J88" s="11" t="str">
        <f t="shared" si="14"/>
        <v>n.a.</v>
      </c>
      <c r="K88" s="11" t="str">
        <f t="shared" si="14"/>
        <v>n.a.</v>
      </c>
      <c r="L88" s="11" t="str">
        <f t="shared" si="9"/>
        <v>n.a.</v>
      </c>
      <c r="M88" s="11">
        <f t="shared" si="15"/>
        <v>3.1681681156686246</v>
      </c>
      <c r="N88" s="11" t="str">
        <f t="shared" si="15"/>
        <v>n.a.</v>
      </c>
      <c r="O88" s="11" t="str">
        <f t="shared" si="15"/>
        <v>n.a.</v>
      </c>
      <c r="P88" s="11" t="str">
        <f t="shared" si="10"/>
        <v>n.a.</v>
      </c>
      <c r="Q88" s="4"/>
      <c r="R88" s="4"/>
      <c r="S88" s="4"/>
      <c r="T88" s="4"/>
      <c r="U88" s="39"/>
      <c r="V88" s="39"/>
      <c r="W88" s="39"/>
      <c r="X88" s="39"/>
      <c r="Y88" s="39"/>
      <c r="Z88" s="39"/>
      <c r="AA88" s="39"/>
      <c r="AB88" s="39"/>
    </row>
    <row r="89" spans="1:28" x14ac:dyDescent="0.25">
      <c r="A89" s="2">
        <f t="shared" si="16"/>
        <v>1962</v>
      </c>
      <c r="B89" s="6">
        <v>20.395555030145406</v>
      </c>
      <c r="C89" s="6">
        <v>6.630581867388341</v>
      </c>
      <c r="D89" s="6">
        <v>4.72825787047364</v>
      </c>
      <c r="E89" s="10">
        <f t="shared" si="8"/>
        <v>1</v>
      </c>
      <c r="F89" s="10">
        <f t="shared" si="11"/>
        <v>0</v>
      </c>
      <c r="G89" s="10">
        <f t="shared" si="12"/>
        <v>0</v>
      </c>
      <c r="H89" s="10">
        <f t="shared" si="13"/>
        <v>0</v>
      </c>
      <c r="I89" s="11">
        <f t="shared" si="14"/>
        <v>6.630581867388341</v>
      </c>
      <c r="J89" s="11" t="str">
        <f t="shared" si="14"/>
        <v>n.a.</v>
      </c>
      <c r="K89" s="11" t="str">
        <f t="shared" si="14"/>
        <v>n.a.</v>
      </c>
      <c r="L89" s="11" t="str">
        <f t="shared" si="9"/>
        <v>n.a.</v>
      </c>
      <c r="M89" s="11">
        <f t="shared" si="15"/>
        <v>4.72825787047364</v>
      </c>
      <c r="N89" s="11" t="str">
        <f t="shared" si="15"/>
        <v>n.a.</v>
      </c>
      <c r="O89" s="11" t="str">
        <f t="shared" si="15"/>
        <v>n.a.</v>
      </c>
      <c r="P89" s="11" t="str">
        <f t="shared" si="10"/>
        <v>n.a.</v>
      </c>
      <c r="Q89" s="4"/>
      <c r="R89" s="4"/>
      <c r="S89" s="4"/>
      <c r="T89" s="4"/>
      <c r="U89" s="39"/>
      <c r="V89" s="39"/>
      <c r="W89" s="39"/>
      <c r="X89" s="39"/>
      <c r="Y89" s="39"/>
      <c r="Z89" s="39"/>
      <c r="AA89" s="39"/>
      <c r="AB89" s="39"/>
    </row>
    <row r="90" spans="1:28" x14ac:dyDescent="0.25">
      <c r="A90" s="2">
        <f t="shared" si="16"/>
        <v>1963</v>
      </c>
      <c r="B90" s="6">
        <v>19.660979829613893</v>
      </c>
      <c r="C90" s="6">
        <v>5.488578680203049</v>
      </c>
      <c r="D90" s="6">
        <v>5.0553658854860153</v>
      </c>
      <c r="E90" s="10">
        <f t="shared" si="8"/>
        <v>1</v>
      </c>
      <c r="F90" s="10">
        <f t="shared" si="11"/>
        <v>0</v>
      </c>
      <c r="G90" s="10">
        <f t="shared" si="12"/>
        <v>0</v>
      </c>
      <c r="H90" s="10">
        <f t="shared" si="13"/>
        <v>0</v>
      </c>
      <c r="I90" s="11">
        <f t="shared" si="14"/>
        <v>5.488578680203049</v>
      </c>
      <c r="J90" s="11" t="str">
        <f t="shared" si="14"/>
        <v>n.a.</v>
      </c>
      <c r="K90" s="11" t="str">
        <f t="shared" si="14"/>
        <v>n.a.</v>
      </c>
      <c r="L90" s="11" t="str">
        <f t="shared" si="9"/>
        <v>n.a.</v>
      </c>
      <c r="M90" s="11">
        <f t="shared" si="15"/>
        <v>5.0553658854860153</v>
      </c>
      <c r="N90" s="11" t="str">
        <f t="shared" si="15"/>
        <v>n.a.</v>
      </c>
      <c r="O90" s="11" t="str">
        <f t="shared" si="15"/>
        <v>n.a.</v>
      </c>
      <c r="P90" s="11" t="str">
        <f t="shared" si="10"/>
        <v>n.a.</v>
      </c>
      <c r="Q90" s="4"/>
      <c r="R90" s="4"/>
      <c r="S90" s="4"/>
      <c r="T90" s="4"/>
      <c r="U90" s="39"/>
      <c r="V90" s="39"/>
      <c r="W90" s="39"/>
      <c r="X90" s="39"/>
      <c r="Y90" s="39"/>
      <c r="Z90" s="39"/>
      <c r="AA90" s="39"/>
      <c r="AB90" s="39"/>
    </row>
    <row r="91" spans="1:28" x14ac:dyDescent="0.25">
      <c r="A91" s="2">
        <f t="shared" si="16"/>
        <v>1964</v>
      </c>
      <c r="B91" s="6">
        <v>17.477053284062464</v>
      </c>
      <c r="C91" s="6">
        <v>6.4962406015037555</v>
      </c>
      <c r="D91" s="6">
        <v>2.6698877093899651</v>
      </c>
      <c r="E91" s="10">
        <f t="shared" si="8"/>
        <v>1</v>
      </c>
      <c r="F91" s="10">
        <f t="shared" si="11"/>
        <v>0</v>
      </c>
      <c r="G91" s="10">
        <f t="shared" si="12"/>
        <v>0</v>
      </c>
      <c r="H91" s="10">
        <f t="shared" si="13"/>
        <v>0</v>
      </c>
      <c r="I91" s="11">
        <f t="shared" si="14"/>
        <v>6.4962406015037555</v>
      </c>
      <c r="J91" s="11" t="str">
        <f t="shared" si="14"/>
        <v>n.a.</v>
      </c>
      <c r="K91" s="11" t="str">
        <f t="shared" si="14"/>
        <v>n.a.</v>
      </c>
      <c r="L91" s="11" t="str">
        <f t="shared" si="9"/>
        <v>n.a.</v>
      </c>
      <c r="M91" s="11">
        <f t="shared" si="15"/>
        <v>2.6698877093899651</v>
      </c>
      <c r="N91" s="11" t="str">
        <f t="shared" si="15"/>
        <v>n.a.</v>
      </c>
      <c r="O91" s="11" t="str">
        <f t="shared" si="15"/>
        <v>n.a.</v>
      </c>
      <c r="P91" s="11" t="str">
        <f t="shared" si="10"/>
        <v>n.a.</v>
      </c>
      <c r="Q91" s="4"/>
      <c r="R91" s="4"/>
      <c r="S91" s="4"/>
      <c r="T91" s="4"/>
      <c r="U91" s="39"/>
      <c r="V91" s="39"/>
      <c r="W91" s="39"/>
      <c r="X91" s="39"/>
      <c r="Y91" s="39"/>
      <c r="Z91" s="39"/>
      <c r="AA91" s="39"/>
      <c r="AB91" s="39"/>
    </row>
    <row r="92" spans="1:28" x14ac:dyDescent="0.25">
      <c r="A92" s="2">
        <f t="shared" si="16"/>
        <v>1965</v>
      </c>
      <c r="B92" s="6">
        <v>15.215841513219175</v>
      </c>
      <c r="C92" s="6">
        <v>4.6879412595312031</v>
      </c>
      <c r="D92" s="6">
        <v>2.7860182872520705</v>
      </c>
      <c r="E92" s="10">
        <f t="shared" si="8"/>
        <v>1</v>
      </c>
      <c r="F92" s="10">
        <f t="shared" si="11"/>
        <v>0</v>
      </c>
      <c r="G92" s="10">
        <f t="shared" si="12"/>
        <v>0</v>
      </c>
      <c r="H92" s="10">
        <f t="shared" si="13"/>
        <v>0</v>
      </c>
      <c r="I92" s="11">
        <f t="shared" si="14"/>
        <v>4.6879412595312031</v>
      </c>
      <c r="J92" s="11" t="str">
        <f t="shared" si="14"/>
        <v>n.a.</v>
      </c>
      <c r="K92" s="11" t="str">
        <f t="shared" si="14"/>
        <v>n.a.</v>
      </c>
      <c r="L92" s="11" t="str">
        <f t="shared" si="9"/>
        <v>n.a.</v>
      </c>
      <c r="M92" s="11">
        <f t="shared" si="15"/>
        <v>2.7860182872520705</v>
      </c>
      <c r="N92" s="11" t="str">
        <f t="shared" si="15"/>
        <v>n.a.</v>
      </c>
      <c r="O92" s="11" t="str">
        <f t="shared" si="15"/>
        <v>n.a.</v>
      </c>
      <c r="P92" s="11" t="str">
        <f t="shared" si="10"/>
        <v>n.a.</v>
      </c>
      <c r="Q92" s="4"/>
      <c r="R92" s="4"/>
      <c r="S92" s="4"/>
      <c r="T92" s="4"/>
      <c r="U92" s="39"/>
      <c r="V92" s="39"/>
      <c r="W92" s="39"/>
      <c r="X92" s="39"/>
      <c r="Y92" s="39"/>
      <c r="Z92" s="39"/>
      <c r="AA92" s="39"/>
      <c r="AB92" s="39"/>
    </row>
    <row r="93" spans="1:28" x14ac:dyDescent="0.25">
      <c r="A93" s="2">
        <f t="shared" si="16"/>
        <v>1966</v>
      </c>
      <c r="B93" s="6">
        <v>14.668951236049772</v>
      </c>
      <c r="C93" s="6">
        <v>5.3142702994334989</v>
      </c>
      <c r="D93" s="6">
        <v>2.6491814159974973</v>
      </c>
      <c r="E93" s="10">
        <f t="shared" si="8"/>
        <v>1</v>
      </c>
      <c r="F93" s="10">
        <f t="shared" si="11"/>
        <v>0</v>
      </c>
      <c r="G93" s="10">
        <f t="shared" si="12"/>
        <v>0</v>
      </c>
      <c r="H93" s="10">
        <f t="shared" si="13"/>
        <v>0</v>
      </c>
      <c r="I93" s="11">
        <f t="shared" si="14"/>
        <v>5.3142702994334989</v>
      </c>
      <c r="J93" s="11" t="str">
        <f t="shared" si="14"/>
        <v>n.a.</v>
      </c>
      <c r="K93" s="11" t="str">
        <f t="shared" si="14"/>
        <v>n.a.</v>
      </c>
      <c r="L93" s="11" t="str">
        <f t="shared" si="9"/>
        <v>n.a.</v>
      </c>
      <c r="M93" s="11">
        <f t="shared" si="15"/>
        <v>2.6491814159974973</v>
      </c>
      <c r="N93" s="11" t="str">
        <f t="shared" si="15"/>
        <v>n.a.</v>
      </c>
      <c r="O93" s="11" t="str">
        <f t="shared" si="15"/>
        <v>n.a.</v>
      </c>
      <c r="P93" s="11" t="str">
        <f t="shared" si="10"/>
        <v>n.a.</v>
      </c>
      <c r="Q93" s="4"/>
      <c r="R93" s="4"/>
      <c r="S93" s="4"/>
      <c r="T93" s="4"/>
      <c r="U93" s="39"/>
      <c r="V93" s="39"/>
      <c r="W93" s="39"/>
      <c r="X93" s="39"/>
      <c r="Y93" s="39"/>
      <c r="Z93" s="39"/>
      <c r="AA93" s="39"/>
      <c r="AB93" s="39"/>
    </row>
    <row r="94" spans="1:28" x14ac:dyDescent="0.25">
      <c r="A94" s="2">
        <f t="shared" si="16"/>
        <v>1967</v>
      </c>
      <c r="B94" s="6">
        <v>15.180904522613066</v>
      </c>
      <c r="C94" s="6">
        <v>4.5850409836065698</v>
      </c>
      <c r="D94" s="6">
        <v>3.0597790608430673</v>
      </c>
      <c r="E94" s="10">
        <f t="shared" si="8"/>
        <v>1</v>
      </c>
      <c r="F94" s="10">
        <f t="shared" si="11"/>
        <v>0</v>
      </c>
      <c r="G94" s="10">
        <f t="shared" si="12"/>
        <v>0</v>
      </c>
      <c r="H94" s="10">
        <f t="shared" si="13"/>
        <v>0</v>
      </c>
      <c r="I94" s="11">
        <f t="shared" si="14"/>
        <v>4.5850409836065698</v>
      </c>
      <c r="J94" s="11" t="str">
        <f t="shared" si="14"/>
        <v>n.a.</v>
      </c>
      <c r="K94" s="11" t="str">
        <f t="shared" si="14"/>
        <v>n.a.</v>
      </c>
      <c r="L94" s="11" t="str">
        <f t="shared" si="9"/>
        <v>n.a.</v>
      </c>
      <c r="M94" s="11">
        <f t="shared" si="15"/>
        <v>3.0597790608430673</v>
      </c>
      <c r="N94" s="11" t="str">
        <f t="shared" si="15"/>
        <v>n.a.</v>
      </c>
      <c r="O94" s="11" t="str">
        <f t="shared" si="15"/>
        <v>n.a.</v>
      </c>
      <c r="P94" s="11" t="str">
        <f t="shared" si="10"/>
        <v>n.a.</v>
      </c>
      <c r="Q94" s="4"/>
      <c r="R94" s="4"/>
      <c r="S94" s="4"/>
      <c r="T94" s="4"/>
      <c r="U94" s="39"/>
      <c r="V94" s="39"/>
      <c r="W94" s="39"/>
      <c r="X94" s="39"/>
      <c r="Y94" s="39"/>
      <c r="Z94" s="39"/>
      <c r="AA94" s="39"/>
      <c r="AB94" s="39"/>
    </row>
    <row r="95" spans="1:28" x14ac:dyDescent="0.25">
      <c r="A95" s="2">
        <f t="shared" si="16"/>
        <v>1968</v>
      </c>
      <c r="B95" s="6">
        <v>15.272156862745097</v>
      </c>
      <c r="C95" s="6">
        <v>4.3595395542493254</v>
      </c>
      <c r="D95" s="6">
        <v>4.9469111396099983</v>
      </c>
      <c r="E95" s="10">
        <f t="shared" si="8"/>
        <v>1</v>
      </c>
      <c r="F95" s="10">
        <f t="shared" si="11"/>
        <v>0</v>
      </c>
      <c r="G95" s="10">
        <f t="shared" si="12"/>
        <v>0</v>
      </c>
      <c r="H95" s="10">
        <f t="shared" si="13"/>
        <v>0</v>
      </c>
      <c r="I95" s="11">
        <f t="shared" si="14"/>
        <v>4.3595395542493254</v>
      </c>
      <c r="J95" s="11" t="str">
        <f t="shared" si="14"/>
        <v>n.a.</v>
      </c>
      <c r="K95" s="11" t="str">
        <f t="shared" si="14"/>
        <v>n.a.</v>
      </c>
      <c r="L95" s="11" t="str">
        <f t="shared" si="9"/>
        <v>n.a.</v>
      </c>
      <c r="M95" s="11">
        <f t="shared" si="15"/>
        <v>4.9469111396099983</v>
      </c>
      <c r="N95" s="11" t="str">
        <f t="shared" si="15"/>
        <v>n.a.</v>
      </c>
      <c r="O95" s="11" t="str">
        <f t="shared" si="15"/>
        <v>n.a.</v>
      </c>
      <c r="P95" s="11" t="str">
        <f t="shared" si="10"/>
        <v>n.a.</v>
      </c>
      <c r="Q95" s="4"/>
      <c r="R95" s="4"/>
      <c r="S95" s="4"/>
      <c r="T95" s="4"/>
      <c r="U95" s="39"/>
      <c r="V95" s="39"/>
      <c r="W95" s="39"/>
      <c r="X95" s="39"/>
      <c r="Y95" s="39"/>
      <c r="Z95" s="39"/>
      <c r="AA95" s="39"/>
      <c r="AB95" s="39"/>
    </row>
    <row r="96" spans="1:28" x14ac:dyDescent="0.25">
      <c r="A96" s="2">
        <f t="shared" si="16"/>
        <v>1969</v>
      </c>
      <c r="B96" s="6">
        <v>14.528652510876142</v>
      </c>
      <c r="C96" s="6">
        <v>6.9467261206289432</v>
      </c>
      <c r="D96" s="6">
        <v>5.9945183576739201</v>
      </c>
      <c r="E96" s="10">
        <f t="shared" si="8"/>
        <v>1</v>
      </c>
      <c r="F96" s="10">
        <f t="shared" si="11"/>
        <v>0</v>
      </c>
      <c r="G96" s="10">
        <f t="shared" si="12"/>
        <v>0</v>
      </c>
      <c r="H96" s="10">
        <f t="shared" si="13"/>
        <v>0</v>
      </c>
      <c r="I96" s="11">
        <f t="shared" si="14"/>
        <v>6.9467261206289432</v>
      </c>
      <c r="J96" s="11" t="str">
        <f t="shared" si="14"/>
        <v>n.a.</v>
      </c>
      <c r="K96" s="11" t="str">
        <f t="shared" si="14"/>
        <v>n.a.</v>
      </c>
      <c r="L96" s="11" t="str">
        <f t="shared" si="9"/>
        <v>n.a.</v>
      </c>
      <c r="M96" s="11">
        <f t="shared" si="15"/>
        <v>5.9945183576739201</v>
      </c>
      <c r="N96" s="11" t="str">
        <f t="shared" si="15"/>
        <v>n.a.</v>
      </c>
      <c r="O96" s="11" t="str">
        <f t="shared" si="15"/>
        <v>n.a.</v>
      </c>
      <c r="P96" s="11" t="str">
        <f t="shared" si="10"/>
        <v>n.a.</v>
      </c>
      <c r="Q96" s="4"/>
      <c r="R96" s="4"/>
      <c r="S96" s="4"/>
      <c r="T96" s="4"/>
      <c r="U96" s="39"/>
      <c r="V96" s="39"/>
      <c r="W96" s="39"/>
      <c r="X96" s="39"/>
      <c r="Y96" s="39"/>
      <c r="Z96" s="39"/>
      <c r="AA96" s="39"/>
      <c r="AB96" s="39"/>
    </row>
    <row r="97" spans="1:28" x14ac:dyDescent="0.25">
      <c r="A97" s="2">
        <f t="shared" si="16"/>
        <v>1970</v>
      </c>
      <c r="B97" s="6">
        <v>12.371020443932546</v>
      </c>
      <c r="C97" s="6">
        <v>5.7932850559578641</v>
      </c>
      <c r="D97" s="6">
        <v>5.7091341557651045</v>
      </c>
      <c r="E97" s="10">
        <f t="shared" si="8"/>
        <v>1</v>
      </c>
      <c r="F97" s="10">
        <f t="shared" si="11"/>
        <v>0</v>
      </c>
      <c r="G97" s="10">
        <f t="shared" si="12"/>
        <v>0</v>
      </c>
      <c r="H97" s="10">
        <f t="shared" si="13"/>
        <v>0</v>
      </c>
      <c r="I97" s="11">
        <f t="shared" si="14"/>
        <v>5.7932850559578641</v>
      </c>
      <c r="J97" s="11" t="str">
        <f t="shared" si="14"/>
        <v>n.a.</v>
      </c>
      <c r="K97" s="11" t="str">
        <f t="shared" si="14"/>
        <v>n.a.</v>
      </c>
      <c r="L97" s="11" t="str">
        <f t="shared" si="9"/>
        <v>n.a.</v>
      </c>
      <c r="M97" s="11">
        <f t="shared" si="15"/>
        <v>5.7091341557651045</v>
      </c>
      <c r="N97" s="11" t="str">
        <f t="shared" si="15"/>
        <v>n.a.</v>
      </c>
      <c r="O97" s="11" t="str">
        <f t="shared" si="15"/>
        <v>n.a.</v>
      </c>
      <c r="P97" s="11" t="str">
        <f t="shared" si="10"/>
        <v>n.a.</v>
      </c>
      <c r="Q97" s="4"/>
      <c r="R97" s="4"/>
      <c r="S97" s="4"/>
      <c r="T97" s="4"/>
      <c r="U97" s="39"/>
      <c r="V97" s="39"/>
      <c r="W97" s="39"/>
      <c r="X97" s="39"/>
      <c r="Y97" s="39"/>
      <c r="Z97" s="39"/>
      <c r="AA97" s="39"/>
      <c r="AB97" s="39"/>
    </row>
    <row r="98" spans="1:28" x14ac:dyDescent="0.25">
      <c r="A98" s="2">
        <f t="shared" si="16"/>
        <v>1971</v>
      </c>
      <c r="B98" s="6">
        <v>10.770551596431178</v>
      </c>
      <c r="C98" s="6">
        <v>5.3723293922422588</v>
      </c>
      <c r="D98" s="6">
        <v>5.7434998833813591</v>
      </c>
      <c r="E98" s="10">
        <f t="shared" si="8"/>
        <v>1</v>
      </c>
      <c r="F98" s="10">
        <f t="shared" si="11"/>
        <v>0</v>
      </c>
      <c r="G98" s="10">
        <f t="shared" si="12"/>
        <v>0</v>
      </c>
      <c r="H98" s="10">
        <f t="shared" si="13"/>
        <v>0</v>
      </c>
      <c r="I98" s="11">
        <f t="shared" si="14"/>
        <v>5.3723293922422588</v>
      </c>
      <c r="J98" s="11" t="str">
        <f t="shared" si="14"/>
        <v>n.a.</v>
      </c>
      <c r="K98" s="11" t="str">
        <f t="shared" si="14"/>
        <v>n.a.</v>
      </c>
      <c r="L98" s="11" t="str">
        <f t="shared" si="9"/>
        <v>n.a.</v>
      </c>
      <c r="M98" s="11">
        <f t="shared" si="15"/>
        <v>5.7434998833813591</v>
      </c>
      <c r="N98" s="11" t="str">
        <f t="shared" si="15"/>
        <v>n.a.</v>
      </c>
      <c r="O98" s="11" t="str">
        <f t="shared" si="15"/>
        <v>n.a.</v>
      </c>
      <c r="P98" s="11" t="str">
        <f t="shared" si="10"/>
        <v>n.a.</v>
      </c>
      <c r="Q98" s="4"/>
      <c r="R98" s="4"/>
      <c r="S98" s="4"/>
      <c r="T98" s="4"/>
      <c r="U98" s="39"/>
      <c r="V98" s="39"/>
      <c r="W98" s="39"/>
      <c r="X98" s="39"/>
      <c r="Y98" s="39"/>
      <c r="Z98" s="39"/>
      <c r="AA98" s="39"/>
      <c r="AB98" s="39"/>
    </row>
    <row r="99" spans="1:28" x14ac:dyDescent="0.25">
      <c r="A99" s="2">
        <f t="shared" si="16"/>
        <v>1972</v>
      </c>
      <c r="B99" s="6">
        <v>8.7579009409995319</v>
      </c>
      <c r="C99" s="6">
        <v>5.8858267716535462</v>
      </c>
      <c r="D99" s="6">
        <v>6.5526037332247355</v>
      </c>
      <c r="E99" s="10">
        <f t="shared" si="8"/>
        <v>1</v>
      </c>
      <c r="F99" s="10">
        <f t="shared" si="11"/>
        <v>0</v>
      </c>
      <c r="G99" s="10">
        <f t="shared" si="12"/>
        <v>0</v>
      </c>
      <c r="H99" s="10">
        <f t="shared" si="13"/>
        <v>0</v>
      </c>
      <c r="I99" s="11">
        <f t="shared" si="14"/>
        <v>5.8858267716535462</v>
      </c>
      <c r="J99" s="11" t="str">
        <f t="shared" si="14"/>
        <v>n.a.</v>
      </c>
      <c r="K99" s="11" t="str">
        <f t="shared" si="14"/>
        <v>n.a.</v>
      </c>
      <c r="L99" s="11" t="str">
        <f t="shared" si="9"/>
        <v>n.a.</v>
      </c>
      <c r="M99" s="11">
        <f t="shared" si="15"/>
        <v>6.5526037332247355</v>
      </c>
      <c r="N99" s="11" t="str">
        <f t="shared" si="15"/>
        <v>n.a.</v>
      </c>
      <c r="O99" s="11" t="str">
        <f t="shared" si="15"/>
        <v>n.a.</v>
      </c>
      <c r="P99" s="11" t="str">
        <f t="shared" si="10"/>
        <v>n.a.</v>
      </c>
      <c r="Q99" s="4"/>
      <c r="R99" s="4"/>
      <c r="S99" s="4"/>
      <c r="T99" s="4"/>
      <c r="U99" s="39"/>
      <c r="V99" s="39"/>
      <c r="W99" s="39"/>
      <c r="X99" s="39"/>
      <c r="Y99" s="39"/>
      <c r="Z99" s="39"/>
      <c r="AA99" s="39"/>
      <c r="AB99" s="39"/>
    </row>
    <row r="100" spans="1:28" x14ac:dyDescent="0.25">
      <c r="A100" s="2">
        <f t="shared" si="16"/>
        <v>1973</v>
      </c>
      <c r="B100" s="39"/>
      <c r="C100" s="6">
        <v>5.3727458635434155</v>
      </c>
      <c r="D100" s="6">
        <v>7.9031615305789433</v>
      </c>
      <c r="E100" s="10">
        <f t="shared" si="8"/>
        <v>0</v>
      </c>
      <c r="F100" s="10">
        <f t="shared" si="11"/>
        <v>0</v>
      </c>
      <c r="G100" s="10">
        <f t="shared" si="12"/>
        <v>0</v>
      </c>
      <c r="H100" s="10">
        <f t="shared" si="13"/>
        <v>0</v>
      </c>
      <c r="I100" s="11" t="str">
        <f t="shared" si="14"/>
        <v>n.a.</v>
      </c>
      <c r="J100" s="11" t="str">
        <f t="shared" si="14"/>
        <v>n.a.</v>
      </c>
      <c r="K100" s="11" t="str">
        <f t="shared" si="14"/>
        <v>n.a.</v>
      </c>
      <c r="L100" s="11" t="str">
        <f t="shared" si="9"/>
        <v>n.a.</v>
      </c>
      <c r="M100" s="11" t="str">
        <f t="shared" si="15"/>
        <v>n.a.</v>
      </c>
      <c r="N100" s="11" t="str">
        <f t="shared" si="15"/>
        <v>n.a.</v>
      </c>
      <c r="O100" s="11" t="str">
        <f t="shared" si="15"/>
        <v>n.a.</v>
      </c>
      <c r="P100" s="11" t="str">
        <f t="shared" si="10"/>
        <v>n.a.</v>
      </c>
      <c r="Q100" s="4"/>
      <c r="R100" s="4"/>
      <c r="S100" s="4"/>
      <c r="T100" s="4"/>
      <c r="U100" s="39"/>
      <c r="V100" s="39"/>
      <c r="W100" s="39"/>
      <c r="X100" s="39"/>
      <c r="Y100" s="39"/>
      <c r="Z100" s="39"/>
      <c r="AA100" s="39"/>
      <c r="AB100" s="39"/>
    </row>
    <row r="101" spans="1:28" x14ac:dyDescent="0.25">
      <c r="A101" s="2">
        <f t="shared" si="16"/>
        <v>1974</v>
      </c>
      <c r="B101" s="39"/>
      <c r="C101" s="6">
        <v>3.2286520818630926</v>
      </c>
      <c r="D101" s="6">
        <v>14.445473835408947</v>
      </c>
      <c r="E101" s="10">
        <f t="shared" si="8"/>
        <v>0</v>
      </c>
      <c r="F101" s="10">
        <f t="shared" si="11"/>
        <v>0</v>
      </c>
      <c r="G101" s="10">
        <f t="shared" si="12"/>
        <v>0</v>
      </c>
      <c r="H101" s="10">
        <f t="shared" si="13"/>
        <v>0</v>
      </c>
      <c r="I101" s="11" t="str">
        <f t="shared" si="14"/>
        <v>n.a.</v>
      </c>
      <c r="J101" s="11" t="str">
        <f t="shared" si="14"/>
        <v>n.a.</v>
      </c>
      <c r="K101" s="11" t="str">
        <f t="shared" si="14"/>
        <v>n.a.</v>
      </c>
      <c r="L101" s="11" t="str">
        <f t="shared" si="9"/>
        <v>n.a.</v>
      </c>
      <c r="M101" s="11" t="str">
        <f t="shared" si="15"/>
        <v>n.a.</v>
      </c>
      <c r="N101" s="11" t="str">
        <f t="shared" si="15"/>
        <v>n.a.</v>
      </c>
      <c r="O101" s="11" t="str">
        <f t="shared" si="15"/>
        <v>n.a.</v>
      </c>
      <c r="P101" s="11" t="str">
        <f t="shared" si="10"/>
        <v>n.a.</v>
      </c>
      <c r="Q101" s="4"/>
      <c r="R101" s="4"/>
      <c r="S101" s="4"/>
      <c r="T101" s="4"/>
      <c r="U101" s="39"/>
      <c r="V101" s="39"/>
      <c r="W101" s="39"/>
      <c r="X101" s="39"/>
      <c r="Y101" s="39"/>
      <c r="Z101" s="39"/>
      <c r="AA101" s="39"/>
      <c r="AB101" s="39"/>
    </row>
    <row r="102" spans="1:28" x14ac:dyDescent="0.25">
      <c r="A102" s="2">
        <f t="shared" si="16"/>
        <v>1975</v>
      </c>
      <c r="B102" s="39"/>
      <c r="C102" s="6">
        <v>0.18800205093147948</v>
      </c>
      <c r="D102" s="6">
        <v>10.70495945643183</v>
      </c>
      <c r="E102" s="10">
        <f t="shared" si="8"/>
        <v>0</v>
      </c>
      <c r="F102" s="10">
        <f t="shared" si="11"/>
        <v>0</v>
      </c>
      <c r="G102" s="10">
        <f t="shared" si="12"/>
        <v>0</v>
      </c>
      <c r="H102" s="10">
        <f t="shared" si="13"/>
        <v>0</v>
      </c>
      <c r="I102" s="11" t="str">
        <f t="shared" si="14"/>
        <v>n.a.</v>
      </c>
      <c r="J102" s="11" t="str">
        <f t="shared" si="14"/>
        <v>n.a.</v>
      </c>
      <c r="K102" s="11" t="str">
        <f t="shared" si="14"/>
        <v>n.a.</v>
      </c>
      <c r="L102" s="11" t="str">
        <f t="shared" si="9"/>
        <v>n.a.</v>
      </c>
      <c r="M102" s="11" t="str">
        <f t="shared" si="15"/>
        <v>n.a.</v>
      </c>
      <c r="N102" s="11" t="str">
        <f t="shared" si="15"/>
        <v>n.a.</v>
      </c>
      <c r="O102" s="11" t="str">
        <f t="shared" si="15"/>
        <v>n.a.</v>
      </c>
      <c r="P102" s="11" t="str">
        <f t="shared" si="10"/>
        <v>n.a.</v>
      </c>
      <c r="Q102" s="4"/>
      <c r="R102" s="4"/>
      <c r="S102" s="4"/>
      <c r="T102" s="4"/>
      <c r="U102" s="39"/>
      <c r="V102" s="39"/>
      <c r="W102" s="39"/>
      <c r="X102" s="39"/>
      <c r="Y102" s="39"/>
      <c r="Z102" s="39"/>
      <c r="AA102" s="39"/>
      <c r="AB102" s="39"/>
    </row>
    <row r="103" spans="1:28" x14ac:dyDescent="0.25">
      <c r="A103" s="2">
        <f t="shared" si="16"/>
        <v>1976</v>
      </c>
      <c r="B103" s="39"/>
      <c r="C103" s="6">
        <v>5.1518253155919291</v>
      </c>
      <c r="D103" s="6">
        <v>9.7407073977503416</v>
      </c>
      <c r="E103" s="10">
        <f t="shared" ref="E103:E136" si="17">IF(AND(B103&gt;0,B103&lt;30),1,0)</f>
        <v>0</v>
      </c>
      <c r="F103" s="10">
        <f t="shared" si="11"/>
        <v>0</v>
      </c>
      <c r="G103" s="10">
        <f t="shared" si="12"/>
        <v>0</v>
      </c>
      <c r="H103" s="10">
        <f t="shared" si="13"/>
        <v>0</v>
      </c>
      <c r="I103" s="11" t="str">
        <f t="shared" si="14"/>
        <v>n.a.</v>
      </c>
      <c r="J103" s="11" t="str">
        <f t="shared" si="14"/>
        <v>n.a.</v>
      </c>
      <c r="K103" s="11" t="str">
        <f t="shared" si="14"/>
        <v>n.a.</v>
      </c>
      <c r="L103" s="11" t="str">
        <f t="shared" si="9"/>
        <v>n.a.</v>
      </c>
      <c r="M103" s="11" t="str">
        <f t="shared" si="15"/>
        <v>n.a.</v>
      </c>
      <c r="N103" s="11" t="str">
        <f t="shared" si="15"/>
        <v>n.a.</v>
      </c>
      <c r="O103" s="11" t="str">
        <f t="shared" si="15"/>
        <v>n.a.</v>
      </c>
      <c r="P103" s="11" t="str">
        <f t="shared" si="10"/>
        <v>n.a.</v>
      </c>
      <c r="Q103" s="4"/>
      <c r="R103" s="4"/>
      <c r="S103" s="4"/>
      <c r="T103" s="4"/>
      <c r="U103" s="39"/>
      <c r="V103" s="39"/>
      <c r="W103" s="39"/>
      <c r="X103" s="39"/>
      <c r="Y103" s="39"/>
      <c r="Z103" s="39"/>
      <c r="AA103" s="39"/>
      <c r="AB103" s="39"/>
    </row>
    <row r="104" spans="1:28" x14ac:dyDescent="0.25">
      <c r="A104" s="2">
        <f t="shared" si="16"/>
        <v>1977</v>
      </c>
      <c r="B104" s="39"/>
      <c r="C104" s="6">
        <v>3.0661907852044035</v>
      </c>
      <c r="D104" s="6">
        <v>9.1745092559381298</v>
      </c>
      <c r="E104" s="10">
        <f t="shared" si="17"/>
        <v>0</v>
      </c>
      <c r="F104" s="10">
        <f t="shared" si="11"/>
        <v>0</v>
      </c>
      <c r="G104" s="10">
        <f t="shared" si="12"/>
        <v>0</v>
      </c>
      <c r="H104" s="10">
        <f t="shared" si="13"/>
        <v>0</v>
      </c>
      <c r="I104" s="11" t="str">
        <f t="shared" si="14"/>
        <v>n.a.</v>
      </c>
      <c r="J104" s="11" t="str">
        <f t="shared" si="14"/>
        <v>n.a.</v>
      </c>
      <c r="K104" s="11" t="str">
        <f t="shared" si="14"/>
        <v>n.a.</v>
      </c>
      <c r="L104" s="11" t="str">
        <f t="shared" si="9"/>
        <v>n.a.</v>
      </c>
      <c r="M104" s="11" t="str">
        <f t="shared" si="15"/>
        <v>n.a.</v>
      </c>
      <c r="N104" s="11" t="str">
        <f t="shared" si="15"/>
        <v>n.a.</v>
      </c>
      <c r="O104" s="11" t="str">
        <f t="shared" si="15"/>
        <v>n.a.</v>
      </c>
      <c r="P104" s="11" t="str">
        <f t="shared" si="10"/>
        <v>n.a.</v>
      </c>
      <c r="Q104" s="4"/>
      <c r="R104" s="4"/>
      <c r="S104" s="4"/>
      <c r="T104" s="4"/>
      <c r="U104" s="39"/>
      <c r="V104" s="39"/>
      <c r="W104" s="39"/>
      <c r="X104" s="39"/>
      <c r="Y104" s="39"/>
      <c r="Z104" s="39"/>
      <c r="AA104" s="39"/>
      <c r="AB104" s="39"/>
    </row>
    <row r="105" spans="1:28" x14ac:dyDescent="0.25">
      <c r="A105" s="2">
        <f t="shared" si="16"/>
        <v>1978</v>
      </c>
      <c r="B105" s="6">
        <v>30.179293191004248</v>
      </c>
      <c r="C105" s="6">
        <v>3.7934833936722923</v>
      </c>
      <c r="D105" s="6">
        <v>9.3879989118868572</v>
      </c>
      <c r="E105" s="10">
        <f t="shared" si="17"/>
        <v>0</v>
      </c>
      <c r="F105" s="10">
        <f t="shared" si="11"/>
        <v>1</v>
      </c>
      <c r="G105" s="10">
        <f t="shared" si="12"/>
        <v>0</v>
      </c>
      <c r="H105" s="10">
        <f t="shared" si="13"/>
        <v>0</v>
      </c>
      <c r="I105" s="11" t="str">
        <f t="shared" si="14"/>
        <v>n.a.</v>
      </c>
      <c r="J105" s="11">
        <f t="shared" si="14"/>
        <v>3.7934833936722923</v>
      </c>
      <c r="K105" s="11" t="str">
        <f t="shared" si="14"/>
        <v>n.a.</v>
      </c>
      <c r="L105" s="11" t="str">
        <f t="shared" si="9"/>
        <v>n.a.</v>
      </c>
      <c r="M105" s="11" t="str">
        <f t="shared" si="15"/>
        <v>n.a.</v>
      </c>
      <c r="N105" s="11">
        <f t="shared" si="15"/>
        <v>9.3879989118868572</v>
      </c>
      <c r="O105" s="11" t="str">
        <f t="shared" si="15"/>
        <v>n.a.</v>
      </c>
      <c r="P105" s="11" t="str">
        <f t="shared" si="10"/>
        <v>n.a.</v>
      </c>
      <c r="Q105" s="4"/>
      <c r="R105" s="4"/>
      <c r="S105" s="4"/>
      <c r="T105" s="4"/>
      <c r="U105" s="39"/>
      <c r="V105" s="39"/>
      <c r="W105" s="39"/>
      <c r="X105" s="39"/>
      <c r="Y105" s="39"/>
      <c r="Z105" s="39"/>
      <c r="AA105" s="39"/>
      <c r="AB105" s="39"/>
    </row>
    <row r="106" spans="1:28" x14ac:dyDescent="0.25">
      <c r="A106" s="2">
        <f t="shared" si="16"/>
        <v>1979</v>
      </c>
      <c r="B106" s="6">
        <v>31.115303242680575</v>
      </c>
      <c r="C106" s="6">
        <v>3.3060357901122384</v>
      </c>
      <c r="D106" s="6">
        <v>11.275514910318645</v>
      </c>
      <c r="E106" s="10">
        <f t="shared" si="17"/>
        <v>0</v>
      </c>
      <c r="F106" s="10">
        <f t="shared" si="11"/>
        <v>1</v>
      </c>
      <c r="G106" s="10">
        <f t="shared" si="12"/>
        <v>0</v>
      </c>
      <c r="H106" s="10">
        <f t="shared" si="13"/>
        <v>0</v>
      </c>
      <c r="I106" s="11" t="str">
        <f t="shared" si="14"/>
        <v>n.a.</v>
      </c>
      <c r="J106" s="11">
        <f t="shared" si="14"/>
        <v>3.3060357901122384</v>
      </c>
      <c r="K106" s="11" t="str">
        <f t="shared" si="14"/>
        <v>n.a.</v>
      </c>
      <c r="L106" s="11" t="str">
        <f t="shared" si="9"/>
        <v>n.a.</v>
      </c>
      <c r="M106" s="11" t="str">
        <f t="shared" si="15"/>
        <v>n.a.</v>
      </c>
      <c r="N106" s="11">
        <f t="shared" si="15"/>
        <v>11.275514910318645</v>
      </c>
      <c r="O106" s="11" t="str">
        <f t="shared" si="15"/>
        <v>n.a.</v>
      </c>
      <c r="P106" s="11" t="str">
        <f t="shared" si="10"/>
        <v>n.a.</v>
      </c>
      <c r="Q106" s="4"/>
      <c r="R106" s="4"/>
      <c r="S106" s="4"/>
      <c r="T106" s="4"/>
      <c r="U106" s="39"/>
      <c r="V106" s="39"/>
      <c r="W106" s="39"/>
      <c r="X106" s="39"/>
      <c r="Y106" s="39"/>
      <c r="Z106" s="39"/>
      <c r="AA106" s="39"/>
      <c r="AB106" s="39"/>
    </row>
    <row r="107" spans="1:28" x14ac:dyDescent="0.25">
      <c r="A107" s="2">
        <f t="shared" si="16"/>
        <v>1980</v>
      </c>
      <c r="B107" s="6">
        <v>29.520365556819552</v>
      </c>
      <c r="C107" s="6">
        <v>1.0716382853787287</v>
      </c>
      <c r="D107" s="6">
        <v>13.057</v>
      </c>
      <c r="E107" s="10">
        <f t="shared" si="17"/>
        <v>1</v>
      </c>
      <c r="F107" s="10">
        <f t="shared" si="11"/>
        <v>0</v>
      </c>
      <c r="G107" s="10">
        <f t="shared" si="12"/>
        <v>0</v>
      </c>
      <c r="H107" s="10">
        <f t="shared" si="13"/>
        <v>0</v>
      </c>
      <c r="I107" s="11">
        <f t="shared" si="14"/>
        <v>1.0716382853787287</v>
      </c>
      <c r="J107" s="11" t="str">
        <f t="shared" si="14"/>
        <v>n.a.</v>
      </c>
      <c r="K107" s="11" t="str">
        <f t="shared" si="14"/>
        <v>n.a.</v>
      </c>
      <c r="L107" s="11" t="str">
        <f t="shared" si="9"/>
        <v>n.a.</v>
      </c>
      <c r="M107" s="11">
        <f t="shared" si="15"/>
        <v>13.057</v>
      </c>
      <c r="N107" s="11" t="str">
        <f t="shared" si="15"/>
        <v>n.a.</v>
      </c>
      <c r="O107" s="11" t="str">
        <f t="shared" si="15"/>
        <v>n.a.</v>
      </c>
      <c r="P107" s="11" t="str">
        <f t="shared" si="10"/>
        <v>n.a.</v>
      </c>
      <c r="Q107" s="4"/>
      <c r="R107" s="4"/>
      <c r="S107" s="4"/>
      <c r="T107" s="4"/>
      <c r="U107" s="39"/>
      <c r="V107" s="39"/>
      <c r="W107" s="39"/>
      <c r="X107" s="39"/>
      <c r="Y107" s="39"/>
      <c r="Z107" s="39"/>
      <c r="AA107" s="39"/>
      <c r="AB107" s="39"/>
    </row>
    <row r="108" spans="1:28" x14ac:dyDescent="0.25">
      <c r="A108" s="2">
        <f t="shared" si="16"/>
        <v>1981</v>
      </c>
      <c r="B108" s="6">
        <v>30.513237645741587</v>
      </c>
      <c r="C108" s="6">
        <v>1.5475053130300953</v>
      </c>
      <c r="D108" s="6">
        <v>13.333</v>
      </c>
      <c r="E108" s="10">
        <f t="shared" si="17"/>
        <v>0</v>
      </c>
      <c r="F108" s="10">
        <f t="shared" si="11"/>
        <v>1</v>
      </c>
      <c r="G108" s="10">
        <f t="shared" si="12"/>
        <v>0</v>
      </c>
      <c r="H108" s="10">
        <f t="shared" si="13"/>
        <v>0</v>
      </c>
      <c r="I108" s="11" t="str">
        <f t="shared" si="14"/>
        <v>n.a.</v>
      </c>
      <c r="J108" s="11">
        <f t="shared" si="14"/>
        <v>1.5475053130300953</v>
      </c>
      <c r="K108" s="11" t="str">
        <f t="shared" si="14"/>
        <v>n.a.</v>
      </c>
      <c r="L108" s="11" t="str">
        <f t="shared" si="9"/>
        <v>n.a.</v>
      </c>
      <c r="M108" s="11" t="str">
        <f t="shared" si="15"/>
        <v>n.a.</v>
      </c>
      <c r="N108" s="11">
        <f t="shared" si="15"/>
        <v>13.333</v>
      </c>
      <c r="O108" s="11" t="str">
        <f t="shared" si="15"/>
        <v>n.a.</v>
      </c>
      <c r="P108" s="11" t="str">
        <f t="shared" si="10"/>
        <v>n.a.</v>
      </c>
      <c r="Q108" s="4"/>
      <c r="R108" s="4"/>
      <c r="S108" s="4"/>
      <c r="T108" s="4"/>
      <c r="U108" s="39"/>
      <c r="V108" s="39"/>
      <c r="W108" s="39"/>
      <c r="X108" s="39"/>
      <c r="Y108" s="39"/>
      <c r="Z108" s="39"/>
      <c r="AA108" s="39"/>
      <c r="AB108" s="39"/>
    </row>
    <row r="109" spans="1:28" x14ac:dyDescent="0.25">
      <c r="A109" s="2">
        <f t="shared" si="16"/>
        <v>1982</v>
      </c>
      <c r="B109" s="6">
        <v>36.449265378208096</v>
      </c>
      <c r="C109" s="6">
        <v>0.12499351992119045</v>
      </c>
      <c r="D109" s="6">
        <v>11.978</v>
      </c>
      <c r="E109" s="10">
        <f t="shared" si="17"/>
        <v>0</v>
      </c>
      <c r="F109" s="10">
        <f t="shared" si="11"/>
        <v>1</v>
      </c>
      <c r="G109" s="10">
        <f t="shared" si="12"/>
        <v>0</v>
      </c>
      <c r="H109" s="10">
        <f t="shared" si="13"/>
        <v>0</v>
      </c>
      <c r="I109" s="11" t="str">
        <f t="shared" si="14"/>
        <v>n.a.</v>
      </c>
      <c r="J109" s="11">
        <f t="shared" si="14"/>
        <v>0.12499351992119045</v>
      </c>
      <c r="K109" s="11" t="str">
        <f t="shared" si="14"/>
        <v>n.a.</v>
      </c>
      <c r="L109" s="11" t="str">
        <f t="shared" si="9"/>
        <v>n.a.</v>
      </c>
      <c r="M109" s="11" t="str">
        <f t="shared" si="15"/>
        <v>n.a.</v>
      </c>
      <c r="N109" s="11">
        <f t="shared" si="15"/>
        <v>11.978</v>
      </c>
      <c r="O109" s="11" t="str">
        <f t="shared" si="15"/>
        <v>n.a.</v>
      </c>
      <c r="P109" s="11" t="str">
        <f t="shared" si="10"/>
        <v>n.a.</v>
      </c>
      <c r="Q109" s="4"/>
      <c r="R109" s="4"/>
      <c r="S109" s="4"/>
      <c r="T109" s="4"/>
      <c r="U109" s="39"/>
      <c r="V109" s="39"/>
      <c r="W109" s="39"/>
      <c r="X109" s="39"/>
      <c r="Y109" s="39"/>
      <c r="Z109" s="39"/>
      <c r="AA109" s="39"/>
      <c r="AB109" s="39"/>
    </row>
    <row r="110" spans="1:28" x14ac:dyDescent="0.25">
      <c r="A110" s="2">
        <f t="shared" si="16"/>
        <v>1983</v>
      </c>
      <c r="B110" s="6">
        <v>38.333615198150966</v>
      </c>
      <c r="C110" s="6">
        <v>3.8668937136370207</v>
      </c>
      <c r="D110" s="6">
        <v>9.4600000000000009</v>
      </c>
      <c r="E110" s="10">
        <f t="shared" si="17"/>
        <v>0</v>
      </c>
      <c r="F110" s="10">
        <f t="shared" si="11"/>
        <v>1</v>
      </c>
      <c r="G110" s="10">
        <f t="shared" si="12"/>
        <v>0</v>
      </c>
      <c r="H110" s="10">
        <f t="shared" si="13"/>
        <v>0</v>
      </c>
      <c r="I110" s="11" t="str">
        <f t="shared" si="14"/>
        <v>n.a.</v>
      </c>
      <c r="J110" s="11">
        <f t="shared" si="14"/>
        <v>3.8668937136370207</v>
      </c>
      <c r="K110" s="11" t="str">
        <f t="shared" si="14"/>
        <v>n.a.</v>
      </c>
      <c r="L110" s="11" t="str">
        <f t="shared" si="9"/>
        <v>n.a.</v>
      </c>
      <c r="M110" s="11" t="str">
        <f t="shared" si="15"/>
        <v>n.a.</v>
      </c>
      <c r="N110" s="11">
        <f t="shared" si="15"/>
        <v>9.4600000000000009</v>
      </c>
      <c r="O110" s="11" t="str">
        <f t="shared" si="15"/>
        <v>n.a.</v>
      </c>
      <c r="P110" s="11" t="str">
        <f t="shared" si="10"/>
        <v>n.a.</v>
      </c>
      <c r="Q110" s="4"/>
      <c r="R110" s="4"/>
      <c r="S110" s="4"/>
      <c r="T110" s="4"/>
      <c r="U110" s="39"/>
      <c r="V110" s="39"/>
      <c r="W110" s="39"/>
      <c r="X110" s="39"/>
      <c r="Y110" s="39"/>
      <c r="Z110" s="39"/>
      <c r="AA110" s="39"/>
      <c r="AB110" s="39"/>
    </row>
    <row r="111" spans="1:28" x14ac:dyDescent="0.25">
      <c r="A111" s="2">
        <f t="shared" si="16"/>
        <v>1984</v>
      </c>
      <c r="B111" s="6">
        <v>40.388564461271898</v>
      </c>
      <c r="C111" s="6">
        <v>5.8941036808377367</v>
      </c>
      <c r="D111" s="6">
        <v>7.6740000000000004</v>
      </c>
      <c r="E111" s="10">
        <f t="shared" si="17"/>
        <v>0</v>
      </c>
      <c r="F111" s="10">
        <f t="shared" si="11"/>
        <v>1</v>
      </c>
      <c r="G111" s="10">
        <f t="shared" si="12"/>
        <v>0</v>
      </c>
      <c r="H111" s="10">
        <f t="shared" si="13"/>
        <v>0</v>
      </c>
      <c r="I111" s="11" t="str">
        <f t="shared" si="14"/>
        <v>n.a.</v>
      </c>
      <c r="J111" s="11">
        <f t="shared" si="14"/>
        <v>5.8941036808377367</v>
      </c>
      <c r="K111" s="11" t="str">
        <f t="shared" si="14"/>
        <v>n.a.</v>
      </c>
      <c r="L111" s="11" t="str">
        <f t="shared" si="9"/>
        <v>n.a.</v>
      </c>
      <c r="M111" s="11" t="str">
        <f t="shared" si="15"/>
        <v>n.a.</v>
      </c>
      <c r="N111" s="11">
        <f t="shared" si="15"/>
        <v>7.6740000000000004</v>
      </c>
      <c r="O111" s="11" t="str">
        <f t="shared" si="15"/>
        <v>n.a.</v>
      </c>
      <c r="P111" s="11" t="str">
        <f t="shared" si="10"/>
        <v>n.a.</v>
      </c>
      <c r="Q111" s="4"/>
      <c r="R111" s="4"/>
      <c r="S111" s="4"/>
      <c r="T111" s="4"/>
      <c r="U111" s="39"/>
      <c r="V111" s="39"/>
      <c r="W111" s="39"/>
      <c r="X111" s="39"/>
      <c r="Y111" s="39"/>
      <c r="Z111" s="39"/>
      <c r="AA111" s="39"/>
      <c r="AB111" s="39"/>
    </row>
    <row r="112" spans="1:28" x14ac:dyDescent="0.25">
      <c r="A112" s="2">
        <f t="shared" si="16"/>
        <v>1985</v>
      </c>
      <c r="B112" s="6">
        <v>41.217742636197755</v>
      </c>
      <c r="C112" s="6">
        <v>5.3540295135014571</v>
      </c>
      <c r="D112" s="6">
        <v>5.8310000000000004</v>
      </c>
      <c r="E112" s="10">
        <f t="shared" si="17"/>
        <v>0</v>
      </c>
      <c r="F112" s="10">
        <f t="shared" si="11"/>
        <v>1</v>
      </c>
      <c r="G112" s="10">
        <f t="shared" si="12"/>
        <v>0</v>
      </c>
      <c r="H112" s="10">
        <f t="shared" si="13"/>
        <v>0</v>
      </c>
      <c r="I112" s="11" t="str">
        <f t="shared" si="14"/>
        <v>n.a.</v>
      </c>
      <c r="J112" s="11">
        <f t="shared" si="14"/>
        <v>5.3540295135014571</v>
      </c>
      <c r="K112" s="11" t="str">
        <f t="shared" si="14"/>
        <v>n.a.</v>
      </c>
      <c r="L112" s="11" t="str">
        <f t="shared" si="9"/>
        <v>n.a.</v>
      </c>
      <c r="M112" s="11" t="str">
        <f t="shared" si="15"/>
        <v>n.a.</v>
      </c>
      <c r="N112" s="11">
        <f t="shared" si="15"/>
        <v>5.8310000000000004</v>
      </c>
      <c r="O112" s="11" t="str">
        <f t="shared" si="15"/>
        <v>n.a.</v>
      </c>
      <c r="P112" s="11" t="str">
        <f t="shared" si="10"/>
        <v>n.a.</v>
      </c>
      <c r="Q112" s="4"/>
      <c r="R112" s="4"/>
      <c r="S112" s="4"/>
      <c r="T112" s="4"/>
      <c r="U112" s="39"/>
      <c r="V112" s="39"/>
      <c r="W112" s="39"/>
      <c r="X112" s="39"/>
      <c r="Y112" s="39"/>
      <c r="Z112" s="39"/>
      <c r="AA112" s="39"/>
      <c r="AB112" s="39"/>
    </row>
    <row r="113" spans="1:28" x14ac:dyDescent="0.25">
      <c r="A113" s="2">
        <f t="shared" si="16"/>
        <v>1986</v>
      </c>
      <c r="B113" s="6">
        <v>43.668428234362658</v>
      </c>
      <c r="C113" s="6">
        <v>4.0375523145842029</v>
      </c>
      <c r="D113" s="6">
        <v>2.5390000000000001</v>
      </c>
      <c r="E113" s="10">
        <f t="shared" si="17"/>
        <v>0</v>
      </c>
      <c r="F113" s="10">
        <f t="shared" si="11"/>
        <v>1</v>
      </c>
      <c r="G113" s="10">
        <f t="shared" si="12"/>
        <v>0</v>
      </c>
      <c r="H113" s="10">
        <f t="shared" si="13"/>
        <v>0</v>
      </c>
      <c r="I113" s="11" t="str">
        <f t="shared" si="14"/>
        <v>n.a.</v>
      </c>
      <c r="J113" s="11">
        <f t="shared" si="14"/>
        <v>4.0375523145842029</v>
      </c>
      <c r="K113" s="11" t="str">
        <f t="shared" si="14"/>
        <v>n.a.</v>
      </c>
      <c r="L113" s="11" t="str">
        <f t="shared" si="9"/>
        <v>n.a.</v>
      </c>
      <c r="M113" s="11" t="str">
        <f t="shared" si="15"/>
        <v>n.a.</v>
      </c>
      <c r="N113" s="11">
        <f t="shared" si="15"/>
        <v>2.5390000000000001</v>
      </c>
      <c r="O113" s="11" t="str">
        <f t="shared" si="15"/>
        <v>n.a.</v>
      </c>
      <c r="P113" s="11" t="str">
        <f t="shared" si="10"/>
        <v>n.a.</v>
      </c>
      <c r="Q113" s="4"/>
      <c r="R113" s="4"/>
      <c r="S113" s="4"/>
      <c r="T113" s="4"/>
      <c r="U113" s="39"/>
      <c r="V113" s="39"/>
      <c r="W113" s="39"/>
      <c r="X113" s="39"/>
      <c r="Y113" s="39"/>
      <c r="Z113" s="39"/>
      <c r="AA113" s="39"/>
      <c r="AB113" s="39"/>
    </row>
    <row r="114" spans="1:28" x14ac:dyDescent="0.25">
      <c r="A114" s="2">
        <f t="shared" si="16"/>
        <v>1987</v>
      </c>
      <c r="B114" s="6">
        <v>45.146074523132548</v>
      </c>
      <c r="C114" s="6">
        <v>1.7800135204994572</v>
      </c>
      <c r="D114" s="6">
        <v>3.2890000000000001</v>
      </c>
      <c r="E114" s="10">
        <f t="shared" si="17"/>
        <v>0</v>
      </c>
      <c r="F114" s="10">
        <f t="shared" si="11"/>
        <v>1</v>
      </c>
      <c r="G114" s="10">
        <f t="shared" si="12"/>
        <v>0</v>
      </c>
      <c r="H114" s="10">
        <f t="shared" si="13"/>
        <v>0</v>
      </c>
      <c r="I114" s="11" t="str">
        <f t="shared" si="14"/>
        <v>n.a.</v>
      </c>
      <c r="J114" s="11">
        <f t="shared" si="14"/>
        <v>1.7800135204994572</v>
      </c>
      <c r="K114" s="11" t="str">
        <f t="shared" si="14"/>
        <v>n.a.</v>
      </c>
      <c r="L114" s="11" t="str">
        <f t="shared" si="9"/>
        <v>n.a.</v>
      </c>
      <c r="M114" s="11" t="str">
        <f t="shared" si="15"/>
        <v>n.a.</v>
      </c>
      <c r="N114" s="11">
        <f t="shared" si="15"/>
        <v>3.2890000000000001</v>
      </c>
      <c r="O114" s="11" t="str">
        <f t="shared" si="15"/>
        <v>n.a.</v>
      </c>
      <c r="P114" s="11" t="str">
        <f t="shared" si="10"/>
        <v>n.a.</v>
      </c>
      <c r="Q114" s="4"/>
      <c r="R114" s="4"/>
      <c r="S114" s="4"/>
      <c r="T114" s="4"/>
      <c r="U114" s="39"/>
      <c r="V114" s="39"/>
      <c r="W114" s="39"/>
      <c r="X114" s="39"/>
      <c r="Y114" s="39"/>
      <c r="Z114" s="39"/>
      <c r="AA114" s="39"/>
      <c r="AB114" s="39"/>
    </row>
    <row r="115" spans="1:28" x14ac:dyDescent="0.25">
      <c r="A115" s="2">
        <f t="shared" si="16"/>
        <v>1988</v>
      </c>
      <c r="B115" s="6">
        <v>46.436518610646353</v>
      </c>
      <c r="C115" s="6">
        <v>-0.17284882526092948</v>
      </c>
      <c r="D115" s="6">
        <v>2.7010000000000001</v>
      </c>
      <c r="E115" s="10">
        <f t="shared" si="17"/>
        <v>0</v>
      </c>
      <c r="F115" s="10">
        <f t="shared" si="11"/>
        <v>1</v>
      </c>
      <c r="G115" s="10">
        <f t="shared" si="12"/>
        <v>0</v>
      </c>
      <c r="H115" s="10">
        <f t="shared" si="13"/>
        <v>0</v>
      </c>
      <c r="I115" s="11" t="str">
        <f t="shared" si="14"/>
        <v>n.a.</v>
      </c>
      <c r="J115" s="11">
        <f t="shared" si="14"/>
        <v>-0.17284882526092948</v>
      </c>
      <c r="K115" s="11" t="str">
        <f t="shared" si="14"/>
        <v>n.a.</v>
      </c>
      <c r="L115" s="11" t="str">
        <f t="shared" si="9"/>
        <v>n.a.</v>
      </c>
      <c r="M115" s="11" t="str">
        <f t="shared" si="15"/>
        <v>n.a.</v>
      </c>
      <c r="N115" s="11">
        <f t="shared" si="15"/>
        <v>2.7010000000000001</v>
      </c>
      <c r="O115" s="11" t="str">
        <f t="shared" si="15"/>
        <v>n.a.</v>
      </c>
      <c r="P115" s="11" t="str">
        <f t="shared" si="10"/>
        <v>n.a.</v>
      </c>
      <c r="Q115" s="4"/>
      <c r="R115" s="4"/>
      <c r="S115" s="4"/>
      <c r="T115" s="4"/>
      <c r="U115" s="39"/>
      <c r="V115" s="39"/>
      <c r="W115" s="39"/>
      <c r="X115" s="39"/>
      <c r="Y115" s="39"/>
      <c r="Z115" s="39"/>
      <c r="AA115" s="39"/>
      <c r="AB115" s="39"/>
    </row>
    <row r="116" spans="1:28" x14ac:dyDescent="0.25">
      <c r="A116" s="2">
        <f t="shared" si="16"/>
        <v>1989</v>
      </c>
      <c r="B116" s="6">
        <v>47.903692450533292</v>
      </c>
      <c r="C116" s="6">
        <v>0.99755854903136321</v>
      </c>
      <c r="D116" s="6">
        <v>3.4980000000000002</v>
      </c>
      <c r="E116" s="10">
        <f t="shared" si="17"/>
        <v>0</v>
      </c>
      <c r="F116" s="10">
        <f t="shared" si="11"/>
        <v>1</v>
      </c>
      <c r="G116" s="10">
        <f t="shared" si="12"/>
        <v>0</v>
      </c>
      <c r="H116" s="10">
        <f t="shared" si="13"/>
        <v>0</v>
      </c>
      <c r="I116" s="11" t="str">
        <f t="shared" si="14"/>
        <v>n.a.</v>
      </c>
      <c r="J116" s="11">
        <f t="shared" si="14"/>
        <v>0.99755854903136321</v>
      </c>
      <c r="K116" s="11" t="str">
        <f t="shared" si="14"/>
        <v>n.a.</v>
      </c>
      <c r="L116" s="11" t="str">
        <f t="shared" si="9"/>
        <v>n.a.</v>
      </c>
      <c r="M116" s="11" t="str">
        <f t="shared" si="15"/>
        <v>n.a.</v>
      </c>
      <c r="N116" s="11">
        <f t="shared" si="15"/>
        <v>3.4980000000000002</v>
      </c>
      <c r="O116" s="11" t="str">
        <f t="shared" si="15"/>
        <v>n.a.</v>
      </c>
      <c r="P116" s="11" t="str">
        <f t="shared" si="10"/>
        <v>n.a.</v>
      </c>
      <c r="Q116" s="4"/>
      <c r="R116" s="4"/>
      <c r="S116" s="4"/>
      <c r="T116" s="4"/>
      <c r="U116" s="39"/>
      <c r="V116" s="39"/>
      <c r="W116" s="39"/>
      <c r="X116" s="39"/>
      <c r="Y116" s="39"/>
      <c r="Z116" s="39"/>
      <c r="AA116" s="39"/>
      <c r="AB116" s="39"/>
    </row>
    <row r="117" spans="1:28" x14ac:dyDescent="0.25">
      <c r="A117" s="2">
        <f t="shared" si="16"/>
        <v>1990</v>
      </c>
      <c r="B117" s="6">
        <v>49.382380703386552</v>
      </c>
      <c r="C117" s="6">
        <v>1.9275140029590965</v>
      </c>
      <c r="D117" s="6">
        <v>3.38</v>
      </c>
      <c r="E117" s="10">
        <f t="shared" si="17"/>
        <v>0</v>
      </c>
      <c r="F117" s="10">
        <f t="shared" si="11"/>
        <v>1</v>
      </c>
      <c r="G117" s="10">
        <f t="shared" si="12"/>
        <v>0</v>
      </c>
      <c r="H117" s="10">
        <f t="shared" si="13"/>
        <v>0</v>
      </c>
      <c r="I117" s="11" t="str">
        <f t="shared" si="14"/>
        <v>n.a.</v>
      </c>
      <c r="J117" s="11">
        <f t="shared" si="14"/>
        <v>1.9275140029590965</v>
      </c>
      <c r="K117" s="11" t="str">
        <f t="shared" si="14"/>
        <v>n.a.</v>
      </c>
      <c r="L117" s="11" t="str">
        <f t="shared" si="9"/>
        <v>n.a.</v>
      </c>
      <c r="M117" s="11" t="str">
        <f t="shared" si="15"/>
        <v>n.a.</v>
      </c>
      <c r="N117" s="11">
        <f t="shared" si="15"/>
        <v>3.38</v>
      </c>
      <c r="O117" s="11" t="str">
        <f t="shared" si="15"/>
        <v>n.a.</v>
      </c>
      <c r="P117" s="11" t="str">
        <f t="shared" si="10"/>
        <v>n.a.</v>
      </c>
      <c r="Q117" s="4"/>
      <c r="R117" s="4"/>
      <c r="S117" s="4"/>
      <c r="T117" s="4"/>
      <c r="U117" s="39"/>
      <c r="V117" s="39"/>
      <c r="W117" s="39"/>
      <c r="X117" s="39"/>
      <c r="Y117" s="39"/>
      <c r="Z117" s="39"/>
      <c r="AA117" s="39"/>
      <c r="AB117" s="39"/>
    </row>
    <row r="118" spans="1:28" x14ac:dyDescent="0.25">
      <c r="A118" s="2">
        <f t="shared" si="16"/>
        <v>1991</v>
      </c>
      <c r="B118" s="6">
        <v>49.643753537004642</v>
      </c>
      <c r="C118" s="6">
        <v>3.1046289614814704</v>
      </c>
      <c r="D118" s="6">
        <v>3.2170000000000001</v>
      </c>
      <c r="E118" s="10">
        <f t="shared" si="17"/>
        <v>0</v>
      </c>
      <c r="F118" s="10">
        <f t="shared" si="11"/>
        <v>1</v>
      </c>
      <c r="G118" s="10">
        <f t="shared" si="12"/>
        <v>0</v>
      </c>
      <c r="H118" s="10">
        <f t="shared" si="13"/>
        <v>0</v>
      </c>
      <c r="I118" s="11" t="str">
        <f t="shared" si="14"/>
        <v>n.a.</v>
      </c>
      <c r="J118" s="11">
        <f t="shared" si="14"/>
        <v>3.1046289614814704</v>
      </c>
      <c r="K118" s="11" t="str">
        <f t="shared" si="14"/>
        <v>n.a.</v>
      </c>
      <c r="L118" s="11" t="str">
        <f t="shared" si="9"/>
        <v>n.a.</v>
      </c>
      <c r="M118" s="11" t="str">
        <f t="shared" si="15"/>
        <v>n.a.</v>
      </c>
      <c r="N118" s="11">
        <f t="shared" si="15"/>
        <v>3.2170000000000001</v>
      </c>
      <c r="O118" s="11" t="str">
        <f t="shared" si="15"/>
        <v>n.a.</v>
      </c>
      <c r="P118" s="11" t="str">
        <f t="shared" si="10"/>
        <v>n.a.</v>
      </c>
      <c r="Q118" s="4"/>
      <c r="R118" s="4"/>
      <c r="S118" s="4"/>
      <c r="T118" s="4"/>
      <c r="U118" s="39"/>
      <c r="V118" s="39"/>
      <c r="W118" s="39"/>
      <c r="X118" s="39"/>
      <c r="Y118" s="39"/>
      <c r="Z118" s="39"/>
      <c r="AA118" s="39"/>
      <c r="AB118" s="39"/>
    </row>
    <row r="119" spans="1:28" x14ac:dyDescent="0.25">
      <c r="A119" s="2">
        <f t="shared" si="16"/>
        <v>1992</v>
      </c>
      <c r="B119" s="6">
        <v>55.197826703155847</v>
      </c>
      <c r="C119" s="6">
        <v>3.5231049814780979</v>
      </c>
      <c r="D119" s="6">
        <v>2.3660000000000001</v>
      </c>
      <c r="E119" s="10">
        <f t="shared" si="17"/>
        <v>0</v>
      </c>
      <c r="F119" s="10">
        <f t="shared" si="11"/>
        <v>1</v>
      </c>
      <c r="G119" s="10">
        <f t="shared" si="12"/>
        <v>0</v>
      </c>
      <c r="H119" s="10">
        <f t="shared" si="13"/>
        <v>0</v>
      </c>
      <c r="I119" s="11" t="str">
        <f t="shared" si="14"/>
        <v>n.a.</v>
      </c>
      <c r="J119" s="11">
        <f t="shared" si="14"/>
        <v>3.5231049814780979</v>
      </c>
      <c r="K119" s="11" t="str">
        <f t="shared" si="14"/>
        <v>n.a.</v>
      </c>
      <c r="L119" s="11" t="str">
        <f t="shared" si="9"/>
        <v>n.a.</v>
      </c>
      <c r="M119" s="11" t="str">
        <f t="shared" si="15"/>
        <v>n.a.</v>
      </c>
      <c r="N119" s="11">
        <f t="shared" si="15"/>
        <v>2.3660000000000001</v>
      </c>
      <c r="O119" s="11" t="str">
        <f t="shared" si="15"/>
        <v>n.a.</v>
      </c>
      <c r="P119" s="11" t="str">
        <f t="shared" si="10"/>
        <v>n.a.</v>
      </c>
      <c r="Q119" s="4"/>
      <c r="R119" s="4"/>
      <c r="S119" s="4"/>
      <c r="T119" s="4"/>
      <c r="U119" s="39"/>
      <c r="V119" s="39"/>
      <c r="W119" s="39"/>
      <c r="X119" s="39"/>
      <c r="Y119" s="39"/>
      <c r="Z119" s="39"/>
      <c r="AA119" s="39"/>
      <c r="AB119" s="39"/>
    </row>
    <row r="120" spans="1:28" x14ac:dyDescent="0.25">
      <c r="A120" s="2">
        <f t="shared" si="16"/>
        <v>1993</v>
      </c>
      <c r="B120" s="6">
        <v>61.481789866837168</v>
      </c>
      <c r="C120" s="6">
        <v>2.7866370789358497</v>
      </c>
      <c r="D120" s="6">
        <v>2.1059999999999999</v>
      </c>
      <c r="E120" s="10">
        <f t="shared" si="17"/>
        <v>0</v>
      </c>
      <c r="F120" s="10">
        <f t="shared" si="11"/>
        <v>0</v>
      </c>
      <c r="G120" s="10">
        <f t="shared" si="12"/>
        <v>1</v>
      </c>
      <c r="H120" s="10">
        <f t="shared" si="13"/>
        <v>0</v>
      </c>
      <c r="I120" s="11" t="str">
        <f t="shared" si="14"/>
        <v>n.a.</v>
      </c>
      <c r="J120" s="11" t="str">
        <f t="shared" si="14"/>
        <v>n.a.</v>
      </c>
      <c r="K120" s="11">
        <f t="shared" si="14"/>
        <v>2.7866370789358497</v>
      </c>
      <c r="L120" s="11" t="str">
        <f t="shared" si="9"/>
        <v>n.a.</v>
      </c>
      <c r="M120" s="11" t="str">
        <f t="shared" si="15"/>
        <v>n.a.</v>
      </c>
      <c r="N120" s="11" t="str">
        <f t="shared" si="15"/>
        <v>n.a.</v>
      </c>
      <c r="O120" s="11">
        <f t="shared" si="15"/>
        <v>2.1059999999999999</v>
      </c>
      <c r="P120" s="11" t="str">
        <f t="shared" si="10"/>
        <v>n.a.</v>
      </c>
      <c r="Q120" s="4"/>
      <c r="R120" s="4"/>
      <c r="S120" s="4"/>
      <c r="T120" s="4"/>
      <c r="U120" s="39"/>
      <c r="V120" s="39"/>
      <c r="W120" s="39"/>
      <c r="X120" s="39"/>
      <c r="Y120" s="39"/>
      <c r="Z120" s="39"/>
      <c r="AA120" s="39"/>
      <c r="AB120" s="39"/>
    </row>
    <row r="121" spans="1:28" x14ac:dyDescent="0.25">
      <c r="A121" s="2">
        <f t="shared" si="16"/>
        <v>1994</v>
      </c>
      <c r="B121" s="6">
        <v>64.860731492502325</v>
      </c>
      <c r="C121" s="6">
        <v>5.0513843415679549</v>
      </c>
      <c r="D121" s="6">
        <v>1.661</v>
      </c>
      <c r="E121" s="10">
        <f t="shared" si="17"/>
        <v>0</v>
      </c>
      <c r="F121" s="10">
        <f t="shared" si="11"/>
        <v>0</v>
      </c>
      <c r="G121" s="10">
        <f t="shared" si="12"/>
        <v>1</v>
      </c>
      <c r="H121" s="10">
        <f t="shared" si="13"/>
        <v>0</v>
      </c>
      <c r="I121" s="11" t="str">
        <f t="shared" si="14"/>
        <v>n.a.</v>
      </c>
      <c r="J121" s="11" t="str">
        <f t="shared" si="14"/>
        <v>n.a.</v>
      </c>
      <c r="K121" s="11">
        <f t="shared" si="14"/>
        <v>5.0513843415679549</v>
      </c>
      <c r="L121" s="11" t="str">
        <f t="shared" si="9"/>
        <v>n.a.</v>
      </c>
      <c r="M121" s="11" t="str">
        <f t="shared" si="15"/>
        <v>n.a.</v>
      </c>
      <c r="N121" s="11" t="str">
        <f t="shared" si="15"/>
        <v>n.a.</v>
      </c>
      <c r="O121" s="11">
        <f t="shared" si="15"/>
        <v>1.661</v>
      </c>
      <c r="P121" s="11" t="str">
        <f t="shared" si="10"/>
        <v>n.a.</v>
      </c>
      <c r="Q121" s="4"/>
      <c r="R121" s="4"/>
      <c r="S121" s="4"/>
      <c r="T121" s="4"/>
      <c r="U121" s="39"/>
      <c r="V121" s="39"/>
      <c r="W121" s="39"/>
      <c r="X121" s="39"/>
      <c r="Y121" s="39"/>
      <c r="Z121" s="39"/>
      <c r="AA121" s="39"/>
      <c r="AB121" s="39"/>
    </row>
    <row r="122" spans="1:28" x14ac:dyDescent="0.25">
      <c r="A122" s="2">
        <f t="shared" si="16"/>
        <v>1995</v>
      </c>
      <c r="B122" s="6">
        <v>70.253763632335804</v>
      </c>
      <c r="C122" s="6">
        <v>4.1863490739812104</v>
      </c>
      <c r="D122" s="6">
        <v>1.778</v>
      </c>
      <c r="E122" s="10">
        <f t="shared" si="17"/>
        <v>0</v>
      </c>
      <c r="F122" s="10">
        <f t="shared" si="11"/>
        <v>0</v>
      </c>
      <c r="G122" s="10">
        <f t="shared" si="12"/>
        <v>1</v>
      </c>
      <c r="H122" s="10">
        <f t="shared" si="13"/>
        <v>0</v>
      </c>
      <c r="I122" s="11" t="str">
        <f t="shared" si="14"/>
        <v>n.a.</v>
      </c>
      <c r="J122" s="11" t="str">
        <f t="shared" si="14"/>
        <v>n.a.</v>
      </c>
      <c r="K122" s="11">
        <f t="shared" si="14"/>
        <v>4.1863490739812104</v>
      </c>
      <c r="L122" s="11" t="str">
        <f t="shared" si="9"/>
        <v>n.a.</v>
      </c>
      <c r="M122" s="11" t="str">
        <f t="shared" si="15"/>
        <v>n.a.</v>
      </c>
      <c r="N122" s="11" t="str">
        <f t="shared" si="15"/>
        <v>n.a.</v>
      </c>
      <c r="O122" s="11">
        <f t="shared" si="15"/>
        <v>1.778</v>
      </c>
      <c r="P122" s="11" t="str">
        <f t="shared" si="10"/>
        <v>n.a.</v>
      </c>
      <c r="Q122" s="4"/>
      <c r="R122" s="4"/>
      <c r="S122" s="4"/>
      <c r="T122" s="4"/>
      <c r="U122" s="39"/>
      <c r="V122" s="39"/>
      <c r="W122" s="39"/>
      <c r="X122" s="39"/>
      <c r="Y122" s="39"/>
      <c r="Z122" s="39"/>
      <c r="AA122" s="39"/>
      <c r="AB122" s="39"/>
    </row>
    <row r="123" spans="1:28" x14ac:dyDescent="0.25">
      <c r="A123" s="2">
        <f t="shared" si="16"/>
        <v>1996</v>
      </c>
      <c r="B123" s="6">
        <v>68.906765796377499</v>
      </c>
      <c r="C123" s="6">
        <v>5.0997663359063861</v>
      </c>
      <c r="D123" s="6">
        <v>2.0840000000000001</v>
      </c>
      <c r="E123" s="10">
        <f t="shared" si="17"/>
        <v>0</v>
      </c>
      <c r="F123" s="10">
        <f t="shared" si="11"/>
        <v>0</v>
      </c>
      <c r="G123" s="10">
        <f t="shared" si="12"/>
        <v>1</v>
      </c>
      <c r="H123" s="10">
        <f t="shared" si="13"/>
        <v>0</v>
      </c>
      <c r="I123" s="11" t="str">
        <f t="shared" si="14"/>
        <v>n.a.</v>
      </c>
      <c r="J123" s="11" t="str">
        <f t="shared" si="14"/>
        <v>n.a.</v>
      </c>
      <c r="K123" s="11">
        <f t="shared" si="14"/>
        <v>5.0997663359063861</v>
      </c>
      <c r="L123" s="11" t="str">
        <f t="shared" si="9"/>
        <v>n.a.</v>
      </c>
      <c r="M123" s="11" t="str">
        <f t="shared" si="15"/>
        <v>n.a.</v>
      </c>
      <c r="N123" s="11" t="str">
        <f t="shared" si="15"/>
        <v>n.a.</v>
      </c>
      <c r="O123" s="11">
        <f t="shared" si="15"/>
        <v>2.0840000000000001</v>
      </c>
      <c r="P123" s="11" t="str">
        <f t="shared" si="10"/>
        <v>n.a.</v>
      </c>
      <c r="Q123" s="4"/>
      <c r="R123" s="4"/>
      <c r="S123" s="4"/>
      <c r="T123" s="4"/>
      <c r="U123" s="39"/>
      <c r="V123" s="39"/>
      <c r="W123" s="39"/>
      <c r="X123" s="39"/>
      <c r="Y123" s="39"/>
      <c r="Z123" s="39"/>
      <c r="AA123" s="39"/>
      <c r="AB123" s="39"/>
    </row>
    <row r="124" spans="1:28" x14ac:dyDescent="0.25">
      <c r="A124" s="2">
        <f t="shared" si="16"/>
        <v>1997</v>
      </c>
      <c r="B124" s="6">
        <v>67.129505530835075</v>
      </c>
      <c r="C124" s="6">
        <v>5.392640347045452</v>
      </c>
      <c r="D124" s="6">
        <v>1.2829999999999999</v>
      </c>
      <c r="E124" s="10">
        <f t="shared" si="17"/>
        <v>0</v>
      </c>
      <c r="F124" s="10">
        <f t="shared" si="11"/>
        <v>0</v>
      </c>
      <c r="G124" s="10">
        <f t="shared" si="12"/>
        <v>1</v>
      </c>
      <c r="H124" s="10">
        <f t="shared" si="13"/>
        <v>0</v>
      </c>
      <c r="I124" s="11" t="str">
        <f t="shared" si="14"/>
        <v>n.a.</v>
      </c>
      <c r="J124" s="11" t="str">
        <f t="shared" si="14"/>
        <v>n.a.</v>
      </c>
      <c r="K124" s="11">
        <f t="shared" si="14"/>
        <v>5.392640347045452</v>
      </c>
      <c r="L124" s="11" t="str">
        <f t="shared" si="9"/>
        <v>n.a.</v>
      </c>
      <c r="M124" s="11" t="str">
        <f t="shared" si="15"/>
        <v>n.a.</v>
      </c>
      <c r="N124" s="11" t="str">
        <f t="shared" si="15"/>
        <v>n.a.</v>
      </c>
      <c r="O124" s="11">
        <f t="shared" si="15"/>
        <v>1.2829999999999999</v>
      </c>
      <c r="P124" s="11" t="str">
        <f t="shared" si="10"/>
        <v>n.a.</v>
      </c>
      <c r="Q124" s="4"/>
      <c r="R124" s="4"/>
      <c r="S124" s="4"/>
      <c r="T124" s="4"/>
      <c r="U124" s="39"/>
      <c r="V124" s="39"/>
      <c r="W124" s="39"/>
      <c r="X124" s="39"/>
      <c r="Y124" s="39"/>
      <c r="Z124" s="39"/>
      <c r="AA124" s="39"/>
      <c r="AB124" s="39"/>
    </row>
    <row r="125" spans="1:28" x14ac:dyDescent="0.25">
      <c r="A125" s="2">
        <f t="shared" si="16"/>
        <v>1998</v>
      </c>
      <c r="B125" s="6">
        <v>68.978217405029994</v>
      </c>
      <c r="C125" s="6">
        <v>2.682783490774221</v>
      </c>
      <c r="D125" s="6">
        <v>0.66700000000000004</v>
      </c>
      <c r="E125" s="10">
        <f t="shared" si="17"/>
        <v>0</v>
      </c>
      <c r="F125" s="10">
        <f t="shared" si="11"/>
        <v>0</v>
      </c>
      <c r="G125" s="10">
        <f t="shared" si="12"/>
        <v>1</v>
      </c>
      <c r="H125" s="10">
        <f t="shared" si="13"/>
        <v>0</v>
      </c>
      <c r="I125" s="11" t="str">
        <f t="shared" si="14"/>
        <v>n.a.</v>
      </c>
      <c r="J125" s="11" t="str">
        <f t="shared" si="14"/>
        <v>n.a.</v>
      </c>
      <c r="K125" s="11">
        <f t="shared" si="14"/>
        <v>2.682783490774221</v>
      </c>
      <c r="L125" s="11" t="str">
        <f t="shared" si="9"/>
        <v>n.a.</v>
      </c>
      <c r="M125" s="11" t="str">
        <f t="shared" si="15"/>
        <v>n.a.</v>
      </c>
      <c r="N125" s="11" t="str">
        <f t="shared" si="15"/>
        <v>n.a.</v>
      </c>
      <c r="O125" s="11">
        <f t="shared" si="15"/>
        <v>0.66700000000000004</v>
      </c>
      <c r="P125" s="11" t="str">
        <f t="shared" si="10"/>
        <v>n.a.</v>
      </c>
      <c r="Q125" s="4"/>
      <c r="R125" s="4"/>
      <c r="S125" s="4"/>
      <c r="T125" s="4"/>
      <c r="U125" s="39"/>
      <c r="V125" s="39"/>
      <c r="W125" s="39"/>
      <c r="X125" s="39"/>
      <c r="Y125" s="39"/>
      <c r="Z125" s="39"/>
      <c r="AA125" s="39"/>
      <c r="AB125" s="39"/>
    </row>
    <row r="126" spans="1:28" x14ac:dyDescent="0.25">
      <c r="A126" s="2">
        <f t="shared" si="16"/>
        <v>1999</v>
      </c>
      <c r="B126" s="6">
        <v>64.856541683126011</v>
      </c>
      <c r="C126" s="6">
        <v>2.0257705900823764</v>
      </c>
      <c r="D126" s="6">
        <v>0.56200000000000006</v>
      </c>
      <c r="E126" s="10">
        <f t="shared" si="17"/>
        <v>0</v>
      </c>
      <c r="F126" s="10">
        <f t="shared" si="11"/>
        <v>0</v>
      </c>
      <c r="G126" s="10">
        <f t="shared" si="12"/>
        <v>1</v>
      </c>
      <c r="H126" s="10">
        <f t="shared" si="13"/>
        <v>0</v>
      </c>
      <c r="I126" s="11" t="str">
        <f t="shared" si="14"/>
        <v>n.a.</v>
      </c>
      <c r="J126" s="11" t="str">
        <f t="shared" si="14"/>
        <v>n.a.</v>
      </c>
      <c r="K126" s="11">
        <f t="shared" si="14"/>
        <v>2.0257705900823764</v>
      </c>
      <c r="L126" s="11" t="str">
        <f t="shared" si="9"/>
        <v>n.a.</v>
      </c>
      <c r="M126" s="11" t="str">
        <f t="shared" si="15"/>
        <v>n.a.</v>
      </c>
      <c r="N126" s="11" t="str">
        <f t="shared" si="15"/>
        <v>n.a.</v>
      </c>
      <c r="O126" s="11">
        <f t="shared" si="15"/>
        <v>0.56200000000000006</v>
      </c>
      <c r="P126" s="11" t="str">
        <f t="shared" si="10"/>
        <v>n.a.</v>
      </c>
      <c r="Q126" s="4"/>
      <c r="R126" s="4"/>
      <c r="S126" s="4"/>
      <c r="T126" s="4"/>
      <c r="U126" s="39"/>
      <c r="V126" s="39"/>
      <c r="W126" s="39"/>
      <c r="X126" s="39"/>
      <c r="Y126" s="39"/>
      <c r="Z126" s="39"/>
      <c r="AA126" s="39"/>
      <c r="AB126" s="39"/>
    </row>
    <row r="127" spans="1:28" x14ac:dyDescent="0.25">
      <c r="A127" s="2">
        <f t="shared" si="16"/>
        <v>2000</v>
      </c>
      <c r="B127" s="6">
        <v>55.791093948313573</v>
      </c>
      <c r="C127" s="6">
        <v>3.2535679946216867</v>
      </c>
      <c r="D127" s="6">
        <v>1.827</v>
      </c>
      <c r="E127" s="10">
        <f t="shared" si="17"/>
        <v>0</v>
      </c>
      <c r="F127" s="10">
        <f t="shared" si="11"/>
        <v>1</v>
      </c>
      <c r="G127" s="10">
        <f t="shared" si="12"/>
        <v>0</v>
      </c>
      <c r="H127" s="10">
        <f t="shared" si="13"/>
        <v>0</v>
      </c>
      <c r="I127" s="11" t="str">
        <f t="shared" si="14"/>
        <v>n.a.</v>
      </c>
      <c r="J127" s="11">
        <f t="shared" si="14"/>
        <v>3.2535679946216867</v>
      </c>
      <c r="K127" s="11" t="str">
        <f t="shared" si="14"/>
        <v>n.a.</v>
      </c>
      <c r="L127" s="11" t="str">
        <f t="shared" si="9"/>
        <v>n.a.</v>
      </c>
      <c r="M127" s="11" t="str">
        <f t="shared" si="15"/>
        <v>n.a.</v>
      </c>
      <c r="N127" s="11">
        <f t="shared" si="15"/>
        <v>1.827</v>
      </c>
      <c r="O127" s="11" t="str">
        <f t="shared" si="15"/>
        <v>n.a.</v>
      </c>
      <c r="P127" s="11" t="str">
        <f t="shared" si="10"/>
        <v>n.a.</v>
      </c>
      <c r="Q127" s="4"/>
      <c r="R127" s="4"/>
      <c r="S127" s="4"/>
      <c r="T127" s="4"/>
      <c r="U127" s="39"/>
      <c r="V127" s="39"/>
      <c r="W127" s="39"/>
      <c r="X127" s="39"/>
      <c r="Y127" s="39"/>
      <c r="Z127" s="39"/>
      <c r="AA127" s="39"/>
      <c r="AB127" s="39"/>
    </row>
    <row r="128" spans="1:28" x14ac:dyDescent="0.25">
      <c r="A128" s="2">
        <f t="shared" si="16"/>
        <v>2001</v>
      </c>
      <c r="B128" s="6">
        <v>55.410601929871362</v>
      </c>
      <c r="C128" s="6">
        <v>1.99015413560657</v>
      </c>
      <c r="D128" s="6">
        <v>1.7809999999999999</v>
      </c>
      <c r="E128" s="10">
        <f t="shared" si="17"/>
        <v>0</v>
      </c>
      <c r="F128" s="10">
        <f t="shared" si="11"/>
        <v>1</v>
      </c>
      <c r="G128" s="10">
        <f t="shared" si="12"/>
        <v>0</v>
      </c>
      <c r="H128" s="10">
        <f t="shared" si="13"/>
        <v>0</v>
      </c>
      <c r="I128" s="11" t="str">
        <f t="shared" si="14"/>
        <v>n.a.</v>
      </c>
      <c r="J128" s="11">
        <f t="shared" si="14"/>
        <v>1.99015413560657</v>
      </c>
      <c r="K128" s="11" t="str">
        <f t="shared" si="14"/>
        <v>n.a.</v>
      </c>
      <c r="L128" s="11" t="str">
        <f t="shared" si="9"/>
        <v>n.a.</v>
      </c>
      <c r="M128" s="11" t="str">
        <f t="shared" si="15"/>
        <v>n.a.</v>
      </c>
      <c r="N128" s="11">
        <f t="shared" si="15"/>
        <v>1.7809999999999999</v>
      </c>
      <c r="O128" s="11" t="str">
        <f t="shared" si="15"/>
        <v>n.a.</v>
      </c>
      <c r="P128" s="11" t="str">
        <f t="shared" si="10"/>
        <v>n.a.</v>
      </c>
      <c r="Q128" s="4"/>
      <c r="R128" s="4"/>
      <c r="S128" s="4"/>
      <c r="T128" s="4"/>
      <c r="U128" s="39"/>
      <c r="V128" s="39"/>
      <c r="W128" s="39"/>
      <c r="X128" s="39"/>
      <c r="Y128" s="39"/>
      <c r="Z128" s="39"/>
      <c r="AA128" s="39"/>
      <c r="AB128" s="39"/>
    </row>
    <row r="129" spans="1:28" x14ac:dyDescent="0.25">
      <c r="A129" s="2">
        <f t="shared" si="16"/>
        <v>2002</v>
      </c>
      <c r="B129" s="6">
        <v>59.446195613159219</v>
      </c>
      <c r="C129" s="6">
        <v>1.5020556300010979</v>
      </c>
      <c r="D129" s="6">
        <v>1.9379999999999999</v>
      </c>
      <c r="E129" s="10">
        <f t="shared" si="17"/>
        <v>0</v>
      </c>
      <c r="F129" s="10">
        <f t="shared" si="11"/>
        <v>1</v>
      </c>
      <c r="G129" s="10">
        <f t="shared" si="12"/>
        <v>0</v>
      </c>
      <c r="H129" s="10">
        <f t="shared" si="13"/>
        <v>0</v>
      </c>
      <c r="I129" s="11" t="str">
        <f t="shared" si="14"/>
        <v>n.a.</v>
      </c>
      <c r="J129" s="11">
        <f t="shared" si="14"/>
        <v>1.5020556300010979</v>
      </c>
      <c r="K129" s="11" t="str">
        <f t="shared" si="14"/>
        <v>n.a.</v>
      </c>
      <c r="L129" s="11" t="str">
        <f t="shared" si="9"/>
        <v>n.a.</v>
      </c>
      <c r="M129" s="11" t="str">
        <f t="shared" si="15"/>
        <v>n.a.</v>
      </c>
      <c r="N129" s="11">
        <f t="shared" si="15"/>
        <v>1.9379999999999999</v>
      </c>
      <c r="O129" s="11" t="str">
        <f t="shared" si="15"/>
        <v>n.a.</v>
      </c>
      <c r="P129" s="11" t="str">
        <f t="shared" si="10"/>
        <v>n.a.</v>
      </c>
      <c r="Q129" s="4"/>
      <c r="R129" s="4"/>
      <c r="S129" s="4"/>
      <c r="T129" s="4"/>
      <c r="U129" s="39"/>
      <c r="V129" s="39"/>
      <c r="W129" s="39"/>
      <c r="X129" s="39"/>
      <c r="Y129" s="39"/>
      <c r="Z129" s="39"/>
      <c r="AA129" s="39"/>
      <c r="AB129" s="39"/>
    </row>
    <row r="130" spans="1:28" x14ac:dyDescent="0.25">
      <c r="A130" s="2">
        <f t="shared" si="16"/>
        <v>2003</v>
      </c>
      <c r="B130" s="6">
        <v>62.95527126481494</v>
      </c>
      <c r="C130" s="6">
        <v>1.0135240342473484</v>
      </c>
      <c r="D130" s="6">
        <v>2.169</v>
      </c>
      <c r="E130" s="10">
        <f t="shared" si="17"/>
        <v>0</v>
      </c>
      <c r="F130" s="10">
        <f t="shared" si="11"/>
        <v>0</v>
      </c>
      <c r="G130" s="10">
        <f t="shared" si="12"/>
        <v>1</v>
      </c>
      <c r="H130" s="10">
        <f t="shared" si="13"/>
        <v>0</v>
      </c>
      <c r="I130" s="11" t="str">
        <f t="shared" si="14"/>
        <v>n.a.</v>
      </c>
      <c r="J130" s="11" t="str">
        <f t="shared" si="14"/>
        <v>n.a.</v>
      </c>
      <c r="K130" s="11">
        <f t="shared" si="14"/>
        <v>1.0135240342473484</v>
      </c>
      <c r="L130" s="11" t="str">
        <f t="shared" si="9"/>
        <v>n.a.</v>
      </c>
      <c r="M130" s="11" t="str">
        <f t="shared" si="15"/>
        <v>n.a.</v>
      </c>
      <c r="N130" s="11" t="str">
        <f t="shared" si="15"/>
        <v>n.a.</v>
      </c>
      <c r="O130" s="11">
        <f t="shared" si="15"/>
        <v>2.169</v>
      </c>
      <c r="P130" s="11" t="str">
        <f t="shared" si="10"/>
        <v>n.a.</v>
      </c>
      <c r="Q130" s="4"/>
      <c r="R130" s="4"/>
      <c r="S130" s="4"/>
      <c r="T130" s="4"/>
      <c r="U130" s="39"/>
      <c r="V130" s="39"/>
      <c r="W130" s="39"/>
      <c r="X130" s="39"/>
      <c r="Y130" s="39"/>
      <c r="Z130" s="39"/>
      <c r="AA130" s="39"/>
      <c r="AB130" s="39"/>
    </row>
    <row r="131" spans="1:28" x14ac:dyDescent="0.25">
      <c r="A131" s="2">
        <f t="shared" si="16"/>
        <v>2004</v>
      </c>
      <c r="B131" s="6">
        <v>61.782862125940888</v>
      </c>
      <c r="C131" s="6">
        <v>3.8641263641794321</v>
      </c>
      <c r="D131" s="6">
        <v>2.3420000000000001</v>
      </c>
      <c r="E131" s="10">
        <f t="shared" si="17"/>
        <v>0</v>
      </c>
      <c r="F131" s="10">
        <f t="shared" si="11"/>
        <v>0</v>
      </c>
      <c r="G131" s="10">
        <f t="shared" si="12"/>
        <v>1</v>
      </c>
      <c r="H131" s="10">
        <f t="shared" si="13"/>
        <v>0</v>
      </c>
      <c r="I131" s="11" t="str">
        <f t="shared" si="14"/>
        <v>n.a.</v>
      </c>
      <c r="J131" s="11" t="str">
        <f t="shared" si="14"/>
        <v>n.a.</v>
      </c>
      <c r="K131" s="11">
        <f t="shared" si="14"/>
        <v>3.8641263641794321</v>
      </c>
      <c r="L131" s="11" t="str">
        <f t="shared" si="9"/>
        <v>n.a.</v>
      </c>
      <c r="M131" s="11" t="str">
        <f t="shared" si="15"/>
        <v>n.a.</v>
      </c>
      <c r="N131" s="11" t="str">
        <f t="shared" si="15"/>
        <v>n.a.</v>
      </c>
      <c r="O131" s="11">
        <f t="shared" si="15"/>
        <v>2.3420000000000001</v>
      </c>
      <c r="P131" s="11" t="str">
        <f t="shared" si="10"/>
        <v>n.a.</v>
      </c>
      <c r="Q131" s="4"/>
      <c r="R131" s="4"/>
      <c r="S131" s="4"/>
      <c r="T131" s="4"/>
      <c r="U131" s="39"/>
      <c r="V131" s="39"/>
      <c r="W131" s="39"/>
      <c r="X131" s="39"/>
      <c r="Y131" s="39"/>
      <c r="Z131" s="39"/>
      <c r="AA131" s="39"/>
      <c r="AB131" s="39"/>
    </row>
    <row r="132" spans="1:28" x14ac:dyDescent="0.25">
      <c r="A132" s="2">
        <f t="shared" si="16"/>
        <v>2005</v>
      </c>
      <c r="B132" s="6">
        <v>58.867668523734146</v>
      </c>
      <c r="C132" s="6">
        <v>2.7392074428743918</v>
      </c>
      <c r="D132" s="6">
        <v>1.9</v>
      </c>
      <c r="E132" s="10">
        <f t="shared" si="17"/>
        <v>0</v>
      </c>
      <c r="F132" s="10">
        <f t="shared" si="11"/>
        <v>1</v>
      </c>
      <c r="G132" s="10">
        <f t="shared" si="12"/>
        <v>0</v>
      </c>
      <c r="H132" s="10">
        <f t="shared" si="13"/>
        <v>0</v>
      </c>
      <c r="I132" s="11" t="str">
        <f t="shared" si="14"/>
        <v>n.a.</v>
      </c>
      <c r="J132" s="11">
        <f t="shared" si="14"/>
        <v>2.7392074428743918</v>
      </c>
      <c r="K132" s="11" t="str">
        <f t="shared" si="14"/>
        <v>n.a.</v>
      </c>
      <c r="L132" s="11" t="str">
        <f t="shared" si="9"/>
        <v>n.a.</v>
      </c>
      <c r="M132" s="11" t="str">
        <f t="shared" si="15"/>
        <v>n.a.</v>
      </c>
      <c r="N132" s="11">
        <f t="shared" si="15"/>
        <v>1.9</v>
      </c>
      <c r="O132" s="11" t="str">
        <f t="shared" si="15"/>
        <v>n.a.</v>
      </c>
      <c r="P132" s="11" t="str">
        <f t="shared" si="10"/>
        <v>n.a.</v>
      </c>
      <c r="Q132" s="4"/>
      <c r="R132" s="4"/>
      <c r="S132" s="4"/>
      <c r="T132" s="4"/>
      <c r="U132" s="39"/>
      <c r="V132" s="39"/>
      <c r="W132" s="39"/>
      <c r="X132" s="39"/>
      <c r="Y132" s="39"/>
      <c r="Z132" s="39"/>
      <c r="AA132" s="39"/>
      <c r="AB132" s="39"/>
    </row>
    <row r="133" spans="1:28" x14ac:dyDescent="0.25">
      <c r="A133" s="2">
        <f t="shared" si="16"/>
        <v>2006</v>
      </c>
      <c r="B133" s="6">
        <v>53.246711150830954</v>
      </c>
      <c r="C133" s="6">
        <v>2.2808885419912883</v>
      </c>
      <c r="D133" s="6">
        <v>1.9119999999999999</v>
      </c>
      <c r="E133" s="10">
        <f t="shared" si="17"/>
        <v>0</v>
      </c>
      <c r="F133" s="10">
        <f t="shared" si="11"/>
        <v>1</v>
      </c>
      <c r="G133" s="10">
        <f t="shared" si="12"/>
        <v>0</v>
      </c>
      <c r="H133" s="10">
        <f t="shared" si="13"/>
        <v>0</v>
      </c>
      <c r="I133" s="11" t="str">
        <f t="shared" si="14"/>
        <v>n.a.</v>
      </c>
      <c r="J133" s="11">
        <f t="shared" si="14"/>
        <v>2.2808885419912883</v>
      </c>
      <c r="K133" s="11" t="str">
        <f t="shared" si="14"/>
        <v>n.a.</v>
      </c>
      <c r="L133" s="11" t="str">
        <f t="shared" si="9"/>
        <v>n.a.</v>
      </c>
      <c r="M133" s="11" t="str">
        <f t="shared" si="15"/>
        <v>n.a.</v>
      </c>
      <c r="N133" s="11">
        <f t="shared" si="15"/>
        <v>1.9119999999999999</v>
      </c>
      <c r="O133" s="11" t="str">
        <f t="shared" si="15"/>
        <v>n.a.</v>
      </c>
      <c r="P133" s="11" t="str">
        <f t="shared" si="10"/>
        <v>n.a.</v>
      </c>
      <c r="Q133" s="4"/>
      <c r="R133" s="4"/>
      <c r="S133" s="4"/>
      <c r="T133" s="4"/>
      <c r="U133" s="39"/>
      <c r="V133" s="39"/>
      <c r="W133" s="39"/>
      <c r="X133" s="39"/>
      <c r="Y133" s="39"/>
      <c r="Z133" s="39"/>
      <c r="AA133" s="39"/>
      <c r="AB133" s="39"/>
    </row>
    <row r="134" spans="1:28" x14ac:dyDescent="0.25">
      <c r="A134" s="2">
        <f t="shared" si="16"/>
        <v>2007</v>
      </c>
      <c r="B134" s="6">
        <v>53.08483121149176</v>
      </c>
      <c r="C134" s="6">
        <v>3.1340917857372697</v>
      </c>
      <c r="D134" s="6">
        <v>1.607</v>
      </c>
      <c r="E134" s="10">
        <f t="shared" si="17"/>
        <v>0</v>
      </c>
      <c r="F134" s="10">
        <f t="shared" si="11"/>
        <v>1</v>
      </c>
      <c r="G134" s="10">
        <f t="shared" si="12"/>
        <v>0</v>
      </c>
      <c r="H134" s="10">
        <f t="shared" si="13"/>
        <v>0</v>
      </c>
      <c r="I134" s="11" t="str">
        <f t="shared" si="14"/>
        <v>n.a.</v>
      </c>
      <c r="J134" s="11">
        <f t="shared" si="14"/>
        <v>3.1340917857372697</v>
      </c>
      <c r="K134" s="11" t="str">
        <f t="shared" si="14"/>
        <v>n.a.</v>
      </c>
      <c r="L134" s="11" t="str">
        <f t="shared" si="9"/>
        <v>n.a.</v>
      </c>
      <c r="M134" s="11" t="str">
        <f t="shared" si="15"/>
        <v>n.a.</v>
      </c>
      <c r="N134" s="11">
        <f t="shared" si="15"/>
        <v>1.607</v>
      </c>
      <c r="O134" s="11" t="str">
        <f t="shared" si="15"/>
        <v>n.a.</v>
      </c>
      <c r="P134" s="11" t="str">
        <f t="shared" si="10"/>
        <v>n.a.</v>
      </c>
      <c r="Q134" s="4"/>
      <c r="R134" s="4"/>
      <c r="S134" s="4"/>
      <c r="T134" s="4"/>
      <c r="U134" s="39"/>
      <c r="V134" s="39"/>
      <c r="W134" s="39"/>
      <c r="X134" s="39"/>
      <c r="Y134" s="39"/>
      <c r="Z134" s="39"/>
      <c r="AA134" s="39"/>
      <c r="AB134" s="39"/>
    </row>
    <row r="135" spans="1:28" x14ac:dyDescent="0.25">
      <c r="A135" s="2">
        <f t="shared" si="16"/>
        <v>2008</v>
      </c>
      <c r="B135" s="6">
        <v>51.567307088591697</v>
      </c>
      <c r="C135" s="6">
        <v>2.1321302984479651</v>
      </c>
      <c r="D135" s="6">
        <v>3.1589999999999998</v>
      </c>
      <c r="E135" s="10">
        <f t="shared" si="17"/>
        <v>0</v>
      </c>
      <c r="F135" s="10">
        <f t="shared" si="11"/>
        <v>1</v>
      </c>
      <c r="G135" s="10">
        <f t="shared" si="12"/>
        <v>0</v>
      </c>
      <c r="H135" s="10">
        <f t="shared" si="13"/>
        <v>0</v>
      </c>
      <c r="I135" s="11" t="str">
        <f t="shared" si="14"/>
        <v>n.a.</v>
      </c>
      <c r="J135" s="11">
        <f t="shared" si="14"/>
        <v>2.1321302984479651</v>
      </c>
      <c r="K135" s="11" t="str">
        <f t="shared" si="14"/>
        <v>n.a.</v>
      </c>
      <c r="L135" s="11" t="str">
        <f t="shared" si="14"/>
        <v>n.a.</v>
      </c>
      <c r="M135" s="11" t="str">
        <f t="shared" si="15"/>
        <v>n.a.</v>
      </c>
      <c r="N135" s="11">
        <f t="shared" si="15"/>
        <v>3.1589999999999998</v>
      </c>
      <c r="O135" s="11" t="str">
        <f t="shared" si="15"/>
        <v>n.a.</v>
      </c>
      <c r="P135" s="11" t="str">
        <f t="shared" si="15"/>
        <v>n.a.</v>
      </c>
      <c r="Q135" s="4"/>
      <c r="R135" s="4"/>
      <c r="S135" s="4"/>
      <c r="T135" s="4"/>
      <c r="U135" s="39"/>
      <c r="V135" s="39"/>
      <c r="W135" s="39"/>
      <c r="X135" s="39"/>
      <c r="Y135" s="39"/>
      <c r="Z135" s="39"/>
      <c r="AA135" s="39"/>
      <c r="AB135" s="39"/>
    </row>
    <row r="136" spans="1:28" x14ac:dyDescent="0.25">
      <c r="A136" s="2">
        <v>2009</v>
      </c>
      <c r="B136" s="6">
        <v>60.001512643175879</v>
      </c>
      <c r="C136" s="6">
        <v>-1.9066760919030923</v>
      </c>
      <c r="D136" s="6">
        <v>0.33700000000000002</v>
      </c>
      <c r="E136" s="10">
        <f t="shared" si="17"/>
        <v>0</v>
      </c>
      <c r="F136" s="10">
        <f>IF(AND($B136&gt;30,$B136&lt;60),1,0)</f>
        <v>0</v>
      </c>
      <c r="G136" s="10">
        <f>IF(AND($B136&gt;60,$B136&lt;90),1,0)</f>
        <v>1</v>
      </c>
      <c r="H136" s="10">
        <f>IF($B136&gt;90,1,0)</f>
        <v>0</v>
      </c>
      <c r="I136" s="11" t="str">
        <f>IF(E136=1,$C136,"n.a.")</f>
        <v>n.a.</v>
      </c>
      <c r="J136" s="11" t="str">
        <f>IF(F136=1,$C136,"n.a.")</f>
        <v>n.a.</v>
      </c>
      <c r="K136" s="11">
        <f>IF(G136=1,$C136,"n.a.")</f>
        <v>-1.9066760919030923</v>
      </c>
      <c r="L136" s="11" t="str">
        <f>IF(H136=1,$C136,"n.a.")</f>
        <v>n.a.</v>
      </c>
      <c r="M136" s="11" t="str">
        <f>IF(E136=1,$D136,"n.a.")</f>
        <v>n.a.</v>
      </c>
      <c r="N136" s="11" t="str">
        <f>IF(F136=1,$D136,"n.a.")</f>
        <v>n.a.</v>
      </c>
      <c r="O136" s="11">
        <f>IF(G136=1,$D136,"n.a.")</f>
        <v>0.33700000000000002</v>
      </c>
      <c r="P136" s="11" t="str">
        <f>IF(H136=1,$D136,"n.a.")</f>
        <v>n.a.</v>
      </c>
      <c r="Q136" s="4"/>
      <c r="R136" s="4"/>
      <c r="S136" s="4"/>
      <c r="T136" s="4"/>
      <c r="U136" s="39"/>
      <c r="V136" s="39"/>
      <c r="W136" s="39"/>
      <c r="X136" s="39"/>
      <c r="Y136" s="39"/>
      <c r="Z136" s="39"/>
      <c r="AA136" s="39"/>
      <c r="AB136" s="39"/>
    </row>
    <row r="137" spans="1:28" x14ac:dyDescent="0.25"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39"/>
      <c r="V137" s="39"/>
      <c r="W137" s="39"/>
      <c r="X137" s="39"/>
      <c r="Y137" s="39"/>
      <c r="Z137" s="39"/>
      <c r="AA137" s="39"/>
      <c r="AB137" s="39"/>
    </row>
    <row r="138" spans="1:28" x14ac:dyDescent="0.25">
      <c r="A138" s="124" t="s">
        <v>116</v>
      </c>
      <c r="B138" s="125" t="s">
        <v>25</v>
      </c>
      <c r="C138" s="4" t="s">
        <v>3</v>
      </c>
      <c r="D138" s="4">
        <f>SUM(E138:H138)</f>
        <v>102</v>
      </c>
      <c r="E138" s="10">
        <f>SUM(E7:E136)</f>
        <v>26</v>
      </c>
      <c r="F138" s="10">
        <f>SUM(F7:F136)</f>
        <v>21</v>
      </c>
      <c r="G138" s="10">
        <f>SUM(G7:G136)</f>
        <v>19</v>
      </c>
      <c r="H138" s="10">
        <f>SUM(H7:H136)</f>
        <v>36</v>
      </c>
      <c r="I138" s="11">
        <f>AVERAGE(I7:I136)</f>
        <v>5.1356125936337094</v>
      </c>
      <c r="J138" s="11">
        <f t="shared" ref="J138:O138" si="18">AVERAGE(J7:J136)</f>
        <v>2.6722221075602408</v>
      </c>
      <c r="K138" s="11">
        <f t="shared" si="18"/>
        <v>2.8182086712434433</v>
      </c>
      <c r="L138" s="11">
        <f t="shared" si="18"/>
        <v>1.9083660459672027</v>
      </c>
      <c r="M138" s="11">
        <f t="shared" si="18"/>
        <v>5.1802277954793476</v>
      </c>
      <c r="N138" s="11">
        <f t="shared" si="18"/>
        <v>4.9549292296288341</v>
      </c>
      <c r="O138" s="11">
        <f t="shared" si="18"/>
        <v>1.5123060932364349</v>
      </c>
      <c r="P138" s="11">
        <f>AVERAGE(P7:P136)</f>
        <v>0.85779802676207295</v>
      </c>
      <c r="Q138" s="4"/>
      <c r="R138" s="4"/>
      <c r="S138" s="4"/>
      <c r="T138" s="4"/>
      <c r="U138" s="39"/>
      <c r="V138" s="39"/>
      <c r="W138" s="39"/>
      <c r="X138" s="39"/>
      <c r="Y138" s="39"/>
      <c r="Z138" s="39"/>
      <c r="AA138" s="39"/>
      <c r="AB138" s="39"/>
    </row>
    <row r="139" spans="1:28" x14ac:dyDescent="0.25">
      <c r="A139" s="124" t="s">
        <v>117</v>
      </c>
      <c r="B139" s="125" t="s">
        <v>25</v>
      </c>
      <c r="C139" s="4"/>
      <c r="D139" s="4"/>
      <c r="E139" s="4"/>
      <c r="F139" s="4"/>
      <c r="G139" s="4"/>
      <c r="H139" s="4"/>
      <c r="I139" s="11">
        <f>MEDIAN(I7:I136)</f>
        <v>5.488578680203049</v>
      </c>
      <c r="J139" s="11">
        <f t="shared" ref="J139:O139" si="19">MEDIAN(J7:J136)</f>
        <v>2.7392074428743918</v>
      </c>
      <c r="K139" s="11">
        <f t="shared" si="19"/>
        <v>2.7866370789358497</v>
      </c>
      <c r="L139" s="11">
        <f t="shared" si="19"/>
        <v>1.6497298687934148</v>
      </c>
      <c r="M139" s="11">
        <f t="shared" si="19"/>
        <v>4.8375845050418196</v>
      </c>
      <c r="N139" s="11">
        <f t="shared" si="19"/>
        <v>3.2170000000000001</v>
      </c>
      <c r="O139" s="11">
        <f t="shared" si="19"/>
        <v>1.7111488712505951</v>
      </c>
      <c r="P139" s="11">
        <f>MEDIAN(P7:P136)</f>
        <v>-0.22115762601623706</v>
      </c>
      <c r="Q139" s="4"/>
      <c r="R139" s="4"/>
      <c r="S139" s="4"/>
      <c r="T139" s="4"/>
      <c r="U139" s="39"/>
      <c r="V139" s="39"/>
      <c r="W139" s="39"/>
      <c r="X139" s="39"/>
      <c r="Y139" s="39"/>
      <c r="Z139" s="39"/>
      <c r="AA139" s="39"/>
      <c r="AB139" s="39"/>
    </row>
    <row r="140" spans="1:28" x14ac:dyDescent="0.25">
      <c r="A140" s="124" t="s">
        <v>114</v>
      </c>
      <c r="B140" s="125" t="s">
        <v>48</v>
      </c>
      <c r="C140" s="4"/>
      <c r="D140" s="4">
        <f>SUM(E140:H140)</f>
        <v>56</v>
      </c>
      <c r="E140" s="10">
        <f>SUM(E73:E136)</f>
        <v>25</v>
      </c>
      <c r="F140" s="10">
        <f>SUM(F73:F136)</f>
        <v>21</v>
      </c>
      <c r="G140" s="10">
        <f>SUM(G73:G136)</f>
        <v>10</v>
      </c>
      <c r="H140" s="10">
        <f>SUM(H73:H136)</f>
        <v>0</v>
      </c>
      <c r="I140" s="11">
        <f>AVERAGE(I73:I136)</f>
        <v>5.0584756365634975</v>
      </c>
      <c r="J140" s="11">
        <f t="shared" ref="J140:O140" si="20">AVERAGE(J73:J136)</f>
        <v>2.6722221075602408</v>
      </c>
      <c r="K140" s="11">
        <f t="shared" si="20"/>
        <v>3.0196305564817139</v>
      </c>
      <c r="L140" s="25" t="s">
        <v>2</v>
      </c>
      <c r="M140" s="11">
        <f t="shared" si="20"/>
        <v>5.1840961193345105</v>
      </c>
      <c r="N140" s="11">
        <f t="shared" si="20"/>
        <v>4.9549292296288341</v>
      </c>
      <c r="O140" s="11">
        <f t="shared" si="20"/>
        <v>1.4988999999999999</v>
      </c>
      <c r="P140" s="25" t="s">
        <v>2</v>
      </c>
      <c r="Q140" s="4"/>
      <c r="R140" s="4"/>
      <c r="S140" s="4"/>
      <c r="T140" s="4"/>
      <c r="U140" s="39"/>
      <c r="V140" s="39"/>
      <c r="W140" s="39"/>
      <c r="X140" s="39"/>
      <c r="Y140" s="39"/>
      <c r="Z140" s="39"/>
      <c r="AA140" s="39"/>
      <c r="AB140" s="39"/>
    </row>
    <row r="141" spans="1:28" x14ac:dyDescent="0.25">
      <c r="A141" s="124" t="s">
        <v>115</v>
      </c>
      <c r="B141" s="125" t="s">
        <v>48</v>
      </c>
      <c r="C141" s="4"/>
      <c r="D141" s="4"/>
      <c r="E141" s="4"/>
      <c r="F141" s="4"/>
      <c r="G141" s="4"/>
      <c r="H141" s="4"/>
      <c r="I141" s="11">
        <f>MEDIAN(I73:I136)</f>
        <v>5.4304540362226543</v>
      </c>
      <c r="J141" s="11">
        <f t="shared" ref="J141:O141" si="21">MEDIAN(J73:J136)</f>
        <v>2.7392074428743918</v>
      </c>
      <c r="K141" s="11">
        <f t="shared" si="21"/>
        <v>3.3253817215576409</v>
      </c>
      <c r="L141" s="25" t="s">
        <v>2</v>
      </c>
      <c r="M141" s="11">
        <f t="shared" si="21"/>
        <v>4.72825787047364</v>
      </c>
      <c r="N141" s="11">
        <f t="shared" si="21"/>
        <v>3.2170000000000001</v>
      </c>
      <c r="O141" s="11">
        <f t="shared" si="21"/>
        <v>1.7195</v>
      </c>
      <c r="P141" s="25" t="s">
        <v>2</v>
      </c>
      <c r="Q141" s="4"/>
      <c r="R141" s="4"/>
      <c r="S141" s="4"/>
      <c r="T141" s="4"/>
      <c r="U141" s="39"/>
      <c r="V141" s="39"/>
      <c r="W141" s="39"/>
      <c r="X141" s="39"/>
      <c r="Y141" s="39"/>
      <c r="Z141" s="39"/>
      <c r="AA141" s="39"/>
      <c r="AB141" s="39"/>
    </row>
    <row r="142" spans="1:28" x14ac:dyDescent="0.25">
      <c r="C142" s="4"/>
      <c r="D142" s="4"/>
      <c r="E142" s="4"/>
      <c r="F142" s="4"/>
      <c r="G142" s="4"/>
      <c r="H142" s="4"/>
      <c r="I142" s="4"/>
      <c r="J142" s="4"/>
      <c r="K142" s="4"/>
      <c r="L142" s="24"/>
      <c r="M142" s="4"/>
      <c r="N142" s="4"/>
      <c r="O142" s="4"/>
      <c r="P142" s="24"/>
      <c r="Q142" s="4"/>
      <c r="R142" s="4"/>
      <c r="S142" s="4"/>
      <c r="T142" s="4"/>
      <c r="U142" s="39"/>
      <c r="V142" s="39"/>
      <c r="W142" s="39"/>
      <c r="X142" s="39"/>
      <c r="Y142" s="39"/>
      <c r="Z142" s="39"/>
      <c r="AA142" s="39"/>
      <c r="AB142" s="39"/>
    </row>
    <row r="143" spans="1:28" x14ac:dyDescent="0.25">
      <c r="A143" s="1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39"/>
      <c r="V143" s="39"/>
      <c r="W143" s="39"/>
      <c r="X143" s="39"/>
      <c r="Y143" s="39"/>
      <c r="Z143" s="39"/>
      <c r="AA143" s="39"/>
      <c r="AB143" s="39"/>
    </row>
    <row r="144" spans="1:28" x14ac:dyDescent="0.25">
      <c r="A144" s="1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39"/>
      <c r="V144" s="39"/>
      <c r="W144" s="39"/>
      <c r="X144" s="39"/>
      <c r="Y144" s="39"/>
      <c r="Z144" s="39"/>
      <c r="AA144" s="39"/>
      <c r="AB144" s="39"/>
    </row>
    <row r="145" spans="1:28" x14ac:dyDescent="0.25">
      <c r="A145" s="1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39"/>
      <c r="V145" s="39"/>
      <c r="W145" s="39"/>
      <c r="X145" s="39"/>
      <c r="Y145" s="39"/>
      <c r="Z145" s="39"/>
      <c r="AA145" s="39"/>
      <c r="AB145" s="39"/>
    </row>
    <row r="146" spans="1:28" x14ac:dyDescent="0.25">
      <c r="A146" s="1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39"/>
      <c r="V146" s="39"/>
      <c r="W146" s="39"/>
      <c r="X146" s="39"/>
      <c r="Y146" s="39"/>
      <c r="Z146" s="39"/>
      <c r="AA146" s="39"/>
      <c r="AB146" s="39"/>
    </row>
    <row r="147" spans="1:28" x14ac:dyDescent="0.25">
      <c r="A147" s="1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39"/>
      <c r="V147" s="39"/>
      <c r="W147" s="39"/>
      <c r="X147" s="39"/>
      <c r="Y147" s="39"/>
      <c r="Z147" s="39"/>
      <c r="AA147" s="39"/>
      <c r="AB147" s="39"/>
    </row>
    <row r="148" spans="1:28" x14ac:dyDescent="0.25">
      <c r="A148" s="1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39"/>
      <c r="V148" s="39"/>
      <c r="W148" s="39"/>
      <c r="X148" s="39"/>
      <c r="Y148" s="39"/>
      <c r="Z148" s="39"/>
      <c r="AA148" s="39"/>
      <c r="AB148" s="39"/>
    </row>
    <row r="149" spans="1:28" x14ac:dyDescent="0.25">
      <c r="A149" s="1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39"/>
      <c r="V149" s="39"/>
      <c r="W149" s="39"/>
      <c r="X149" s="39"/>
      <c r="Y149" s="39"/>
      <c r="Z149" s="39"/>
      <c r="AA149" s="39"/>
      <c r="AB149" s="39"/>
    </row>
    <row r="150" spans="1:28" x14ac:dyDescent="0.25">
      <c r="A150" s="1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39"/>
      <c r="V150" s="39"/>
      <c r="W150" s="39"/>
      <c r="X150" s="39"/>
      <c r="Y150" s="39"/>
      <c r="Z150" s="39"/>
      <c r="AA150" s="39"/>
      <c r="AB150" s="39"/>
    </row>
    <row r="151" spans="1:28" x14ac:dyDescent="0.25">
      <c r="A151" s="1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39"/>
      <c r="V151" s="39"/>
      <c r="W151" s="39"/>
      <c r="X151" s="39"/>
      <c r="Y151" s="39"/>
      <c r="Z151" s="39"/>
      <c r="AA151" s="39"/>
      <c r="AB151" s="39"/>
    </row>
    <row r="152" spans="1:28" x14ac:dyDescent="0.25">
      <c r="A152" s="1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39"/>
      <c r="V152" s="39"/>
      <c r="W152" s="39"/>
      <c r="X152" s="39"/>
      <c r="Y152" s="39"/>
      <c r="Z152" s="39"/>
      <c r="AA152" s="39"/>
      <c r="AB152" s="39"/>
    </row>
    <row r="153" spans="1:28" x14ac:dyDescent="0.25">
      <c r="A153" s="1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39"/>
      <c r="V153" s="39"/>
      <c r="W153" s="39"/>
      <c r="X153" s="39"/>
      <c r="Y153" s="39"/>
      <c r="Z153" s="39"/>
      <c r="AA153" s="39"/>
      <c r="AB153" s="39"/>
    </row>
    <row r="154" spans="1:28" x14ac:dyDescent="0.25">
      <c r="A154" s="1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39"/>
      <c r="V154" s="39"/>
      <c r="W154" s="39"/>
      <c r="X154" s="39"/>
      <c r="Y154" s="39"/>
      <c r="Z154" s="39"/>
      <c r="AA154" s="39"/>
      <c r="AB154" s="39"/>
    </row>
    <row r="155" spans="1:28" x14ac:dyDescent="0.25">
      <c r="A155" s="1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39"/>
      <c r="V155" s="39"/>
      <c r="W155" s="39"/>
      <c r="X155" s="39"/>
      <c r="Y155" s="39"/>
      <c r="Z155" s="39"/>
      <c r="AA155" s="39"/>
      <c r="AB155" s="39"/>
    </row>
    <row r="156" spans="1:28" x14ac:dyDescent="0.25">
      <c r="A156" s="1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39"/>
      <c r="V156" s="39"/>
      <c r="W156" s="39"/>
      <c r="X156" s="39"/>
      <c r="Y156" s="39"/>
      <c r="Z156" s="39"/>
      <c r="AA156" s="39"/>
      <c r="AB156" s="39"/>
    </row>
    <row r="157" spans="1:28" x14ac:dyDescent="0.25">
      <c r="A157" s="1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39"/>
      <c r="V157" s="39"/>
      <c r="W157" s="39"/>
      <c r="X157" s="39"/>
      <c r="Y157" s="39"/>
      <c r="Z157" s="39"/>
      <c r="AA157" s="39"/>
      <c r="AB157" s="39"/>
    </row>
    <row r="158" spans="1:28" x14ac:dyDescent="0.25">
      <c r="A158" s="1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39"/>
      <c r="V158" s="39"/>
      <c r="W158" s="39"/>
      <c r="X158" s="39"/>
      <c r="Y158" s="39"/>
      <c r="Z158" s="39"/>
      <c r="AA158" s="39"/>
      <c r="AB158" s="39"/>
    </row>
    <row r="159" spans="1:28" x14ac:dyDescent="0.25">
      <c r="A159" s="1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39"/>
      <c r="V159" s="39"/>
      <c r="W159" s="39"/>
      <c r="X159" s="39"/>
      <c r="Y159" s="39"/>
      <c r="Z159" s="39"/>
      <c r="AA159" s="39"/>
      <c r="AB159" s="39"/>
    </row>
    <row r="160" spans="1:28" x14ac:dyDescent="0.25">
      <c r="A160" s="1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39"/>
      <c r="V160" s="39"/>
      <c r="W160" s="39"/>
      <c r="X160" s="39"/>
      <c r="Y160" s="39"/>
      <c r="Z160" s="39"/>
      <c r="AA160" s="39"/>
      <c r="AB160" s="39"/>
    </row>
    <row r="161" spans="1:28" x14ac:dyDescent="0.25">
      <c r="A161" s="1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39"/>
      <c r="V161" s="39"/>
      <c r="W161" s="39"/>
      <c r="X161" s="39"/>
      <c r="Y161" s="39"/>
      <c r="Z161" s="39"/>
      <c r="AA161" s="39"/>
      <c r="AB161" s="39"/>
    </row>
    <row r="162" spans="1:28" x14ac:dyDescent="0.25">
      <c r="A162" s="1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39"/>
      <c r="V162" s="39"/>
      <c r="W162" s="39"/>
      <c r="X162" s="39"/>
      <c r="Y162" s="39"/>
      <c r="Z162" s="39"/>
      <c r="AA162" s="39"/>
      <c r="AB162" s="39"/>
    </row>
    <row r="163" spans="1:28" x14ac:dyDescent="0.25">
      <c r="A163" s="1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39"/>
      <c r="V163" s="39"/>
      <c r="W163" s="39"/>
      <c r="X163" s="39"/>
      <c r="Y163" s="39"/>
      <c r="Z163" s="39"/>
      <c r="AA163" s="39"/>
      <c r="AB163" s="39"/>
    </row>
    <row r="164" spans="1:28" x14ac:dyDescent="0.25">
      <c r="A164" s="1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39"/>
      <c r="V164" s="39"/>
      <c r="W164" s="39"/>
      <c r="X164" s="39"/>
      <c r="Y164" s="39"/>
      <c r="Z164" s="39"/>
      <c r="AA164" s="39"/>
      <c r="AB164" s="39"/>
    </row>
    <row r="165" spans="1:28" x14ac:dyDescent="0.25">
      <c r="A165" s="1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39"/>
      <c r="V165" s="39"/>
      <c r="W165" s="39"/>
      <c r="X165" s="39"/>
      <c r="Y165" s="39"/>
      <c r="Z165" s="39"/>
      <c r="AA165" s="39"/>
      <c r="AB165" s="39"/>
    </row>
    <row r="166" spans="1:28" x14ac:dyDescent="0.25">
      <c r="B166" s="39"/>
      <c r="C166" s="39"/>
      <c r="D166" s="39"/>
      <c r="E166" s="39"/>
      <c r="F166" s="39"/>
      <c r="G166" s="39"/>
      <c r="H166" s="39"/>
      <c r="I166" s="39"/>
      <c r="J166" s="39"/>
      <c r="K166" s="39"/>
      <c r="L166" s="39"/>
      <c r="M166" s="39"/>
      <c r="N166" s="39"/>
      <c r="O166" s="39"/>
      <c r="P166" s="39"/>
      <c r="Q166" s="39"/>
      <c r="R166" s="39"/>
      <c r="S166" s="39"/>
      <c r="T166" s="39"/>
      <c r="U166" s="39"/>
      <c r="V166" s="39"/>
      <c r="W166" s="39"/>
      <c r="X166" s="39"/>
      <c r="Y166" s="39"/>
      <c r="Z166" s="39"/>
      <c r="AA166" s="39"/>
      <c r="AB166" s="39"/>
    </row>
    <row r="167" spans="1:28" x14ac:dyDescent="0.25">
      <c r="B167" s="39"/>
      <c r="C167" s="39"/>
      <c r="D167" s="39"/>
      <c r="E167" s="39"/>
      <c r="F167" s="39"/>
      <c r="G167" s="39"/>
      <c r="H167" s="39"/>
      <c r="I167" s="39"/>
      <c r="J167" s="39"/>
      <c r="K167" s="39"/>
      <c r="L167" s="39"/>
      <c r="M167" s="39"/>
      <c r="N167" s="39"/>
      <c r="O167" s="39"/>
      <c r="P167" s="39"/>
      <c r="Q167" s="39"/>
      <c r="R167" s="39"/>
      <c r="S167" s="39"/>
      <c r="T167" s="39"/>
      <c r="U167" s="39"/>
      <c r="V167" s="39"/>
      <c r="W167" s="39"/>
      <c r="X167" s="39"/>
      <c r="Y167" s="39"/>
      <c r="Z167" s="39"/>
      <c r="AA167" s="39"/>
      <c r="AB167" s="39"/>
    </row>
    <row r="168" spans="1:28" x14ac:dyDescent="0.25">
      <c r="B168" s="39"/>
      <c r="C168" s="39"/>
      <c r="D168" s="39"/>
      <c r="E168" s="39"/>
      <c r="F168" s="39"/>
      <c r="G168" s="39"/>
      <c r="H168" s="39"/>
      <c r="I168" s="39"/>
      <c r="J168" s="39"/>
      <c r="K168" s="39"/>
      <c r="L168" s="39"/>
      <c r="M168" s="39"/>
      <c r="N168" s="39"/>
      <c r="O168" s="39"/>
      <c r="P168" s="39"/>
      <c r="Q168" s="39"/>
      <c r="R168" s="39"/>
      <c r="S168" s="39"/>
      <c r="T168" s="39"/>
      <c r="U168" s="39"/>
      <c r="V168" s="39"/>
      <c r="W168" s="39"/>
      <c r="X168" s="39"/>
      <c r="Y168" s="39"/>
      <c r="Z168" s="39"/>
      <c r="AA168" s="39"/>
      <c r="AB168" s="39"/>
    </row>
    <row r="169" spans="1:28" x14ac:dyDescent="0.25">
      <c r="B169" s="39"/>
      <c r="C169" s="39"/>
      <c r="D169" s="39"/>
      <c r="E169" s="39"/>
      <c r="F169" s="39"/>
      <c r="G169" s="39"/>
      <c r="H169" s="39"/>
      <c r="I169" s="39"/>
      <c r="J169" s="39"/>
      <c r="K169" s="39"/>
      <c r="L169" s="39"/>
      <c r="M169" s="39"/>
      <c r="N169" s="39"/>
      <c r="O169" s="39"/>
      <c r="P169" s="39"/>
      <c r="Q169" s="39"/>
      <c r="R169" s="39"/>
      <c r="S169" s="39"/>
      <c r="T169" s="39"/>
      <c r="U169" s="39"/>
      <c r="V169" s="39"/>
      <c r="W169" s="39"/>
      <c r="X169" s="39"/>
      <c r="Y169" s="39"/>
      <c r="Z169" s="39"/>
      <c r="AA169" s="39"/>
      <c r="AB169" s="39"/>
    </row>
    <row r="170" spans="1:28" x14ac:dyDescent="0.25">
      <c r="B170" s="39"/>
      <c r="C170" s="39"/>
      <c r="D170" s="39"/>
      <c r="E170" s="39"/>
      <c r="F170" s="39"/>
      <c r="G170" s="39"/>
      <c r="H170" s="39"/>
      <c r="I170" s="39"/>
      <c r="J170" s="39"/>
      <c r="K170" s="39"/>
      <c r="L170" s="39"/>
      <c r="M170" s="39"/>
      <c r="N170" s="39"/>
      <c r="O170" s="39"/>
      <c r="P170" s="39"/>
      <c r="Q170" s="39"/>
      <c r="R170" s="39"/>
      <c r="S170" s="39"/>
      <c r="T170" s="39"/>
      <c r="U170" s="39"/>
      <c r="V170" s="39"/>
      <c r="W170" s="39"/>
      <c r="X170" s="39"/>
      <c r="Y170" s="39"/>
      <c r="Z170" s="39"/>
      <c r="AA170" s="39"/>
      <c r="AB170" s="39"/>
    </row>
    <row r="171" spans="1:28" x14ac:dyDescent="0.25">
      <c r="B171" s="39"/>
      <c r="C171" s="39"/>
      <c r="D171" s="39"/>
      <c r="E171" s="39"/>
      <c r="F171" s="39"/>
      <c r="G171" s="39"/>
      <c r="H171" s="39"/>
      <c r="I171" s="39"/>
      <c r="J171" s="39"/>
      <c r="K171" s="39"/>
      <c r="L171" s="39"/>
      <c r="M171" s="39"/>
      <c r="N171" s="39"/>
      <c r="O171" s="39"/>
      <c r="P171" s="39"/>
      <c r="Q171" s="39"/>
      <c r="R171" s="39"/>
      <c r="S171" s="39"/>
      <c r="T171" s="39"/>
      <c r="U171" s="39"/>
      <c r="V171" s="39"/>
      <c r="W171" s="39"/>
      <c r="X171" s="39"/>
      <c r="Y171" s="39"/>
      <c r="Z171" s="39"/>
      <c r="AA171" s="39"/>
      <c r="AB171" s="39"/>
    </row>
    <row r="172" spans="1:28" x14ac:dyDescent="0.25">
      <c r="B172" s="39"/>
      <c r="C172" s="39"/>
      <c r="D172" s="39"/>
      <c r="E172" s="39"/>
      <c r="F172" s="39"/>
      <c r="G172" s="39"/>
      <c r="H172" s="39"/>
      <c r="I172" s="39"/>
      <c r="J172" s="39"/>
      <c r="K172" s="39"/>
      <c r="L172" s="39"/>
      <c r="M172" s="39"/>
      <c r="N172" s="39"/>
      <c r="O172" s="39"/>
      <c r="P172" s="39"/>
      <c r="Q172" s="39"/>
      <c r="R172" s="39"/>
      <c r="S172" s="39"/>
      <c r="T172" s="39"/>
      <c r="U172" s="39"/>
      <c r="V172" s="39"/>
      <c r="W172" s="39"/>
      <c r="X172" s="39"/>
      <c r="Y172" s="39"/>
      <c r="Z172" s="39"/>
      <c r="AA172" s="39"/>
      <c r="AB172" s="39"/>
    </row>
    <row r="173" spans="1:28" x14ac:dyDescent="0.25">
      <c r="B173" s="39"/>
      <c r="C173" s="39"/>
      <c r="D173" s="39"/>
      <c r="E173" s="39"/>
      <c r="F173" s="39"/>
      <c r="G173" s="39"/>
      <c r="H173" s="39"/>
      <c r="I173" s="39"/>
      <c r="J173" s="39"/>
      <c r="K173" s="39"/>
      <c r="L173" s="39"/>
      <c r="M173" s="39"/>
      <c r="N173" s="39"/>
      <c r="O173" s="39"/>
      <c r="P173" s="39"/>
      <c r="Q173" s="39"/>
      <c r="R173" s="39"/>
      <c r="S173" s="39"/>
      <c r="T173" s="39"/>
      <c r="U173" s="39"/>
      <c r="V173" s="39"/>
      <c r="W173" s="39"/>
      <c r="X173" s="39"/>
      <c r="Y173" s="39"/>
      <c r="Z173" s="39"/>
      <c r="AA173" s="39"/>
      <c r="AB173" s="39"/>
    </row>
    <row r="174" spans="1:28" x14ac:dyDescent="0.25">
      <c r="B174" s="39"/>
      <c r="C174" s="39"/>
      <c r="D174" s="39"/>
      <c r="E174" s="39"/>
      <c r="F174" s="39"/>
      <c r="G174" s="39"/>
      <c r="H174" s="39"/>
      <c r="I174" s="39"/>
      <c r="J174" s="39"/>
      <c r="K174" s="39"/>
      <c r="L174" s="39"/>
      <c r="M174" s="39"/>
      <c r="N174" s="39"/>
      <c r="O174" s="39"/>
      <c r="P174" s="39"/>
      <c r="Q174" s="39"/>
      <c r="R174" s="39"/>
      <c r="S174" s="39"/>
      <c r="T174" s="39"/>
      <c r="U174" s="39"/>
      <c r="V174" s="39"/>
      <c r="W174" s="39"/>
      <c r="X174" s="39"/>
      <c r="Y174" s="39"/>
      <c r="Z174" s="39"/>
      <c r="AA174" s="39"/>
      <c r="AB174" s="39"/>
    </row>
    <row r="175" spans="1:28" x14ac:dyDescent="0.25">
      <c r="B175" s="39"/>
      <c r="C175" s="39"/>
      <c r="D175" s="39"/>
      <c r="E175" s="39"/>
      <c r="F175" s="39"/>
      <c r="G175" s="39"/>
      <c r="H175" s="39"/>
      <c r="I175" s="39"/>
      <c r="J175" s="39"/>
      <c r="K175" s="39"/>
      <c r="L175" s="39"/>
      <c r="M175" s="39"/>
      <c r="N175" s="39"/>
      <c r="O175" s="39"/>
      <c r="P175" s="39"/>
      <c r="Q175" s="39"/>
      <c r="R175" s="39"/>
      <c r="S175" s="39"/>
      <c r="T175" s="39"/>
      <c r="U175" s="39"/>
      <c r="V175" s="39"/>
      <c r="W175" s="39"/>
      <c r="X175" s="39"/>
      <c r="Y175" s="39"/>
      <c r="Z175" s="39"/>
      <c r="AA175" s="39"/>
      <c r="AB175" s="39"/>
    </row>
    <row r="176" spans="1:28" x14ac:dyDescent="0.25">
      <c r="B176" s="39"/>
      <c r="C176" s="39"/>
      <c r="D176" s="39"/>
      <c r="E176" s="39"/>
      <c r="F176" s="39"/>
      <c r="G176" s="39"/>
      <c r="H176" s="39"/>
      <c r="I176" s="39"/>
      <c r="J176" s="39"/>
      <c r="K176" s="39"/>
      <c r="L176" s="39"/>
      <c r="M176" s="39"/>
      <c r="N176" s="39"/>
      <c r="O176" s="39"/>
      <c r="P176" s="39"/>
      <c r="Q176" s="39"/>
      <c r="R176" s="39"/>
      <c r="S176" s="39"/>
      <c r="T176" s="39"/>
      <c r="U176" s="39"/>
      <c r="V176" s="39"/>
      <c r="W176" s="39"/>
      <c r="X176" s="39"/>
      <c r="Y176" s="39"/>
      <c r="Z176" s="39"/>
      <c r="AA176" s="39"/>
      <c r="AB176" s="39"/>
    </row>
    <row r="177" spans="2:28" x14ac:dyDescent="0.25">
      <c r="B177" s="39"/>
      <c r="C177" s="39"/>
      <c r="D177" s="39"/>
      <c r="E177" s="39"/>
      <c r="F177" s="39"/>
      <c r="G177" s="39"/>
      <c r="H177" s="39"/>
      <c r="I177" s="39"/>
      <c r="J177" s="39"/>
      <c r="K177" s="39"/>
      <c r="L177" s="39"/>
      <c r="M177" s="39"/>
      <c r="N177" s="39"/>
      <c r="O177" s="39"/>
      <c r="P177" s="39"/>
      <c r="Q177" s="39"/>
      <c r="R177" s="39"/>
      <c r="S177" s="39"/>
      <c r="T177" s="39"/>
      <c r="U177" s="39"/>
      <c r="V177" s="39"/>
      <c r="W177" s="39"/>
      <c r="X177" s="39"/>
      <c r="Y177" s="39"/>
      <c r="Z177" s="39"/>
      <c r="AA177" s="39"/>
      <c r="AB177" s="39"/>
    </row>
    <row r="178" spans="2:28" x14ac:dyDescent="0.25">
      <c r="B178" s="39"/>
      <c r="C178" s="39"/>
      <c r="D178" s="39"/>
      <c r="E178" s="39"/>
      <c r="F178" s="39"/>
      <c r="G178" s="39"/>
      <c r="H178" s="39"/>
      <c r="I178" s="39"/>
      <c r="J178" s="39"/>
      <c r="K178" s="39"/>
      <c r="L178" s="39"/>
      <c r="M178" s="39"/>
      <c r="N178" s="39"/>
      <c r="O178" s="39"/>
      <c r="P178" s="39"/>
      <c r="Q178" s="39"/>
      <c r="R178" s="39"/>
      <c r="S178" s="39"/>
      <c r="T178" s="39"/>
      <c r="U178" s="39"/>
      <c r="V178" s="39"/>
      <c r="W178" s="39"/>
      <c r="X178" s="39"/>
      <c r="Y178" s="39"/>
      <c r="Z178" s="39"/>
      <c r="AA178" s="39"/>
      <c r="AB178" s="39"/>
    </row>
    <row r="179" spans="2:28" x14ac:dyDescent="0.25">
      <c r="B179" s="39"/>
      <c r="C179" s="39"/>
      <c r="D179" s="39"/>
      <c r="E179" s="39"/>
      <c r="F179" s="39"/>
      <c r="G179" s="39"/>
      <c r="H179" s="39"/>
      <c r="I179" s="39"/>
      <c r="J179" s="39"/>
      <c r="K179" s="39"/>
      <c r="L179" s="39"/>
      <c r="M179" s="39"/>
      <c r="N179" s="39"/>
      <c r="O179" s="39"/>
      <c r="P179" s="39"/>
      <c r="Q179" s="39"/>
      <c r="R179" s="39"/>
      <c r="S179" s="39"/>
      <c r="T179" s="39"/>
      <c r="U179" s="39"/>
      <c r="V179" s="39"/>
      <c r="W179" s="39"/>
      <c r="X179" s="39"/>
      <c r="Y179" s="39"/>
      <c r="Z179" s="39"/>
      <c r="AA179" s="39"/>
      <c r="AB179" s="39"/>
    </row>
    <row r="180" spans="2:28" x14ac:dyDescent="0.25">
      <c r="B180" s="39"/>
      <c r="C180" s="39"/>
      <c r="D180" s="39"/>
      <c r="E180" s="39"/>
      <c r="F180" s="39"/>
      <c r="G180" s="39"/>
      <c r="H180" s="39"/>
      <c r="I180" s="39"/>
      <c r="J180" s="39"/>
      <c r="K180" s="39"/>
      <c r="L180" s="39"/>
      <c r="M180" s="39"/>
      <c r="N180" s="39"/>
      <c r="O180" s="39"/>
      <c r="P180" s="39"/>
      <c r="Q180" s="39"/>
      <c r="R180" s="39"/>
      <c r="S180" s="39"/>
      <c r="T180" s="39"/>
      <c r="U180" s="39"/>
      <c r="V180" s="39"/>
      <c r="W180" s="39"/>
      <c r="X180" s="39"/>
      <c r="Y180" s="39"/>
      <c r="Z180" s="39"/>
      <c r="AA180" s="39"/>
      <c r="AB180" s="39"/>
    </row>
    <row r="181" spans="2:28" x14ac:dyDescent="0.25">
      <c r="B181" s="39"/>
      <c r="C181" s="39"/>
      <c r="D181" s="39"/>
      <c r="E181" s="39"/>
      <c r="F181" s="39"/>
      <c r="G181" s="39"/>
      <c r="H181" s="39"/>
      <c r="I181" s="39"/>
      <c r="J181" s="39"/>
      <c r="K181" s="39"/>
      <c r="L181" s="39"/>
      <c r="M181" s="39"/>
      <c r="N181" s="39"/>
      <c r="O181" s="39"/>
      <c r="P181" s="39"/>
      <c r="Q181" s="39"/>
      <c r="R181" s="39"/>
      <c r="S181" s="39"/>
      <c r="T181" s="39"/>
      <c r="U181" s="39"/>
      <c r="V181" s="39"/>
      <c r="W181" s="39"/>
      <c r="X181" s="39"/>
      <c r="Y181" s="39"/>
      <c r="Z181" s="39"/>
      <c r="AA181" s="39"/>
      <c r="AB181" s="39"/>
    </row>
    <row r="182" spans="2:28" x14ac:dyDescent="0.25">
      <c r="B182" s="39"/>
      <c r="C182" s="39"/>
      <c r="D182" s="39"/>
      <c r="E182" s="39"/>
      <c r="F182" s="39"/>
      <c r="G182" s="39"/>
      <c r="H182" s="39"/>
      <c r="I182" s="39"/>
      <c r="J182" s="39"/>
      <c r="K182" s="39"/>
      <c r="L182" s="39"/>
      <c r="M182" s="39"/>
      <c r="N182" s="39"/>
      <c r="O182" s="39"/>
      <c r="P182" s="39"/>
      <c r="Q182" s="39"/>
      <c r="R182" s="39"/>
      <c r="S182" s="39"/>
      <c r="T182" s="39"/>
      <c r="U182" s="39"/>
      <c r="V182" s="39"/>
      <c r="W182" s="39"/>
      <c r="X182" s="39"/>
      <c r="Y182" s="39"/>
      <c r="Z182" s="39"/>
      <c r="AA182" s="39"/>
      <c r="AB182" s="39"/>
    </row>
    <row r="183" spans="2:28" x14ac:dyDescent="0.25">
      <c r="B183" s="39"/>
      <c r="C183" s="39"/>
      <c r="D183" s="39"/>
      <c r="E183" s="39"/>
      <c r="F183" s="39"/>
      <c r="G183" s="39"/>
      <c r="H183" s="39"/>
      <c r="I183" s="39"/>
      <c r="J183" s="39"/>
      <c r="K183" s="39"/>
      <c r="L183" s="39"/>
      <c r="M183" s="39"/>
      <c r="N183" s="39"/>
      <c r="O183" s="39"/>
      <c r="P183" s="39"/>
      <c r="Q183" s="39"/>
      <c r="R183" s="39"/>
      <c r="S183" s="39"/>
      <c r="T183" s="39"/>
      <c r="U183" s="39"/>
      <c r="V183" s="39"/>
      <c r="W183" s="39"/>
      <c r="X183" s="39"/>
      <c r="Y183" s="39"/>
      <c r="Z183" s="39"/>
      <c r="AA183" s="39"/>
      <c r="AB183" s="39"/>
    </row>
    <row r="184" spans="2:28" x14ac:dyDescent="0.25">
      <c r="B184" s="39"/>
      <c r="C184" s="39"/>
      <c r="D184" s="39"/>
      <c r="E184" s="39"/>
      <c r="F184" s="39"/>
      <c r="G184" s="39"/>
      <c r="H184" s="39"/>
      <c r="I184" s="39"/>
      <c r="J184" s="39"/>
      <c r="K184" s="39"/>
      <c r="L184" s="39"/>
      <c r="M184" s="39"/>
      <c r="N184" s="39"/>
      <c r="O184" s="39"/>
      <c r="P184" s="39"/>
      <c r="Q184" s="39"/>
      <c r="R184" s="39"/>
      <c r="S184" s="39"/>
      <c r="T184" s="39"/>
      <c r="U184" s="39"/>
      <c r="V184" s="39"/>
      <c r="W184" s="39"/>
      <c r="X184" s="39"/>
      <c r="Y184" s="39"/>
      <c r="Z184" s="39"/>
      <c r="AA184" s="39"/>
      <c r="AB184" s="39"/>
    </row>
    <row r="185" spans="2:28" x14ac:dyDescent="0.25">
      <c r="B185" s="39"/>
      <c r="C185" s="39"/>
      <c r="D185" s="39"/>
      <c r="E185" s="39"/>
      <c r="F185" s="39"/>
      <c r="G185" s="39"/>
      <c r="H185" s="39"/>
      <c r="I185" s="39"/>
      <c r="J185" s="39"/>
      <c r="K185" s="39"/>
      <c r="L185" s="39"/>
      <c r="M185" s="39"/>
      <c r="N185" s="39"/>
      <c r="O185" s="39"/>
      <c r="P185" s="39"/>
      <c r="Q185" s="39"/>
      <c r="R185" s="39"/>
      <c r="S185" s="39"/>
      <c r="T185" s="39"/>
      <c r="U185" s="39"/>
      <c r="V185" s="39"/>
      <c r="W185" s="39"/>
      <c r="X185" s="39"/>
      <c r="Y185" s="39"/>
      <c r="Z185" s="39"/>
      <c r="AA185" s="39"/>
      <c r="AB185" s="39"/>
    </row>
    <row r="186" spans="2:28" x14ac:dyDescent="0.25">
      <c r="B186" s="39"/>
      <c r="C186" s="39"/>
      <c r="D186" s="39"/>
      <c r="E186" s="39"/>
      <c r="F186" s="39"/>
      <c r="G186" s="39"/>
      <c r="H186" s="39"/>
      <c r="I186" s="39"/>
      <c r="J186" s="39"/>
      <c r="K186" s="39"/>
      <c r="L186" s="39"/>
      <c r="M186" s="39"/>
      <c r="N186" s="39"/>
      <c r="O186" s="39"/>
      <c r="P186" s="39"/>
      <c r="Q186" s="39"/>
      <c r="R186" s="39"/>
      <c r="S186" s="39"/>
      <c r="T186" s="39"/>
      <c r="U186" s="39"/>
      <c r="V186" s="39"/>
      <c r="W186" s="39"/>
      <c r="X186" s="39"/>
      <c r="Y186" s="39"/>
      <c r="Z186" s="39"/>
      <c r="AA186" s="39"/>
      <c r="AB186" s="39"/>
    </row>
    <row r="187" spans="2:28" x14ac:dyDescent="0.25">
      <c r="B187" s="39"/>
      <c r="C187" s="39"/>
      <c r="D187" s="39"/>
      <c r="E187" s="39"/>
      <c r="F187" s="39"/>
      <c r="G187" s="39"/>
      <c r="H187" s="39"/>
      <c r="I187" s="39"/>
      <c r="J187" s="39"/>
      <c r="K187" s="39"/>
      <c r="L187" s="39"/>
      <c r="M187" s="39"/>
      <c r="N187" s="39"/>
      <c r="O187" s="39"/>
      <c r="P187" s="39"/>
      <c r="Q187" s="39"/>
      <c r="R187" s="39"/>
      <c r="S187" s="39"/>
      <c r="T187" s="39"/>
      <c r="U187" s="39"/>
      <c r="V187" s="39"/>
      <c r="W187" s="39"/>
      <c r="X187" s="39"/>
      <c r="Y187" s="39"/>
      <c r="Z187" s="39"/>
      <c r="AA187" s="39"/>
      <c r="AB187" s="39"/>
    </row>
    <row r="188" spans="2:28" x14ac:dyDescent="0.25">
      <c r="B188" s="39"/>
      <c r="C188" s="39"/>
      <c r="D188" s="39"/>
      <c r="E188" s="39"/>
      <c r="F188" s="39"/>
      <c r="G188" s="39"/>
      <c r="H188" s="39"/>
      <c r="I188" s="39"/>
      <c r="J188" s="39"/>
      <c r="K188" s="39"/>
      <c r="L188" s="39"/>
      <c r="M188" s="39"/>
      <c r="N188" s="39"/>
      <c r="O188" s="39"/>
      <c r="P188" s="39"/>
      <c r="Q188" s="39"/>
      <c r="R188" s="39"/>
      <c r="S188" s="39"/>
      <c r="T188" s="39"/>
      <c r="U188" s="39"/>
      <c r="V188" s="39"/>
      <c r="W188" s="39"/>
      <c r="X188" s="39"/>
      <c r="Y188" s="39"/>
      <c r="Z188" s="39"/>
      <c r="AA188" s="39"/>
      <c r="AB188" s="39"/>
    </row>
    <row r="189" spans="2:28" x14ac:dyDescent="0.25">
      <c r="B189" s="39"/>
      <c r="C189" s="39"/>
      <c r="D189" s="39"/>
      <c r="E189" s="39"/>
      <c r="F189" s="39"/>
      <c r="G189" s="39"/>
      <c r="H189" s="39"/>
      <c r="I189" s="39"/>
      <c r="J189" s="39"/>
      <c r="K189" s="39"/>
      <c r="L189" s="39"/>
      <c r="M189" s="39"/>
      <c r="N189" s="39"/>
      <c r="O189" s="39"/>
      <c r="P189" s="39"/>
      <c r="Q189" s="39"/>
      <c r="R189" s="39"/>
      <c r="S189" s="39"/>
      <c r="T189" s="39"/>
      <c r="U189" s="39"/>
      <c r="V189" s="39"/>
      <c r="W189" s="39"/>
      <c r="X189" s="39"/>
      <c r="Y189" s="39"/>
      <c r="Z189" s="39"/>
      <c r="AA189" s="39"/>
      <c r="AB189" s="39"/>
    </row>
    <row r="190" spans="2:28" x14ac:dyDescent="0.25">
      <c r="B190" s="39"/>
      <c r="C190" s="39"/>
      <c r="D190" s="39"/>
      <c r="E190" s="39"/>
      <c r="F190" s="39"/>
      <c r="G190" s="39"/>
      <c r="H190" s="39"/>
      <c r="I190" s="39"/>
      <c r="J190" s="39"/>
      <c r="K190" s="39"/>
      <c r="L190" s="39"/>
      <c r="M190" s="39"/>
      <c r="N190" s="39"/>
      <c r="O190" s="39"/>
      <c r="P190" s="39"/>
      <c r="Q190" s="39"/>
      <c r="R190" s="39"/>
      <c r="S190" s="39"/>
      <c r="T190" s="39"/>
      <c r="U190" s="39"/>
      <c r="V190" s="39"/>
      <c r="W190" s="39"/>
      <c r="X190" s="39"/>
      <c r="Y190" s="39"/>
      <c r="Z190" s="39"/>
      <c r="AA190" s="39"/>
      <c r="AB190" s="39"/>
    </row>
    <row r="191" spans="2:28" x14ac:dyDescent="0.25">
      <c r="B191" s="39"/>
      <c r="C191" s="39"/>
      <c r="D191" s="39"/>
      <c r="E191" s="39"/>
      <c r="F191" s="39"/>
      <c r="G191" s="39"/>
      <c r="H191" s="39"/>
      <c r="I191" s="39"/>
      <c r="J191" s="39"/>
      <c r="K191" s="39"/>
      <c r="L191" s="39"/>
      <c r="M191" s="39"/>
      <c r="N191" s="39"/>
      <c r="O191" s="39"/>
      <c r="P191" s="39"/>
      <c r="Q191" s="39"/>
      <c r="R191" s="39"/>
      <c r="S191" s="39"/>
      <c r="T191" s="39"/>
      <c r="U191" s="39"/>
      <c r="V191" s="39"/>
      <c r="W191" s="39"/>
      <c r="X191" s="39"/>
      <c r="Y191" s="39"/>
      <c r="Z191" s="39"/>
      <c r="AA191" s="39"/>
      <c r="AB191" s="39"/>
    </row>
    <row r="192" spans="2:28" x14ac:dyDescent="0.25">
      <c r="B192" s="39"/>
      <c r="C192" s="39"/>
      <c r="D192" s="39"/>
      <c r="E192" s="39"/>
      <c r="F192" s="39"/>
      <c r="G192" s="39"/>
      <c r="H192" s="39"/>
      <c r="I192" s="39"/>
      <c r="J192" s="39"/>
      <c r="K192" s="39"/>
      <c r="L192" s="39"/>
      <c r="M192" s="39"/>
      <c r="N192" s="39"/>
      <c r="O192" s="39"/>
      <c r="P192" s="39"/>
      <c r="Q192" s="39"/>
      <c r="R192" s="39"/>
      <c r="S192" s="39"/>
      <c r="T192" s="39"/>
      <c r="U192" s="39"/>
      <c r="V192" s="39"/>
      <c r="W192" s="39"/>
      <c r="X192" s="39"/>
      <c r="Y192" s="39"/>
      <c r="Z192" s="39"/>
      <c r="AA192" s="39"/>
      <c r="AB192" s="39"/>
    </row>
    <row r="193" spans="2:28" x14ac:dyDescent="0.25">
      <c r="B193" s="39"/>
      <c r="C193" s="39"/>
      <c r="D193" s="39"/>
      <c r="E193" s="39"/>
      <c r="F193" s="39"/>
      <c r="G193" s="39"/>
      <c r="H193" s="39"/>
      <c r="I193" s="39"/>
      <c r="J193" s="39"/>
      <c r="K193" s="39"/>
      <c r="L193" s="39"/>
      <c r="M193" s="39"/>
      <c r="N193" s="39"/>
      <c r="O193" s="39"/>
      <c r="P193" s="39"/>
      <c r="Q193" s="39"/>
      <c r="R193" s="39"/>
      <c r="S193" s="39"/>
      <c r="T193" s="39"/>
      <c r="U193" s="39"/>
      <c r="V193" s="39"/>
      <c r="W193" s="39"/>
      <c r="X193" s="39"/>
      <c r="Y193" s="39"/>
      <c r="Z193" s="39"/>
      <c r="AA193" s="39"/>
      <c r="AB193" s="39"/>
    </row>
    <row r="194" spans="2:28" x14ac:dyDescent="0.25">
      <c r="B194" s="39"/>
      <c r="C194" s="39"/>
      <c r="D194" s="39"/>
      <c r="E194" s="39"/>
      <c r="F194" s="39"/>
      <c r="G194" s="39"/>
      <c r="H194" s="39"/>
      <c r="I194" s="39"/>
      <c r="J194" s="39"/>
      <c r="K194" s="39"/>
      <c r="L194" s="39"/>
      <c r="M194" s="39"/>
      <c r="N194" s="39"/>
      <c r="O194" s="39"/>
      <c r="P194" s="39"/>
      <c r="Q194" s="39"/>
      <c r="R194" s="39"/>
      <c r="S194" s="39"/>
      <c r="T194" s="39"/>
      <c r="U194" s="39"/>
      <c r="V194" s="39"/>
      <c r="W194" s="39"/>
      <c r="X194" s="39"/>
      <c r="Y194" s="39"/>
      <c r="Z194" s="39"/>
      <c r="AA194" s="39"/>
      <c r="AB194" s="39"/>
    </row>
    <row r="195" spans="2:28" x14ac:dyDescent="0.25">
      <c r="B195" s="39"/>
      <c r="C195" s="39"/>
      <c r="D195" s="39"/>
      <c r="E195" s="39"/>
      <c r="F195" s="39"/>
      <c r="G195" s="39"/>
      <c r="H195" s="39"/>
      <c r="I195" s="39"/>
      <c r="J195" s="39"/>
      <c r="K195" s="39"/>
      <c r="L195" s="39"/>
      <c r="M195" s="39"/>
      <c r="N195" s="39"/>
      <c r="O195" s="39"/>
      <c r="P195" s="39"/>
      <c r="Q195" s="39"/>
      <c r="R195" s="39"/>
      <c r="S195" s="39"/>
      <c r="T195" s="39"/>
      <c r="U195" s="39"/>
      <c r="V195" s="39"/>
      <c r="W195" s="39"/>
      <c r="X195" s="39"/>
      <c r="Y195" s="39"/>
      <c r="Z195" s="39"/>
      <c r="AA195" s="39"/>
      <c r="AB195" s="39"/>
    </row>
    <row r="196" spans="2:28" x14ac:dyDescent="0.25">
      <c r="B196" s="39"/>
      <c r="C196" s="39"/>
      <c r="D196" s="39"/>
      <c r="E196" s="39"/>
      <c r="F196" s="39"/>
      <c r="G196" s="39"/>
      <c r="H196" s="39"/>
      <c r="I196" s="39"/>
      <c r="J196" s="39"/>
      <c r="K196" s="39"/>
      <c r="L196" s="39"/>
      <c r="M196" s="39"/>
      <c r="N196" s="39"/>
      <c r="O196" s="39"/>
      <c r="P196" s="39"/>
      <c r="Q196" s="39"/>
      <c r="R196" s="39"/>
      <c r="S196" s="39"/>
      <c r="T196" s="39"/>
      <c r="U196" s="39"/>
      <c r="V196" s="39"/>
      <c r="W196" s="39"/>
      <c r="X196" s="39"/>
      <c r="Y196" s="39"/>
      <c r="Z196" s="39"/>
      <c r="AA196" s="39"/>
      <c r="AB196" s="39"/>
    </row>
    <row r="197" spans="2:28" x14ac:dyDescent="0.25">
      <c r="B197" s="39"/>
      <c r="C197" s="39"/>
      <c r="D197" s="39"/>
      <c r="E197" s="39"/>
      <c r="F197" s="39"/>
      <c r="G197" s="39"/>
      <c r="H197" s="39"/>
      <c r="I197" s="39"/>
      <c r="J197" s="39"/>
      <c r="K197" s="39"/>
      <c r="L197" s="39"/>
      <c r="M197" s="39"/>
      <c r="N197" s="39"/>
      <c r="O197" s="39"/>
      <c r="P197" s="39"/>
      <c r="Q197" s="39"/>
      <c r="R197" s="39"/>
      <c r="S197" s="39"/>
      <c r="T197" s="39"/>
      <c r="U197" s="39"/>
      <c r="V197" s="39"/>
      <c r="W197" s="39"/>
      <c r="X197" s="39"/>
      <c r="Y197" s="39"/>
      <c r="Z197" s="39"/>
      <c r="AA197" s="39"/>
      <c r="AB197" s="39"/>
    </row>
    <row r="198" spans="2:28" x14ac:dyDescent="0.25">
      <c r="B198" s="39"/>
      <c r="C198" s="39"/>
      <c r="D198" s="39"/>
      <c r="E198" s="39"/>
      <c r="F198" s="39"/>
      <c r="G198" s="39"/>
      <c r="H198" s="39"/>
      <c r="I198" s="39"/>
      <c r="J198" s="39"/>
      <c r="K198" s="39"/>
      <c r="L198" s="39"/>
      <c r="M198" s="39"/>
      <c r="N198" s="39"/>
      <c r="O198" s="39"/>
      <c r="P198" s="39"/>
      <c r="Q198" s="39"/>
      <c r="R198" s="39"/>
      <c r="S198" s="39"/>
      <c r="T198" s="39"/>
      <c r="U198" s="39"/>
      <c r="V198" s="39"/>
      <c r="W198" s="39"/>
      <c r="X198" s="39"/>
      <c r="Y198" s="39"/>
      <c r="Z198" s="39"/>
      <c r="AA198" s="39"/>
      <c r="AB198" s="39"/>
    </row>
    <row r="199" spans="2:28" x14ac:dyDescent="0.25">
      <c r="B199" s="39"/>
      <c r="C199" s="39"/>
      <c r="D199" s="39"/>
      <c r="E199" s="39"/>
      <c r="F199" s="39"/>
      <c r="G199" s="39"/>
      <c r="H199" s="39"/>
      <c r="I199" s="39"/>
      <c r="J199" s="39"/>
      <c r="K199" s="39"/>
      <c r="L199" s="39"/>
      <c r="M199" s="39"/>
      <c r="N199" s="39"/>
      <c r="O199" s="39"/>
      <c r="P199" s="39"/>
      <c r="Q199" s="39"/>
      <c r="R199" s="39"/>
      <c r="S199" s="39"/>
      <c r="T199" s="39"/>
      <c r="U199" s="39"/>
      <c r="V199" s="39"/>
      <c r="W199" s="39"/>
      <c r="X199" s="39"/>
      <c r="Y199" s="39"/>
      <c r="Z199" s="39"/>
      <c r="AA199" s="39"/>
      <c r="AB199" s="39"/>
    </row>
    <row r="200" spans="2:28" x14ac:dyDescent="0.25">
      <c r="B200" s="39"/>
      <c r="C200" s="39"/>
      <c r="D200" s="39"/>
      <c r="E200" s="39"/>
      <c r="F200" s="39"/>
      <c r="G200" s="39"/>
      <c r="H200" s="39"/>
      <c r="I200" s="39"/>
      <c r="J200" s="39"/>
      <c r="K200" s="39"/>
      <c r="L200" s="39"/>
      <c r="M200" s="39"/>
      <c r="N200" s="39"/>
      <c r="O200" s="39"/>
      <c r="P200" s="39"/>
      <c r="Q200" s="39"/>
      <c r="R200" s="39"/>
      <c r="S200" s="39"/>
      <c r="T200" s="39"/>
      <c r="U200" s="39"/>
      <c r="V200" s="39"/>
      <c r="W200" s="39"/>
      <c r="X200" s="39"/>
      <c r="Y200" s="39"/>
      <c r="Z200" s="39"/>
      <c r="AA200" s="39"/>
      <c r="AB200" s="39"/>
    </row>
    <row r="201" spans="2:28" x14ac:dyDescent="0.25">
      <c r="B201" s="39"/>
      <c r="C201" s="39"/>
      <c r="D201" s="39"/>
      <c r="E201" s="39"/>
      <c r="F201" s="39"/>
      <c r="G201" s="39"/>
      <c r="H201" s="39"/>
      <c r="I201" s="39"/>
      <c r="J201" s="39"/>
      <c r="K201" s="39"/>
      <c r="L201" s="39"/>
      <c r="M201" s="39"/>
      <c r="N201" s="39"/>
      <c r="O201" s="39"/>
      <c r="P201" s="39"/>
      <c r="Q201" s="39"/>
      <c r="R201" s="39"/>
      <c r="S201" s="39"/>
      <c r="T201" s="39"/>
      <c r="U201" s="39"/>
      <c r="V201" s="39"/>
      <c r="W201" s="39"/>
      <c r="X201" s="39"/>
      <c r="Y201" s="39"/>
      <c r="Z201" s="39"/>
      <c r="AA201" s="39"/>
      <c r="AB201" s="39"/>
    </row>
    <row r="202" spans="2:28" x14ac:dyDescent="0.25">
      <c r="B202" s="39"/>
      <c r="C202" s="39"/>
      <c r="D202" s="39"/>
      <c r="E202" s="39"/>
      <c r="F202" s="39"/>
      <c r="G202" s="39"/>
      <c r="H202" s="39"/>
      <c r="I202" s="39"/>
      <c r="J202" s="39"/>
      <c r="K202" s="39"/>
      <c r="L202" s="39"/>
      <c r="M202" s="39"/>
      <c r="N202" s="39"/>
      <c r="O202" s="39"/>
      <c r="P202" s="39"/>
      <c r="Q202" s="39"/>
      <c r="R202" s="39"/>
      <c r="S202" s="39"/>
      <c r="T202" s="39"/>
      <c r="U202" s="39"/>
      <c r="V202" s="39"/>
      <c r="W202" s="39"/>
      <c r="X202" s="39"/>
      <c r="Y202" s="39"/>
      <c r="Z202" s="39"/>
      <c r="AA202" s="39"/>
      <c r="AB202" s="39"/>
    </row>
    <row r="203" spans="2:28" x14ac:dyDescent="0.25">
      <c r="B203" s="39"/>
      <c r="C203" s="39"/>
      <c r="D203" s="39"/>
      <c r="E203" s="39"/>
      <c r="F203" s="39"/>
      <c r="G203" s="39"/>
      <c r="H203" s="39"/>
      <c r="I203" s="39"/>
      <c r="J203" s="39"/>
      <c r="K203" s="39"/>
      <c r="L203" s="39"/>
      <c r="M203" s="39"/>
      <c r="N203" s="39"/>
      <c r="O203" s="39"/>
      <c r="P203" s="39"/>
      <c r="Q203" s="39"/>
      <c r="R203" s="39"/>
      <c r="S203" s="39"/>
      <c r="T203" s="39"/>
      <c r="U203" s="39"/>
      <c r="V203" s="39"/>
      <c r="W203" s="39"/>
      <c r="X203" s="39"/>
      <c r="Y203" s="39"/>
      <c r="Z203" s="39"/>
      <c r="AA203" s="39"/>
      <c r="AB203" s="39"/>
    </row>
    <row r="204" spans="2:28" x14ac:dyDescent="0.25">
      <c r="B204" s="39"/>
      <c r="C204" s="39"/>
      <c r="D204" s="39"/>
      <c r="E204" s="39"/>
      <c r="F204" s="39"/>
      <c r="G204" s="39"/>
      <c r="H204" s="39"/>
      <c r="I204" s="39"/>
      <c r="J204" s="39"/>
      <c r="K204" s="39"/>
      <c r="L204" s="39"/>
      <c r="M204" s="39"/>
      <c r="N204" s="39"/>
      <c r="O204" s="39"/>
      <c r="P204" s="39"/>
      <c r="Q204" s="39"/>
      <c r="R204" s="39"/>
      <c r="S204" s="39"/>
      <c r="T204" s="39"/>
      <c r="U204" s="39"/>
      <c r="V204" s="39"/>
      <c r="W204" s="39"/>
      <c r="X204" s="39"/>
      <c r="Y204" s="39"/>
      <c r="Z204" s="39"/>
      <c r="AA204" s="39"/>
      <c r="AB204" s="39"/>
    </row>
    <row r="205" spans="2:28" x14ac:dyDescent="0.25">
      <c r="B205" s="39"/>
      <c r="C205" s="39"/>
      <c r="D205" s="39"/>
      <c r="E205" s="39"/>
      <c r="F205" s="39"/>
      <c r="G205" s="39"/>
      <c r="H205" s="39"/>
      <c r="I205" s="39"/>
      <c r="J205" s="39"/>
      <c r="K205" s="39"/>
      <c r="L205" s="39"/>
      <c r="M205" s="39"/>
      <c r="N205" s="39"/>
      <c r="O205" s="39"/>
      <c r="P205" s="39"/>
      <c r="Q205" s="39"/>
      <c r="R205" s="39"/>
      <c r="S205" s="39"/>
      <c r="T205" s="39"/>
      <c r="U205" s="39"/>
      <c r="V205" s="39"/>
      <c r="W205" s="39"/>
      <c r="X205" s="39"/>
      <c r="Y205" s="39"/>
      <c r="Z205" s="39"/>
      <c r="AA205" s="39"/>
      <c r="AB205" s="39"/>
    </row>
    <row r="206" spans="2:28" x14ac:dyDescent="0.25">
      <c r="B206" s="39"/>
      <c r="C206" s="39"/>
      <c r="D206" s="39"/>
      <c r="E206" s="39"/>
      <c r="F206" s="39"/>
      <c r="G206" s="39"/>
      <c r="H206" s="39"/>
      <c r="I206" s="39"/>
      <c r="J206" s="39"/>
      <c r="K206" s="39"/>
      <c r="L206" s="39"/>
      <c r="M206" s="39"/>
      <c r="N206" s="39"/>
      <c r="O206" s="39"/>
      <c r="P206" s="39"/>
      <c r="Q206" s="39"/>
      <c r="R206" s="39"/>
      <c r="S206" s="39"/>
      <c r="T206" s="39"/>
      <c r="U206" s="39"/>
      <c r="V206" s="39"/>
      <c r="W206" s="39"/>
      <c r="X206" s="39"/>
      <c r="Y206" s="39"/>
      <c r="Z206" s="39"/>
      <c r="AA206" s="39"/>
      <c r="AB206" s="39"/>
    </row>
    <row r="207" spans="2:28" x14ac:dyDescent="0.25">
      <c r="B207" s="39"/>
      <c r="C207" s="39"/>
      <c r="D207" s="39"/>
      <c r="E207" s="39"/>
      <c r="F207" s="39"/>
      <c r="G207" s="39"/>
      <c r="H207" s="39"/>
      <c r="I207" s="39"/>
      <c r="J207" s="39"/>
      <c r="K207" s="39"/>
      <c r="L207" s="39"/>
      <c r="M207" s="39"/>
      <c r="N207" s="39"/>
      <c r="O207" s="39"/>
      <c r="P207" s="39"/>
      <c r="Q207" s="39"/>
      <c r="R207" s="39"/>
      <c r="S207" s="39"/>
      <c r="T207" s="39"/>
      <c r="U207" s="39"/>
      <c r="V207" s="39"/>
      <c r="W207" s="39"/>
      <c r="X207" s="39"/>
      <c r="Y207" s="39"/>
      <c r="Z207" s="39"/>
      <c r="AA207" s="39"/>
      <c r="AB207" s="39"/>
    </row>
    <row r="208" spans="2:28" x14ac:dyDescent="0.25">
      <c r="B208" s="39"/>
      <c r="C208" s="39"/>
      <c r="D208" s="39"/>
      <c r="E208" s="39"/>
      <c r="F208" s="39"/>
      <c r="G208" s="39"/>
      <c r="H208" s="39"/>
      <c r="I208" s="39"/>
      <c r="J208" s="39"/>
      <c r="K208" s="39"/>
      <c r="L208" s="39"/>
      <c r="M208" s="39"/>
      <c r="N208" s="39"/>
      <c r="O208" s="39"/>
      <c r="P208" s="39"/>
      <c r="Q208" s="39"/>
      <c r="R208" s="39"/>
      <c r="S208" s="39"/>
      <c r="T208" s="39"/>
      <c r="U208" s="39"/>
      <c r="V208" s="39"/>
      <c r="W208" s="39"/>
      <c r="X208" s="39"/>
      <c r="Y208" s="39"/>
      <c r="Z208" s="39"/>
      <c r="AA208" s="39"/>
      <c r="AB208" s="39"/>
    </row>
    <row r="209" spans="2:28" x14ac:dyDescent="0.25">
      <c r="B209" s="39"/>
      <c r="C209" s="39"/>
      <c r="D209" s="39"/>
      <c r="E209" s="39"/>
      <c r="F209" s="39"/>
      <c r="G209" s="39"/>
      <c r="H209" s="39"/>
      <c r="I209" s="39"/>
      <c r="J209" s="39"/>
      <c r="K209" s="39"/>
      <c r="L209" s="39"/>
      <c r="M209" s="39"/>
      <c r="N209" s="39"/>
      <c r="O209" s="39"/>
      <c r="P209" s="39"/>
      <c r="Q209" s="39"/>
      <c r="R209" s="39"/>
      <c r="S209" s="39"/>
      <c r="T209" s="39"/>
      <c r="U209" s="39"/>
      <c r="V209" s="39"/>
      <c r="W209" s="39"/>
      <c r="X209" s="39"/>
      <c r="Y209" s="39"/>
      <c r="Z209" s="39"/>
      <c r="AA209" s="39"/>
      <c r="AB209" s="39"/>
    </row>
    <row r="210" spans="2:28" x14ac:dyDescent="0.25">
      <c r="B210" s="39"/>
      <c r="C210" s="39"/>
      <c r="D210" s="39"/>
      <c r="E210" s="39"/>
      <c r="F210" s="39"/>
      <c r="G210" s="39"/>
      <c r="H210" s="39"/>
      <c r="I210" s="39"/>
      <c r="J210" s="39"/>
      <c r="K210" s="39"/>
      <c r="L210" s="39"/>
      <c r="M210" s="39"/>
      <c r="N210" s="39"/>
      <c r="O210" s="39"/>
      <c r="P210" s="39"/>
      <c r="Q210" s="39"/>
      <c r="R210" s="39"/>
      <c r="S210" s="39"/>
      <c r="T210" s="39"/>
      <c r="U210" s="39"/>
      <c r="V210" s="39"/>
      <c r="W210" s="39"/>
      <c r="X210" s="39"/>
      <c r="Y210" s="39"/>
      <c r="Z210" s="39"/>
      <c r="AA210" s="39"/>
      <c r="AB210" s="39"/>
    </row>
    <row r="211" spans="2:28" x14ac:dyDescent="0.25">
      <c r="B211" s="39"/>
      <c r="C211" s="39"/>
      <c r="D211" s="39"/>
      <c r="E211" s="39"/>
      <c r="F211" s="39"/>
      <c r="G211" s="39"/>
      <c r="H211" s="39"/>
      <c r="I211" s="39"/>
      <c r="J211" s="39"/>
      <c r="K211" s="39"/>
      <c r="L211" s="39"/>
      <c r="M211" s="39"/>
      <c r="N211" s="39"/>
      <c r="O211" s="39"/>
      <c r="P211" s="39"/>
      <c r="Q211" s="39"/>
      <c r="R211" s="39"/>
      <c r="S211" s="39"/>
      <c r="T211" s="39"/>
      <c r="U211" s="39"/>
      <c r="V211" s="39"/>
      <c r="W211" s="39"/>
      <c r="X211" s="39"/>
      <c r="Y211" s="39"/>
      <c r="Z211" s="39"/>
      <c r="AA211" s="39"/>
      <c r="AB211" s="39"/>
    </row>
    <row r="212" spans="2:28" x14ac:dyDescent="0.25">
      <c r="B212" s="39"/>
      <c r="C212" s="39"/>
      <c r="D212" s="39"/>
      <c r="E212" s="39"/>
      <c r="F212" s="39"/>
      <c r="G212" s="39"/>
      <c r="H212" s="39"/>
      <c r="I212" s="39"/>
      <c r="J212" s="39"/>
      <c r="K212" s="39"/>
      <c r="L212" s="39"/>
      <c r="M212" s="39"/>
      <c r="N212" s="39"/>
      <c r="O212" s="39"/>
      <c r="P212" s="39"/>
      <c r="Q212" s="39"/>
      <c r="R212" s="39"/>
      <c r="S212" s="39"/>
      <c r="T212" s="39"/>
      <c r="U212" s="39"/>
      <c r="V212" s="39"/>
      <c r="W212" s="39"/>
      <c r="X212" s="39"/>
      <c r="Y212" s="39"/>
      <c r="Z212" s="39"/>
      <c r="AA212" s="39"/>
      <c r="AB212" s="39"/>
    </row>
    <row r="213" spans="2:28" x14ac:dyDescent="0.25">
      <c r="B213" s="39"/>
      <c r="C213" s="39"/>
      <c r="D213" s="39"/>
      <c r="E213" s="39"/>
      <c r="F213" s="39"/>
      <c r="G213" s="39"/>
      <c r="H213" s="39"/>
      <c r="I213" s="39"/>
      <c r="J213" s="39"/>
      <c r="K213" s="39"/>
      <c r="L213" s="39"/>
      <c r="M213" s="39"/>
      <c r="N213" s="39"/>
      <c r="O213" s="39"/>
      <c r="P213" s="39"/>
      <c r="Q213" s="39"/>
      <c r="R213" s="39"/>
      <c r="S213" s="39"/>
      <c r="T213" s="39"/>
      <c r="U213" s="39"/>
      <c r="V213" s="39"/>
      <c r="W213" s="39"/>
      <c r="X213" s="39"/>
      <c r="Y213" s="39"/>
      <c r="Z213" s="39"/>
      <c r="AA213" s="39"/>
      <c r="AB213" s="39"/>
    </row>
    <row r="214" spans="2:28" x14ac:dyDescent="0.25">
      <c r="B214" s="39"/>
      <c r="C214" s="39"/>
      <c r="D214" s="39"/>
      <c r="E214" s="39"/>
      <c r="F214" s="39"/>
      <c r="G214" s="39"/>
      <c r="H214" s="39"/>
      <c r="I214" s="39"/>
      <c r="J214" s="39"/>
      <c r="K214" s="39"/>
      <c r="L214" s="39"/>
      <c r="M214" s="39"/>
      <c r="N214" s="39"/>
      <c r="O214" s="39"/>
      <c r="P214" s="39"/>
      <c r="Q214" s="39"/>
      <c r="R214" s="39"/>
      <c r="S214" s="39"/>
      <c r="T214" s="39"/>
      <c r="U214" s="39"/>
      <c r="V214" s="39"/>
      <c r="W214" s="39"/>
      <c r="X214" s="39"/>
      <c r="Y214" s="39"/>
      <c r="Z214" s="39"/>
      <c r="AA214" s="39"/>
      <c r="AB214" s="39"/>
    </row>
    <row r="215" spans="2:28" x14ac:dyDescent="0.25">
      <c r="B215" s="39"/>
      <c r="C215" s="39"/>
      <c r="D215" s="39"/>
      <c r="E215" s="39"/>
      <c r="F215" s="39"/>
      <c r="G215" s="39"/>
      <c r="H215" s="39"/>
      <c r="I215" s="39"/>
      <c r="J215" s="39"/>
      <c r="K215" s="39"/>
      <c r="L215" s="39"/>
      <c r="M215" s="39"/>
      <c r="N215" s="39"/>
      <c r="O215" s="39"/>
      <c r="P215" s="39"/>
      <c r="Q215" s="39"/>
      <c r="R215" s="39"/>
      <c r="S215" s="39"/>
      <c r="T215" s="39"/>
      <c r="U215" s="39"/>
      <c r="V215" s="39"/>
      <c r="W215" s="39"/>
      <c r="X215" s="39"/>
      <c r="Y215" s="39"/>
      <c r="Z215" s="39"/>
      <c r="AA215" s="39"/>
      <c r="AB215" s="39"/>
    </row>
    <row r="216" spans="2:28" x14ac:dyDescent="0.25">
      <c r="B216" s="39"/>
      <c r="C216" s="39"/>
      <c r="D216" s="39"/>
      <c r="E216" s="39"/>
      <c r="F216" s="39"/>
      <c r="G216" s="39"/>
      <c r="H216" s="39"/>
      <c r="I216" s="39"/>
      <c r="J216" s="39"/>
      <c r="K216" s="39"/>
      <c r="L216" s="39"/>
      <c r="M216" s="39"/>
      <c r="N216" s="39"/>
      <c r="O216" s="39"/>
      <c r="P216" s="39"/>
      <c r="Q216" s="39"/>
      <c r="R216" s="39"/>
      <c r="S216" s="39"/>
      <c r="T216" s="39"/>
      <c r="U216" s="39"/>
      <c r="V216" s="39"/>
      <c r="W216" s="39"/>
      <c r="X216" s="39"/>
      <c r="Y216" s="39"/>
      <c r="Z216" s="39"/>
      <c r="AA216" s="39"/>
      <c r="AB216" s="39"/>
    </row>
    <row r="217" spans="2:28" x14ac:dyDescent="0.25">
      <c r="B217" s="39"/>
      <c r="C217" s="39"/>
      <c r="D217" s="39"/>
      <c r="E217" s="39"/>
      <c r="F217" s="39"/>
      <c r="G217" s="39"/>
      <c r="H217" s="39"/>
      <c r="I217" s="39"/>
      <c r="J217" s="39"/>
      <c r="K217" s="39"/>
      <c r="L217" s="39"/>
      <c r="M217" s="39"/>
      <c r="N217" s="39"/>
      <c r="O217" s="39"/>
      <c r="P217" s="39"/>
      <c r="Q217" s="39"/>
      <c r="R217" s="39"/>
      <c r="S217" s="39"/>
      <c r="T217" s="39"/>
      <c r="U217" s="39"/>
      <c r="V217" s="39"/>
      <c r="W217" s="39"/>
      <c r="X217" s="39"/>
      <c r="Y217" s="39"/>
      <c r="Z217" s="39"/>
      <c r="AA217" s="39"/>
      <c r="AB217" s="39"/>
    </row>
    <row r="218" spans="2:28" x14ac:dyDescent="0.25">
      <c r="B218" s="39"/>
      <c r="C218" s="39"/>
      <c r="D218" s="39"/>
      <c r="E218" s="39"/>
      <c r="F218" s="39"/>
      <c r="G218" s="39"/>
      <c r="H218" s="39"/>
      <c r="I218" s="39"/>
      <c r="J218" s="39"/>
      <c r="K218" s="39"/>
      <c r="L218" s="39"/>
      <c r="M218" s="39"/>
      <c r="N218" s="39"/>
      <c r="O218" s="39"/>
      <c r="P218" s="39"/>
      <c r="Q218" s="39"/>
      <c r="R218" s="39"/>
      <c r="S218" s="39"/>
      <c r="T218" s="39"/>
      <c r="U218" s="39"/>
      <c r="V218" s="39"/>
      <c r="W218" s="39"/>
      <c r="X218" s="39"/>
      <c r="Y218" s="39"/>
      <c r="Z218" s="39"/>
      <c r="AA218" s="39"/>
      <c r="AB218" s="39"/>
    </row>
    <row r="219" spans="2:28" x14ac:dyDescent="0.25">
      <c r="B219" s="39"/>
      <c r="C219" s="39"/>
      <c r="D219" s="39"/>
      <c r="E219" s="39"/>
      <c r="F219" s="39"/>
      <c r="G219" s="39"/>
      <c r="H219" s="39"/>
      <c r="I219" s="39"/>
      <c r="J219" s="39"/>
      <c r="K219" s="39"/>
      <c r="L219" s="39"/>
      <c r="M219" s="39"/>
      <c r="N219" s="39"/>
      <c r="O219" s="39"/>
      <c r="P219" s="39"/>
      <c r="Q219" s="39"/>
      <c r="R219" s="39"/>
      <c r="S219" s="39"/>
      <c r="T219" s="39"/>
      <c r="U219" s="39"/>
      <c r="V219" s="39"/>
      <c r="W219" s="39"/>
      <c r="X219" s="39"/>
      <c r="Y219" s="39"/>
      <c r="Z219" s="39"/>
      <c r="AA219" s="39"/>
      <c r="AB219" s="39"/>
    </row>
    <row r="220" spans="2:28" x14ac:dyDescent="0.25">
      <c r="B220" s="39"/>
      <c r="C220" s="39"/>
      <c r="D220" s="39"/>
      <c r="E220" s="39"/>
      <c r="F220" s="39"/>
      <c r="G220" s="39"/>
      <c r="H220" s="39"/>
      <c r="I220" s="39"/>
      <c r="J220" s="39"/>
      <c r="K220" s="39"/>
      <c r="L220" s="39"/>
      <c r="M220" s="39"/>
      <c r="N220" s="39"/>
      <c r="O220" s="39"/>
      <c r="P220" s="39"/>
      <c r="Q220" s="39"/>
      <c r="R220" s="39"/>
      <c r="S220" s="39"/>
      <c r="T220" s="39"/>
      <c r="U220" s="39"/>
      <c r="V220" s="39"/>
      <c r="W220" s="39"/>
      <c r="X220" s="39"/>
      <c r="Y220" s="39"/>
      <c r="Z220" s="39"/>
      <c r="AA220" s="39"/>
      <c r="AB220" s="39"/>
    </row>
    <row r="221" spans="2:28" x14ac:dyDescent="0.25">
      <c r="B221" s="39"/>
      <c r="C221" s="39"/>
      <c r="D221" s="39"/>
      <c r="E221" s="39"/>
      <c r="F221" s="39"/>
      <c r="G221" s="39"/>
      <c r="H221" s="39"/>
      <c r="I221" s="39"/>
      <c r="J221" s="39"/>
      <c r="K221" s="39"/>
      <c r="L221" s="39"/>
      <c r="M221" s="39"/>
      <c r="N221" s="39"/>
      <c r="O221" s="39"/>
      <c r="P221" s="39"/>
      <c r="Q221" s="39"/>
      <c r="R221" s="39"/>
      <c r="S221" s="39"/>
      <c r="T221" s="39"/>
      <c r="U221" s="39"/>
      <c r="V221" s="39"/>
      <c r="W221" s="39"/>
      <c r="X221" s="39"/>
      <c r="Y221" s="39"/>
      <c r="Z221" s="39"/>
      <c r="AA221" s="39"/>
      <c r="AB221" s="39"/>
    </row>
    <row r="222" spans="2:28" x14ac:dyDescent="0.25">
      <c r="B222" s="39"/>
      <c r="C222" s="39"/>
      <c r="D222" s="39"/>
      <c r="E222" s="39"/>
      <c r="F222" s="39"/>
      <c r="G222" s="39"/>
      <c r="H222" s="39"/>
      <c r="I222" s="39"/>
      <c r="J222" s="39"/>
      <c r="K222" s="39"/>
      <c r="L222" s="39"/>
      <c r="M222" s="39"/>
      <c r="N222" s="39"/>
      <c r="O222" s="39"/>
      <c r="P222" s="39"/>
      <c r="Q222" s="39"/>
      <c r="R222" s="39"/>
      <c r="S222" s="39"/>
      <c r="T222" s="39"/>
      <c r="U222" s="39"/>
      <c r="V222" s="39"/>
      <c r="W222" s="39"/>
      <c r="X222" s="39"/>
      <c r="Y222" s="39"/>
      <c r="Z222" s="39"/>
      <c r="AA222" s="39"/>
      <c r="AB222" s="39"/>
    </row>
    <row r="223" spans="2:28" x14ac:dyDescent="0.25">
      <c r="B223" s="39"/>
      <c r="C223" s="39"/>
      <c r="D223" s="39"/>
      <c r="E223" s="39"/>
      <c r="F223" s="39"/>
      <c r="G223" s="39"/>
      <c r="H223" s="39"/>
      <c r="I223" s="39"/>
      <c r="J223" s="39"/>
      <c r="K223" s="39"/>
      <c r="L223" s="39"/>
      <c r="M223" s="39"/>
      <c r="N223" s="39"/>
      <c r="O223" s="39"/>
      <c r="P223" s="39"/>
      <c r="Q223" s="39"/>
      <c r="R223" s="39"/>
      <c r="S223" s="39"/>
      <c r="T223" s="39"/>
      <c r="U223" s="39"/>
      <c r="V223" s="39"/>
      <c r="W223" s="39"/>
      <c r="X223" s="39"/>
      <c r="Y223" s="39"/>
      <c r="Z223" s="39"/>
      <c r="AA223" s="39"/>
      <c r="AB223" s="39"/>
    </row>
    <row r="224" spans="2:28" x14ac:dyDescent="0.25">
      <c r="B224" s="39"/>
      <c r="C224" s="39"/>
      <c r="D224" s="39"/>
      <c r="E224" s="39"/>
      <c r="F224" s="39"/>
      <c r="G224" s="39"/>
      <c r="H224" s="39"/>
      <c r="I224" s="39"/>
      <c r="J224" s="39"/>
      <c r="K224" s="39"/>
      <c r="L224" s="39"/>
      <c r="M224" s="39"/>
      <c r="N224" s="39"/>
      <c r="O224" s="39"/>
      <c r="P224" s="39"/>
      <c r="Q224" s="39"/>
      <c r="R224" s="39"/>
      <c r="S224" s="39"/>
      <c r="T224" s="39"/>
      <c r="U224" s="39"/>
      <c r="V224" s="39"/>
      <c r="W224" s="39"/>
      <c r="X224" s="39"/>
      <c r="Y224" s="39"/>
      <c r="Z224" s="39"/>
      <c r="AA224" s="39"/>
      <c r="AB224" s="39"/>
    </row>
    <row r="225" spans="2:28" x14ac:dyDescent="0.25">
      <c r="B225" s="39"/>
      <c r="C225" s="39"/>
      <c r="D225" s="39"/>
      <c r="E225" s="39"/>
      <c r="F225" s="39"/>
      <c r="G225" s="39"/>
      <c r="H225" s="39"/>
      <c r="I225" s="39"/>
      <c r="J225" s="39"/>
      <c r="K225" s="39"/>
      <c r="L225" s="39"/>
      <c r="M225" s="39"/>
      <c r="N225" s="39"/>
      <c r="O225" s="39"/>
      <c r="P225" s="39"/>
      <c r="Q225" s="39"/>
      <c r="R225" s="39"/>
      <c r="S225" s="39"/>
      <c r="T225" s="39"/>
      <c r="U225" s="39"/>
      <c r="V225" s="39"/>
      <c r="W225" s="39"/>
      <c r="X225" s="39"/>
      <c r="Y225" s="39"/>
      <c r="Z225" s="39"/>
      <c r="AA225" s="39"/>
      <c r="AB225" s="39"/>
    </row>
    <row r="226" spans="2:28" x14ac:dyDescent="0.25">
      <c r="B226" s="39"/>
      <c r="C226" s="39"/>
      <c r="D226" s="39"/>
      <c r="E226" s="39"/>
      <c r="F226" s="39"/>
      <c r="G226" s="39"/>
      <c r="H226" s="39"/>
      <c r="I226" s="39"/>
      <c r="J226" s="39"/>
      <c r="K226" s="39"/>
      <c r="L226" s="39"/>
      <c r="M226" s="39"/>
      <c r="N226" s="39"/>
      <c r="O226" s="39"/>
      <c r="P226" s="39"/>
      <c r="Q226" s="39"/>
      <c r="R226" s="39"/>
      <c r="S226" s="39"/>
      <c r="T226" s="39"/>
      <c r="U226" s="39"/>
      <c r="V226" s="39"/>
      <c r="W226" s="39"/>
      <c r="X226" s="39"/>
      <c r="Y226" s="39"/>
      <c r="Z226" s="39"/>
      <c r="AA226" s="39"/>
      <c r="AB226" s="39"/>
    </row>
    <row r="227" spans="2:28" x14ac:dyDescent="0.25">
      <c r="B227" s="39"/>
      <c r="C227" s="39"/>
      <c r="D227" s="39"/>
      <c r="E227" s="39"/>
      <c r="F227" s="39"/>
      <c r="G227" s="39"/>
      <c r="H227" s="39"/>
      <c r="I227" s="39"/>
      <c r="J227" s="39"/>
      <c r="K227" s="39"/>
      <c r="L227" s="39"/>
      <c r="M227" s="39"/>
      <c r="N227" s="39"/>
      <c r="O227" s="39"/>
      <c r="P227" s="39"/>
      <c r="Q227" s="39"/>
      <c r="R227" s="39"/>
      <c r="S227" s="39"/>
      <c r="T227" s="39"/>
      <c r="U227" s="39"/>
      <c r="V227" s="39"/>
      <c r="W227" s="39"/>
      <c r="X227" s="39"/>
      <c r="Y227" s="39"/>
      <c r="Z227" s="39"/>
      <c r="AA227" s="39"/>
      <c r="AB227" s="39"/>
    </row>
    <row r="228" spans="2:28" x14ac:dyDescent="0.25">
      <c r="B228" s="39"/>
      <c r="C228" s="39"/>
      <c r="D228" s="39"/>
      <c r="E228" s="39"/>
      <c r="F228" s="39"/>
      <c r="G228" s="39"/>
      <c r="H228" s="39"/>
      <c r="I228" s="39"/>
      <c r="J228" s="39"/>
      <c r="K228" s="39"/>
      <c r="L228" s="39"/>
      <c r="M228" s="39"/>
      <c r="N228" s="39"/>
      <c r="O228" s="39"/>
      <c r="P228" s="39"/>
      <c r="Q228" s="39"/>
      <c r="R228" s="39"/>
      <c r="S228" s="39"/>
      <c r="T228" s="39"/>
      <c r="U228" s="39"/>
      <c r="V228" s="39"/>
      <c r="W228" s="39"/>
      <c r="X228" s="39"/>
      <c r="Y228" s="39"/>
      <c r="Z228" s="39"/>
      <c r="AA228" s="39"/>
      <c r="AB228" s="39"/>
    </row>
    <row r="229" spans="2:28" x14ac:dyDescent="0.25">
      <c r="B229" s="39"/>
      <c r="C229" s="39"/>
      <c r="D229" s="39"/>
      <c r="E229" s="39"/>
      <c r="F229" s="39"/>
      <c r="G229" s="39"/>
      <c r="H229" s="39"/>
      <c r="I229" s="39"/>
      <c r="J229" s="39"/>
      <c r="K229" s="39"/>
      <c r="L229" s="39"/>
      <c r="M229" s="39"/>
      <c r="N229" s="39"/>
      <c r="O229" s="39"/>
      <c r="P229" s="39"/>
      <c r="Q229" s="39"/>
      <c r="R229" s="39"/>
      <c r="S229" s="39"/>
      <c r="T229" s="39"/>
      <c r="U229" s="39"/>
      <c r="V229" s="39"/>
      <c r="W229" s="39"/>
      <c r="X229" s="39"/>
      <c r="Y229" s="39"/>
      <c r="Z229" s="39"/>
      <c r="AA229" s="39"/>
      <c r="AB229" s="39"/>
    </row>
    <row r="230" spans="2:28" x14ac:dyDescent="0.25">
      <c r="B230" s="39"/>
      <c r="C230" s="39"/>
      <c r="D230" s="39"/>
      <c r="E230" s="39"/>
      <c r="F230" s="39"/>
      <c r="G230" s="39"/>
      <c r="H230" s="39"/>
      <c r="I230" s="39"/>
      <c r="J230" s="39"/>
      <c r="K230" s="39"/>
      <c r="L230" s="39"/>
      <c r="M230" s="39"/>
      <c r="N230" s="39"/>
      <c r="O230" s="39"/>
      <c r="P230" s="39"/>
      <c r="Q230" s="39"/>
      <c r="R230" s="39"/>
      <c r="S230" s="39"/>
      <c r="T230" s="39"/>
      <c r="U230" s="39"/>
      <c r="V230" s="39"/>
      <c r="W230" s="39"/>
      <c r="X230" s="39"/>
      <c r="Y230" s="39"/>
      <c r="Z230" s="39"/>
      <c r="AA230" s="39"/>
      <c r="AB230" s="39"/>
    </row>
    <row r="231" spans="2:28" x14ac:dyDescent="0.25">
      <c r="B231" s="39"/>
      <c r="C231" s="39"/>
      <c r="D231" s="39"/>
      <c r="E231" s="39"/>
      <c r="F231" s="39"/>
      <c r="G231" s="39"/>
      <c r="H231" s="39"/>
      <c r="I231" s="39"/>
      <c r="J231" s="39"/>
      <c r="K231" s="39"/>
      <c r="L231" s="39"/>
      <c r="M231" s="39"/>
      <c r="N231" s="39"/>
      <c r="O231" s="39"/>
      <c r="P231" s="39"/>
      <c r="Q231" s="39"/>
      <c r="R231" s="39"/>
      <c r="S231" s="39"/>
      <c r="T231" s="39"/>
      <c r="U231" s="39"/>
      <c r="V231" s="39"/>
      <c r="W231" s="39"/>
      <c r="X231" s="39"/>
      <c r="Y231" s="39"/>
      <c r="Z231" s="39"/>
      <c r="AA231" s="39"/>
      <c r="AB231" s="39"/>
    </row>
    <row r="232" spans="2:28" x14ac:dyDescent="0.25">
      <c r="B232" s="39"/>
      <c r="C232" s="39"/>
      <c r="D232" s="39"/>
      <c r="E232" s="39"/>
      <c r="F232" s="39"/>
      <c r="G232" s="39"/>
      <c r="H232" s="39"/>
      <c r="I232" s="39"/>
      <c r="J232" s="39"/>
      <c r="K232" s="39"/>
      <c r="L232" s="39"/>
      <c r="M232" s="39"/>
      <c r="N232" s="39"/>
      <c r="O232" s="39"/>
      <c r="P232" s="39"/>
      <c r="Q232" s="39"/>
      <c r="R232" s="39"/>
      <c r="S232" s="39"/>
      <c r="T232" s="39"/>
      <c r="U232" s="39"/>
      <c r="V232" s="39"/>
      <c r="W232" s="39"/>
      <c r="X232" s="39"/>
      <c r="Y232" s="39"/>
      <c r="Z232" s="39"/>
      <c r="AA232" s="39"/>
      <c r="AB232" s="39"/>
    </row>
    <row r="233" spans="2:28" x14ac:dyDescent="0.25">
      <c r="B233" s="39"/>
      <c r="C233" s="39"/>
      <c r="D233" s="39"/>
      <c r="E233" s="39"/>
      <c r="F233" s="39"/>
      <c r="G233" s="39"/>
      <c r="H233" s="39"/>
      <c r="I233" s="39"/>
      <c r="J233" s="39"/>
      <c r="K233" s="39"/>
      <c r="L233" s="39"/>
      <c r="M233" s="39"/>
      <c r="N233" s="39"/>
      <c r="O233" s="39"/>
      <c r="P233" s="39"/>
      <c r="Q233" s="39"/>
      <c r="R233" s="39"/>
      <c r="S233" s="39"/>
      <c r="T233" s="39"/>
      <c r="U233" s="39"/>
      <c r="V233" s="39"/>
      <c r="W233" s="39"/>
      <c r="X233" s="39"/>
      <c r="Y233" s="39"/>
      <c r="Z233" s="39"/>
      <c r="AA233" s="39"/>
      <c r="AB233" s="39"/>
    </row>
    <row r="234" spans="2:28" x14ac:dyDescent="0.25">
      <c r="B234" s="39"/>
      <c r="C234" s="39"/>
      <c r="D234" s="39"/>
      <c r="E234" s="39"/>
      <c r="F234" s="39"/>
      <c r="G234" s="39"/>
      <c r="H234" s="39"/>
      <c r="I234" s="39"/>
      <c r="J234" s="39"/>
      <c r="K234" s="39"/>
      <c r="L234" s="39"/>
      <c r="M234" s="39"/>
      <c r="N234" s="39"/>
      <c r="O234" s="39"/>
      <c r="P234" s="39"/>
      <c r="Q234" s="39"/>
      <c r="R234" s="39"/>
      <c r="S234" s="39"/>
      <c r="T234" s="39"/>
      <c r="U234" s="39"/>
      <c r="V234" s="39"/>
      <c r="W234" s="39"/>
      <c r="X234" s="39"/>
      <c r="Y234" s="39"/>
      <c r="Z234" s="39"/>
      <c r="AA234" s="39"/>
      <c r="AB234" s="39"/>
    </row>
    <row r="235" spans="2:28" x14ac:dyDescent="0.25">
      <c r="B235" s="39"/>
      <c r="C235" s="39"/>
      <c r="D235" s="39"/>
      <c r="E235" s="39"/>
      <c r="F235" s="39"/>
      <c r="G235" s="39"/>
      <c r="H235" s="39"/>
      <c r="I235" s="39"/>
      <c r="J235" s="39"/>
      <c r="K235" s="39"/>
      <c r="L235" s="39"/>
      <c r="M235" s="39"/>
      <c r="N235" s="39"/>
      <c r="O235" s="39"/>
      <c r="P235" s="39"/>
      <c r="Q235" s="39"/>
      <c r="R235" s="39"/>
      <c r="S235" s="39"/>
      <c r="T235" s="39"/>
      <c r="U235" s="39"/>
      <c r="V235" s="39"/>
      <c r="W235" s="39"/>
      <c r="X235" s="39"/>
      <c r="Y235" s="39"/>
      <c r="Z235" s="39"/>
      <c r="AA235" s="39"/>
      <c r="AB235" s="39"/>
    </row>
    <row r="236" spans="2:28" x14ac:dyDescent="0.25">
      <c r="B236" s="39"/>
      <c r="C236" s="39"/>
      <c r="D236" s="39"/>
      <c r="E236" s="39"/>
      <c r="F236" s="39"/>
      <c r="G236" s="39"/>
      <c r="H236" s="39"/>
      <c r="I236" s="39"/>
      <c r="J236" s="39"/>
      <c r="K236" s="39"/>
      <c r="L236" s="39"/>
      <c r="M236" s="39"/>
      <c r="N236" s="39"/>
      <c r="O236" s="39"/>
      <c r="P236" s="39"/>
      <c r="Q236" s="39"/>
      <c r="R236" s="39"/>
      <c r="S236" s="39"/>
      <c r="T236" s="39"/>
      <c r="U236" s="39"/>
      <c r="V236" s="39"/>
      <c r="W236" s="39"/>
      <c r="X236" s="39"/>
      <c r="Y236" s="39"/>
      <c r="Z236" s="39"/>
      <c r="AA236" s="39"/>
      <c r="AB236" s="39"/>
    </row>
    <row r="237" spans="2:28" x14ac:dyDescent="0.25">
      <c r="B237" s="39"/>
      <c r="C237" s="39"/>
      <c r="D237" s="39"/>
      <c r="E237" s="39"/>
      <c r="F237" s="39"/>
      <c r="G237" s="39"/>
      <c r="H237" s="39"/>
      <c r="I237" s="39"/>
      <c r="J237" s="39"/>
      <c r="K237" s="39"/>
      <c r="L237" s="39"/>
      <c r="M237" s="39"/>
      <c r="N237" s="39"/>
      <c r="O237" s="39"/>
      <c r="P237" s="39"/>
      <c r="Q237" s="39"/>
      <c r="R237" s="39"/>
      <c r="S237" s="39"/>
      <c r="T237" s="39"/>
      <c r="U237" s="39"/>
      <c r="V237" s="39"/>
      <c r="W237" s="39"/>
      <c r="X237" s="39"/>
      <c r="Y237" s="39"/>
      <c r="Z237" s="39"/>
      <c r="AA237" s="39"/>
      <c r="AB237" s="39"/>
    </row>
    <row r="238" spans="2:28" x14ac:dyDescent="0.25">
      <c r="B238" s="39"/>
      <c r="C238" s="39"/>
      <c r="D238" s="39"/>
      <c r="E238" s="39"/>
      <c r="F238" s="39"/>
      <c r="G238" s="39"/>
      <c r="H238" s="39"/>
      <c r="I238" s="39"/>
      <c r="J238" s="39"/>
      <c r="K238" s="39"/>
      <c r="L238" s="39"/>
      <c r="M238" s="39"/>
      <c r="N238" s="39"/>
      <c r="O238" s="39"/>
      <c r="P238" s="39"/>
      <c r="Q238" s="39"/>
      <c r="R238" s="39"/>
      <c r="S238" s="39"/>
      <c r="T238" s="39"/>
      <c r="U238" s="39"/>
      <c r="V238" s="39"/>
      <c r="W238" s="39"/>
      <c r="X238" s="39"/>
      <c r="Y238" s="39"/>
      <c r="Z238" s="39"/>
      <c r="AA238" s="39"/>
      <c r="AB238" s="39"/>
    </row>
    <row r="239" spans="2:28" x14ac:dyDescent="0.25">
      <c r="B239" s="39"/>
      <c r="C239" s="39"/>
      <c r="D239" s="39"/>
      <c r="E239" s="39"/>
      <c r="F239" s="39"/>
      <c r="G239" s="39"/>
      <c r="H239" s="39"/>
      <c r="I239" s="39"/>
      <c r="J239" s="39"/>
      <c r="K239" s="39"/>
      <c r="L239" s="39"/>
      <c r="M239" s="39"/>
      <c r="N239" s="39"/>
      <c r="O239" s="39"/>
      <c r="P239" s="39"/>
      <c r="Q239" s="39"/>
      <c r="R239" s="39"/>
      <c r="S239" s="39"/>
      <c r="T239" s="39"/>
      <c r="U239" s="39"/>
      <c r="V239" s="39"/>
      <c r="W239" s="39"/>
      <c r="X239" s="39"/>
      <c r="Y239" s="39"/>
      <c r="Z239" s="39"/>
      <c r="AA239" s="39"/>
      <c r="AB239" s="39"/>
    </row>
    <row r="240" spans="2:28" x14ac:dyDescent="0.25">
      <c r="B240" s="39"/>
      <c r="C240" s="39"/>
      <c r="D240" s="39"/>
      <c r="E240" s="39"/>
      <c r="F240" s="39"/>
      <c r="G240" s="39"/>
      <c r="H240" s="39"/>
      <c r="I240" s="39"/>
      <c r="J240" s="39"/>
      <c r="K240" s="39"/>
      <c r="L240" s="39"/>
      <c r="M240" s="39"/>
      <c r="N240" s="39"/>
      <c r="O240" s="39"/>
      <c r="P240" s="39"/>
      <c r="Q240" s="39"/>
      <c r="R240" s="39"/>
      <c r="S240" s="39"/>
      <c r="T240" s="39"/>
      <c r="U240" s="39"/>
      <c r="V240" s="39"/>
      <c r="W240" s="39"/>
      <c r="X240" s="39"/>
      <c r="Y240" s="39"/>
      <c r="Z240" s="39"/>
      <c r="AA240" s="39"/>
      <c r="AB240" s="39"/>
    </row>
    <row r="241" spans="2:28" x14ac:dyDescent="0.25">
      <c r="B241" s="39"/>
      <c r="C241" s="39"/>
      <c r="D241" s="39"/>
      <c r="E241" s="39"/>
      <c r="F241" s="39"/>
      <c r="G241" s="39"/>
      <c r="H241" s="39"/>
      <c r="I241" s="39"/>
      <c r="J241" s="39"/>
      <c r="K241" s="39"/>
      <c r="L241" s="39"/>
      <c r="M241" s="39"/>
      <c r="N241" s="39"/>
      <c r="O241" s="39"/>
      <c r="P241" s="39"/>
      <c r="Q241" s="39"/>
      <c r="R241" s="39"/>
      <c r="S241" s="39"/>
      <c r="T241" s="39"/>
      <c r="U241" s="39"/>
      <c r="V241" s="39"/>
      <c r="W241" s="39"/>
      <c r="X241" s="39"/>
      <c r="Y241" s="39"/>
      <c r="Z241" s="39"/>
      <c r="AA241" s="39"/>
      <c r="AB241" s="39"/>
    </row>
    <row r="242" spans="2:28" x14ac:dyDescent="0.25">
      <c r="B242" s="39"/>
      <c r="C242" s="39"/>
      <c r="D242" s="39"/>
      <c r="E242" s="39"/>
      <c r="F242" s="39"/>
      <c r="G242" s="39"/>
      <c r="H242" s="39"/>
      <c r="I242" s="39"/>
      <c r="J242" s="39"/>
      <c r="K242" s="39"/>
      <c r="L242" s="39"/>
      <c r="M242" s="39"/>
      <c r="N242" s="39"/>
      <c r="O242" s="39"/>
      <c r="P242" s="39"/>
      <c r="Q242" s="39"/>
      <c r="R242" s="39"/>
      <c r="S242" s="39"/>
      <c r="T242" s="39"/>
      <c r="U242" s="39"/>
      <c r="V242" s="39"/>
      <c r="W242" s="39"/>
      <c r="X242" s="39"/>
      <c r="Y242" s="39"/>
      <c r="Z242" s="39"/>
      <c r="AA242" s="39"/>
      <c r="AB242" s="39"/>
    </row>
    <row r="243" spans="2:28" x14ac:dyDescent="0.25">
      <c r="B243" s="39"/>
      <c r="C243" s="39"/>
      <c r="D243" s="39"/>
      <c r="E243" s="39"/>
      <c r="F243" s="39"/>
      <c r="G243" s="39"/>
      <c r="H243" s="39"/>
      <c r="I243" s="39"/>
      <c r="J243" s="39"/>
      <c r="K243" s="39"/>
      <c r="L243" s="39"/>
      <c r="M243" s="39"/>
      <c r="N243" s="39"/>
      <c r="O243" s="39"/>
      <c r="P243" s="39"/>
      <c r="Q243" s="39"/>
      <c r="R243" s="39"/>
      <c r="S243" s="39"/>
      <c r="T243" s="39"/>
      <c r="U243" s="39"/>
      <c r="V243" s="39"/>
      <c r="W243" s="39"/>
      <c r="X243" s="39"/>
      <c r="Y243" s="39"/>
      <c r="Z243" s="39"/>
      <c r="AA243" s="39"/>
      <c r="AB243" s="39"/>
    </row>
    <row r="244" spans="2:28" x14ac:dyDescent="0.25">
      <c r="B244" s="39"/>
      <c r="C244" s="39"/>
      <c r="D244" s="39"/>
      <c r="E244" s="39"/>
      <c r="F244" s="39"/>
      <c r="G244" s="39"/>
      <c r="H244" s="39"/>
      <c r="I244" s="39"/>
      <c r="J244" s="39"/>
      <c r="K244" s="39"/>
      <c r="L244" s="39"/>
      <c r="M244" s="39"/>
      <c r="N244" s="39"/>
      <c r="O244" s="39"/>
      <c r="P244" s="39"/>
      <c r="Q244" s="39"/>
      <c r="R244" s="39"/>
      <c r="S244" s="39"/>
      <c r="T244" s="39"/>
      <c r="U244" s="39"/>
      <c r="V244" s="39"/>
      <c r="W244" s="39"/>
      <c r="X244" s="39"/>
      <c r="Y244" s="39"/>
      <c r="Z244" s="39"/>
      <c r="AA244" s="39"/>
      <c r="AB244" s="39"/>
    </row>
    <row r="245" spans="2:28" x14ac:dyDescent="0.25">
      <c r="B245" s="39"/>
      <c r="C245" s="39"/>
      <c r="D245" s="39"/>
      <c r="E245" s="39"/>
      <c r="F245" s="39"/>
      <c r="G245" s="39"/>
      <c r="H245" s="39"/>
      <c r="I245" s="39"/>
      <c r="J245" s="39"/>
      <c r="K245" s="39"/>
      <c r="L245" s="39"/>
      <c r="M245" s="39"/>
      <c r="N245" s="39"/>
      <c r="O245" s="39"/>
      <c r="P245" s="39"/>
      <c r="Q245" s="39"/>
      <c r="R245" s="39"/>
      <c r="S245" s="39"/>
      <c r="T245" s="39"/>
      <c r="U245" s="39"/>
      <c r="V245" s="39"/>
      <c r="W245" s="39"/>
      <c r="X245" s="39"/>
      <c r="Y245" s="39"/>
      <c r="Z245" s="39"/>
      <c r="AA245" s="39"/>
      <c r="AB245" s="39"/>
    </row>
    <row r="246" spans="2:28" x14ac:dyDescent="0.25">
      <c r="B246" s="39"/>
      <c r="C246" s="39"/>
      <c r="D246" s="39"/>
      <c r="E246" s="39"/>
      <c r="F246" s="39"/>
      <c r="G246" s="39"/>
      <c r="H246" s="39"/>
      <c r="I246" s="39"/>
      <c r="J246" s="39"/>
      <c r="K246" s="39"/>
      <c r="L246" s="39"/>
      <c r="M246" s="39"/>
      <c r="N246" s="39"/>
      <c r="O246" s="39"/>
      <c r="P246" s="39"/>
      <c r="Q246" s="39"/>
      <c r="R246" s="39"/>
      <c r="S246" s="39"/>
      <c r="T246" s="39"/>
      <c r="U246" s="39"/>
      <c r="V246" s="39"/>
      <c r="W246" s="39"/>
      <c r="X246" s="39"/>
      <c r="Y246" s="39"/>
      <c r="Z246" s="39"/>
      <c r="AA246" s="39"/>
      <c r="AB246" s="39"/>
    </row>
    <row r="247" spans="2:28" x14ac:dyDescent="0.25">
      <c r="B247" s="39"/>
      <c r="C247" s="39"/>
      <c r="D247" s="39"/>
      <c r="E247" s="39"/>
      <c r="F247" s="39"/>
      <c r="G247" s="39"/>
      <c r="H247" s="39"/>
      <c r="I247" s="39"/>
      <c r="J247" s="39"/>
      <c r="K247" s="39"/>
      <c r="L247" s="39"/>
      <c r="M247" s="39"/>
      <c r="N247" s="39"/>
      <c r="O247" s="39"/>
      <c r="P247" s="39"/>
      <c r="Q247" s="39"/>
      <c r="R247" s="39"/>
      <c r="S247" s="39"/>
      <c r="T247" s="39"/>
      <c r="U247" s="39"/>
      <c r="V247" s="39"/>
      <c r="W247" s="39"/>
      <c r="X247" s="39"/>
      <c r="Y247" s="39"/>
      <c r="Z247" s="39"/>
      <c r="AA247" s="39"/>
      <c r="AB247" s="39"/>
    </row>
    <row r="248" spans="2:28" x14ac:dyDescent="0.25">
      <c r="B248" s="39"/>
      <c r="C248" s="39"/>
      <c r="D248" s="39"/>
      <c r="E248" s="39"/>
      <c r="F248" s="39"/>
      <c r="G248" s="39"/>
      <c r="H248" s="39"/>
      <c r="I248" s="39"/>
      <c r="J248" s="39"/>
      <c r="K248" s="39"/>
      <c r="L248" s="39"/>
      <c r="M248" s="39"/>
      <c r="N248" s="39"/>
      <c r="O248" s="39"/>
      <c r="P248" s="39"/>
      <c r="Q248" s="39"/>
      <c r="R248" s="39"/>
      <c r="S248" s="39"/>
      <c r="T248" s="39"/>
      <c r="U248" s="39"/>
      <c r="V248" s="39"/>
      <c r="W248" s="39"/>
      <c r="X248" s="39"/>
      <c r="Y248" s="39"/>
      <c r="Z248" s="39"/>
      <c r="AA248" s="39"/>
      <c r="AB248" s="39"/>
    </row>
    <row r="249" spans="2:28" x14ac:dyDescent="0.25">
      <c r="B249" s="39"/>
      <c r="C249" s="39"/>
      <c r="D249" s="39"/>
      <c r="E249" s="39"/>
      <c r="F249" s="39"/>
      <c r="G249" s="39"/>
      <c r="H249" s="39"/>
      <c r="I249" s="39"/>
      <c r="J249" s="39"/>
      <c r="K249" s="39"/>
      <c r="L249" s="39"/>
      <c r="M249" s="39"/>
      <c r="N249" s="39"/>
      <c r="O249" s="39"/>
      <c r="P249" s="39"/>
      <c r="Q249" s="39"/>
      <c r="R249" s="39"/>
      <c r="S249" s="39"/>
      <c r="T249" s="39"/>
      <c r="U249" s="39"/>
      <c r="V249" s="39"/>
      <c r="W249" s="39"/>
      <c r="X249" s="39"/>
      <c r="Y249" s="39"/>
      <c r="Z249" s="39"/>
      <c r="AA249" s="39"/>
      <c r="AB249" s="39"/>
    </row>
    <row r="250" spans="2:28" x14ac:dyDescent="0.25">
      <c r="B250" s="39"/>
      <c r="C250" s="39"/>
      <c r="D250" s="39"/>
      <c r="E250" s="39"/>
      <c r="F250" s="39"/>
      <c r="G250" s="39"/>
      <c r="H250" s="39"/>
      <c r="I250" s="39"/>
      <c r="J250" s="39"/>
      <c r="K250" s="39"/>
      <c r="L250" s="39"/>
      <c r="M250" s="39"/>
      <c r="N250" s="39"/>
      <c r="O250" s="39"/>
      <c r="P250" s="39"/>
      <c r="Q250" s="39"/>
      <c r="R250" s="39"/>
      <c r="S250" s="39"/>
      <c r="T250" s="39"/>
      <c r="U250" s="39"/>
      <c r="V250" s="39"/>
      <c r="W250" s="39"/>
      <c r="X250" s="39"/>
      <c r="Y250" s="39"/>
      <c r="Z250" s="39"/>
      <c r="AA250" s="39"/>
      <c r="AB250" s="39"/>
    </row>
    <row r="251" spans="2:28" x14ac:dyDescent="0.25">
      <c r="B251" s="39"/>
      <c r="C251" s="39"/>
      <c r="D251" s="39"/>
      <c r="E251" s="39"/>
      <c r="F251" s="39"/>
      <c r="G251" s="39"/>
      <c r="H251" s="39"/>
      <c r="I251" s="39"/>
      <c r="J251" s="39"/>
      <c r="K251" s="39"/>
      <c r="L251" s="39"/>
      <c r="M251" s="39"/>
      <c r="N251" s="39"/>
      <c r="O251" s="39"/>
      <c r="P251" s="39"/>
      <c r="Q251" s="39"/>
      <c r="R251" s="39"/>
      <c r="S251" s="39"/>
      <c r="T251" s="39"/>
      <c r="U251" s="39"/>
      <c r="V251" s="39"/>
      <c r="W251" s="39"/>
      <c r="X251" s="39"/>
      <c r="Y251" s="39"/>
      <c r="Z251" s="39"/>
      <c r="AA251" s="39"/>
      <c r="AB251" s="39"/>
    </row>
  </sheetData>
  <mergeCells count="5">
    <mergeCell ref="I1:L1"/>
    <mergeCell ref="M1:P1"/>
    <mergeCell ref="E2:H2"/>
    <mergeCell ref="I2:L2"/>
    <mergeCell ref="M2:P2"/>
  </mergeCells>
  <phoneticPr fontId="11" type="noConversion"/>
  <pageMargins left="0.75" right="0.75" top="1" bottom="1" header="0.5" footer="0.5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67"/>
  <sheetViews>
    <sheetView workbookViewId="0">
      <pane xSplit="1" ySplit="6" topLeftCell="B91" activePane="bottomRight" state="frozen"/>
      <selection activeCell="B7" sqref="B7"/>
      <selection pane="topRight" activeCell="B7" sqref="B7"/>
      <selection pane="bottomLeft" activeCell="B7" sqref="B7"/>
      <selection pane="bottomRight" activeCell="I104" sqref="I104"/>
    </sheetView>
  </sheetViews>
  <sheetFormatPr defaultRowHeight="15" x14ac:dyDescent="0.25"/>
  <cols>
    <col min="1" max="1" width="13" customWidth="1"/>
  </cols>
  <sheetData>
    <row r="1" spans="1:24" x14ac:dyDescent="0.25">
      <c r="A1" s="58" t="s">
        <v>15</v>
      </c>
      <c r="B1" s="1"/>
      <c r="C1" s="1"/>
      <c r="D1" s="1"/>
      <c r="E1" s="64"/>
      <c r="F1" s="64"/>
      <c r="G1" s="64"/>
      <c r="H1" s="64"/>
      <c r="I1" s="140" t="s">
        <v>9</v>
      </c>
      <c r="J1" s="145"/>
      <c r="K1" s="145"/>
      <c r="L1" s="145"/>
      <c r="M1" s="140" t="s">
        <v>7</v>
      </c>
      <c r="N1" s="145"/>
      <c r="O1" s="145"/>
      <c r="P1" s="145"/>
      <c r="Q1" s="58"/>
      <c r="R1" s="58"/>
      <c r="S1" s="58"/>
    </row>
    <row r="2" spans="1:24" x14ac:dyDescent="0.25">
      <c r="A2" s="58"/>
      <c r="B2" s="1"/>
      <c r="C2" s="1"/>
      <c r="D2" s="1"/>
      <c r="E2" s="140" t="s">
        <v>4</v>
      </c>
      <c r="F2" s="145"/>
      <c r="G2" s="145"/>
      <c r="H2" s="145"/>
      <c r="I2" s="140" t="s">
        <v>4</v>
      </c>
      <c r="J2" s="145"/>
      <c r="K2" s="145"/>
      <c r="L2" s="145"/>
      <c r="M2" s="140" t="s">
        <v>4</v>
      </c>
      <c r="N2" s="145"/>
      <c r="O2" s="145"/>
      <c r="P2" s="145"/>
      <c r="Q2" s="58"/>
      <c r="R2" s="58"/>
      <c r="S2" s="58"/>
    </row>
    <row r="3" spans="1:24" x14ac:dyDescent="0.25">
      <c r="A3" s="58"/>
      <c r="B3" s="4" t="s">
        <v>4</v>
      </c>
      <c r="C3" s="4" t="s">
        <v>1</v>
      </c>
      <c r="D3" s="4" t="s">
        <v>7</v>
      </c>
      <c r="E3" s="8" t="s">
        <v>10</v>
      </c>
      <c r="F3" s="8" t="s">
        <v>11</v>
      </c>
      <c r="G3" s="8" t="s">
        <v>12</v>
      </c>
      <c r="H3" s="8" t="s">
        <v>13</v>
      </c>
      <c r="I3" s="8" t="s">
        <v>10</v>
      </c>
      <c r="J3" s="8" t="s">
        <v>11</v>
      </c>
      <c r="K3" s="8" t="s">
        <v>12</v>
      </c>
      <c r="L3" s="8" t="s">
        <v>13</v>
      </c>
      <c r="M3" s="8" t="s">
        <v>10</v>
      </c>
      <c r="N3" s="8" t="s">
        <v>11</v>
      </c>
      <c r="O3" s="8" t="s">
        <v>12</v>
      </c>
      <c r="P3" s="8" t="s">
        <v>13</v>
      </c>
      <c r="Q3" s="58"/>
      <c r="R3" s="58"/>
      <c r="S3" s="58"/>
    </row>
    <row r="4" spans="1:24" x14ac:dyDescent="0.25">
      <c r="A4" s="58"/>
      <c r="B4" s="4"/>
      <c r="C4" s="4" t="s">
        <v>0</v>
      </c>
      <c r="D4" s="1" t="s">
        <v>6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58"/>
      <c r="R4" s="58"/>
      <c r="S4" s="58"/>
    </row>
    <row r="5" spans="1:24" x14ac:dyDescent="0.25">
      <c r="A5" s="58"/>
      <c r="B5" s="4"/>
      <c r="C5" s="4" t="s">
        <v>5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58"/>
      <c r="R5" s="58"/>
      <c r="S5" s="58"/>
    </row>
    <row r="6" spans="1:24" x14ac:dyDescent="0.25">
      <c r="A6" s="58"/>
      <c r="B6" s="4"/>
      <c r="C6" s="4" t="s">
        <v>3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58"/>
      <c r="R6" s="58"/>
      <c r="S6" s="58"/>
    </row>
    <row r="7" spans="1:24" x14ac:dyDescent="0.25">
      <c r="A7" s="2">
        <v>1914</v>
      </c>
      <c r="B7" s="63">
        <v>11.402532269437732</v>
      </c>
      <c r="C7" s="3">
        <v>-4.4000000000000146</v>
      </c>
      <c r="D7" t="s">
        <v>65</v>
      </c>
      <c r="E7" s="64">
        <f t="shared" ref="E7:E38" si="0">IF(AND(B7&gt;0,B7&lt;30),1,0)</f>
        <v>1</v>
      </c>
      <c r="F7" s="64">
        <f t="shared" ref="F7:F70" si="1">IF(AND($B7&gt;30,$B7&lt;60),1,0)</f>
        <v>0</v>
      </c>
      <c r="G7" s="64">
        <f t="shared" ref="G7:G70" si="2">IF(AND($B7&gt;60,$B7&lt;90),1,0)</f>
        <v>0</v>
      </c>
      <c r="H7" s="71">
        <f t="shared" ref="H7:H70" si="3">IF($B7&gt;90,1,0)</f>
        <v>0</v>
      </c>
      <c r="I7" s="72">
        <f t="shared" ref="I7:I70" si="4">IF(E7=1,$C7,"n.a.")</f>
        <v>-4.4000000000000146</v>
      </c>
      <c r="J7" s="72" t="str">
        <f t="shared" ref="J7:J70" si="5">IF(F7=1,$C7,"n.a.")</f>
        <v>n.a.</v>
      </c>
      <c r="K7" s="72" t="str">
        <f t="shared" ref="K7:K70" si="6">IF(G7=1,$C7,"n.a.")</f>
        <v>n.a.</v>
      </c>
      <c r="L7" s="72" t="str">
        <f t="shared" ref="L7:L70" si="7">IF(H7=1,$C7,"n.a.")</f>
        <v>n.a.</v>
      </c>
      <c r="M7" s="72" t="str">
        <f t="shared" ref="M7:M70" si="8">IF(E7=1,$D7,"n.a.")</f>
        <v>.</v>
      </c>
      <c r="N7" s="72" t="str">
        <f t="shared" ref="N7:N70" si="9">IF(F7=1,$D7,"n.a.")</f>
        <v>n.a.</v>
      </c>
      <c r="O7" s="72" t="str">
        <f t="shared" ref="O7:O70" si="10">IF(G7=1,$D7,"n.a.")</f>
        <v>n.a.</v>
      </c>
      <c r="P7" s="72" t="str">
        <f t="shared" ref="P7:P70" si="11">IF(H7=1,$D7,"n.a.")</f>
        <v>n.a.</v>
      </c>
      <c r="Q7" s="71"/>
      <c r="R7" s="71"/>
      <c r="S7" s="71"/>
      <c r="T7" s="16"/>
      <c r="U7" s="16"/>
      <c r="V7" s="16"/>
      <c r="W7" s="16"/>
      <c r="X7" s="16"/>
    </row>
    <row r="8" spans="1:24" x14ac:dyDescent="0.25">
      <c r="A8" s="2">
        <f t="shared" ref="A8:A17" si="12">A7+1</f>
        <v>1915</v>
      </c>
      <c r="B8" s="63">
        <v>12.00132558855638</v>
      </c>
      <c r="C8" s="3">
        <v>-5.0209205020920411</v>
      </c>
      <c r="D8" s="3">
        <v>20</v>
      </c>
      <c r="E8" s="64">
        <f t="shared" si="0"/>
        <v>1</v>
      </c>
      <c r="F8" s="64">
        <f t="shared" si="1"/>
        <v>0</v>
      </c>
      <c r="G8" s="64">
        <f t="shared" si="2"/>
        <v>0</v>
      </c>
      <c r="H8" s="71">
        <f t="shared" si="3"/>
        <v>0</v>
      </c>
      <c r="I8" s="72">
        <f t="shared" si="4"/>
        <v>-5.0209205020920411</v>
      </c>
      <c r="J8" s="72" t="str">
        <f t="shared" si="5"/>
        <v>n.a.</v>
      </c>
      <c r="K8" s="72" t="str">
        <f t="shared" si="6"/>
        <v>n.a.</v>
      </c>
      <c r="L8" s="72" t="str">
        <f t="shared" si="7"/>
        <v>n.a.</v>
      </c>
      <c r="M8" s="72">
        <f t="shared" si="8"/>
        <v>20</v>
      </c>
      <c r="N8" s="72" t="str">
        <f t="shared" si="9"/>
        <v>n.a.</v>
      </c>
      <c r="O8" s="72" t="str">
        <f t="shared" si="10"/>
        <v>n.a.</v>
      </c>
      <c r="P8" s="72" t="str">
        <f t="shared" si="11"/>
        <v>n.a.</v>
      </c>
      <c r="Q8" s="71"/>
      <c r="R8" s="71"/>
      <c r="S8" s="71"/>
      <c r="T8" s="16"/>
      <c r="U8" s="16"/>
      <c r="V8" s="16"/>
      <c r="W8" s="16"/>
      <c r="X8" s="16"/>
    </row>
    <row r="9" spans="1:24" x14ac:dyDescent="0.25">
      <c r="A9" s="2">
        <f t="shared" si="12"/>
        <v>1916</v>
      </c>
      <c r="B9" s="63">
        <v>12.003051536703799</v>
      </c>
      <c r="C9" s="3">
        <v>1.3215859030837107</v>
      </c>
      <c r="D9" s="3">
        <v>33.432539682539677</v>
      </c>
      <c r="E9" s="64">
        <f t="shared" si="0"/>
        <v>1</v>
      </c>
      <c r="F9" s="64">
        <f t="shared" si="1"/>
        <v>0</v>
      </c>
      <c r="G9" s="64">
        <f t="shared" si="2"/>
        <v>0</v>
      </c>
      <c r="H9" s="71">
        <f t="shared" si="3"/>
        <v>0</v>
      </c>
      <c r="I9" s="72">
        <f t="shared" si="4"/>
        <v>1.3215859030837107</v>
      </c>
      <c r="J9" s="72" t="str">
        <f t="shared" si="5"/>
        <v>n.a.</v>
      </c>
      <c r="K9" s="72" t="str">
        <f t="shared" si="6"/>
        <v>n.a.</v>
      </c>
      <c r="L9" s="72" t="str">
        <f t="shared" si="7"/>
        <v>n.a.</v>
      </c>
      <c r="M9" s="72">
        <f t="shared" si="8"/>
        <v>33.432539682539677</v>
      </c>
      <c r="N9" s="72" t="str">
        <f t="shared" si="9"/>
        <v>n.a.</v>
      </c>
      <c r="O9" s="72" t="str">
        <f t="shared" si="10"/>
        <v>n.a.</v>
      </c>
      <c r="P9" s="72" t="str">
        <f t="shared" si="11"/>
        <v>n.a.</v>
      </c>
      <c r="Q9" s="71"/>
      <c r="R9" s="71"/>
      <c r="S9" s="71"/>
      <c r="T9" s="16"/>
      <c r="U9" s="16"/>
      <c r="V9" s="16"/>
      <c r="W9" s="16"/>
      <c r="X9" s="16"/>
    </row>
    <row r="10" spans="1:24" x14ac:dyDescent="0.25">
      <c r="A10" s="2">
        <f t="shared" si="12"/>
        <v>1917</v>
      </c>
      <c r="B10" s="63">
        <v>10.378992680938488</v>
      </c>
      <c r="C10" s="3">
        <v>-15.978260869565231</v>
      </c>
      <c r="D10" s="3">
        <v>93.680297397769536</v>
      </c>
      <c r="E10" s="64">
        <f t="shared" si="0"/>
        <v>1</v>
      </c>
      <c r="F10" s="64">
        <f t="shared" si="1"/>
        <v>0</v>
      </c>
      <c r="G10" s="64">
        <f t="shared" si="2"/>
        <v>0</v>
      </c>
      <c r="H10" s="71">
        <f t="shared" si="3"/>
        <v>0</v>
      </c>
      <c r="I10" s="72">
        <f t="shared" si="4"/>
        <v>-15.978260869565231</v>
      </c>
      <c r="J10" s="72" t="str">
        <f t="shared" si="5"/>
        <v>n.a.</v>
      </c>
      <c r="K10" s="72" t="str">
        <f t="shared" si="6"/>
        <v>n.a.</v>
      </c>
      <c r="L10" s="72" t="str">
        <f t="shared" si="7"/>
        <v>n.a.</v>
      </c>
      <c r="M10" s="72">
        <f t="shared" si="8"/>
        <v>93.680297397769536</v>
      </c>
      <c r="N10" s="72" t="str">
        <f t="shared" si="9"/>
        <v>n.a.</v>
      </c>
      <c r="O10" s="72" t="str">
        <f t="shared" si="10"/>
        <v>n.a.</v>
      </c>
      <c r="P10" s="72" t="str">
        <f t="shared" si="11"/>
        <v>n.a.</v>
      </c>
      <c r="Q10" s="71"/>
      <c r="R10" s="71"/>
      <c r="S10" s="71"/>
      <c r="T10" s="16"/>
      <c r="U10" s="16"/>
      <c r="V10" s="16"/>
      <c r="W10" s="16"/>
      <c r="X10" s="16"/>
    </row>
    <row r="11" spans="1:24" x14ac:dyDescent="0.25">
      <c r="A11" s="2">
        <f t="shared" si="12"/>
        <v>1918</v>
      </c>
      <c r="B11" s="63">
        <v>28.219600526867104</v>
      </c>
      <c r="C11" s="3">
        <v>-13.324708926261309</v>
      </c>
      <c r="D11" s="3">
        <v>241.957773512476</v>
      </c>
      <c r="E11" s="64">
        <f t="shared" si="0"/>
        <v>1</v>
      </c>
      <c r="F11" s="64">
        <f t="shared" si="1"/>
        <v>0</v>
      </c>
      <c r="G11" s="64">
        <f t="shared" si="2"/>
        <v>0</v>
      </c>
      <c r="H11" s="71">
        <f t="shared" si="3"/>
        <v>0</v>
      </c>
      <c r="I11" s="72">
        <f t="shared" si="4"/>
        <v>-13.324708926261309</v>
      </c>
      <c r="J11" s="72" t="str">
        <f t="shared" si="5"/>
        <v>n.a.</v>
      </c>
      <c r="K11" s="72" t="str">
        <f t="shared" si="6"/>
        <v>n.a.</v>
      </c>
      <c r="L11" s="72" t="str">
        <f t="shared" si="7"/>
        <v>n.a.</v>
      </c>
      <c r="M11" s="72">
        <f t="shared" si="8"/>
        <v>241.957773512476</v>
      </c>
      <c r="N11" s="72" t="str">
        <f t="shared" si="9"/>
        <v>n.a.</v>
      </c>
      <c r="O11" s="72" t="str">
        <f t="shared" si="10"/>
        <v>n.a.</v>
      </c>
      <c r="P11" s="72" t="str">
        <f t="shared" si="11"/>
        <v>n.a.</v>
      </c>
      <c r="Q11" s="71"/>
      <c r="R11" s="71"/>
      <c r="S11" s="71"/>
      <c r="T11" s="16"/>
      <c r="U11" s="16"/>
      <c r="V11" s="16"/>
      <c r="W11" s="16"/>
      <c r="X11" s="16"/>
    </row>
    <row r="12" spans="1:24" x14ac:dyDescent="0.25">
      <c r="A12" s="2">
        <f t="shared" si="12"/>
        <v>1919</v>
      </c>
      <c r="B12" s="63">
        <v>34.169561666029033</v>
      </c>
      <c r="C12" s="3">
        <v>20.746268656716403</v>
      </c>
      <c r="D12" s="3">
        <v>-11.326897171082177</v>
      </c>
      <c r="E12" s="64">
        <f t="shared" si="0"/>
        <v>0</v>
      </c>
      <c r="F12" s="64">
        <f t="shared" si="1"/>
        <v>1</v>
      </c>
      <c r="G12" s="64">
        <f t="shared" si="2"/>
        <v>0</v>
      </c>
      <c r="H12" s="71">
        <f t="shared" si="3"/>
        <v>0</v>
      </c>
      <c r="I12" s="72" t="str">
        <f t="shared" si="4"/>
        <v>n.a.</v>
      </c>
      <c r="J12" s="72">
        <f t="shared" si="5"/>
        <v>20.746268656716403</v>
      </c>
      <c r="K12" s="72" t="str">
        <f t="shared" si="6"/>
        <v>n.a.</v>
      </c>
      <c r="L12" s="72" t="str">
        <f t="shared" si="7"/>
        <v>n.a.</v>
      </c>
      <c r="M12" s="72" t="str">
        <f t="shared" si="8"/>
        <v>n.a.</v>
      </c>
      <c r="N12" s="72">
        <f t="shared" si="9"/>
        <v>-11.326897171082177</v>
      </c>
      <c r="O12" s="72" t="str">
        <f t="shared" si="10"/>
        <v>n.a.</v>
      </c>
      <c r="P12" s="72" t="str">
        <f t="shared" si="11"/>
        <v>n.a.</v>
      </c>
      <c r="Q12" s="71"/>
      <c r="R12" s="71"/>
      <c r="S12" s="71"/>
      <c r="T12" s="16"/>
      <c r="U12" s="16"/>
      <c r="V12" s="16"/>
      <c r="W12" s="16"/>
      <c r="X12" s="16"/>
    </row>
    <row r="13" spans="1:24" x14ac:dyDescent="0.25">
      <c r="A13" s="2">
        <f t="shared" si="12"/>
        <v>1920</v>
      </c>
      <c r="B13" s="63">
        <v>23.685572650691054</v>
      </c>
      <c r="C13" s="3">
        <v>11.86650185414091</v>
      </c>
      <c r="D13" t="s">
        <v>65</v>
      </c>
      <c r="E13" s="64">
        <f t="shared" si="0"/>
        <v>1</v>
      </c>
      <c r="F13" s="64">
        <f t="shared" si="1"/>
        <v>0</v>
      </c>
      <c r="G13" s="64">
        <f t="shared" si="2"/>
        <v>0</v>
      </c>
      <c r="H13" s="71">
        <f t="shared" si="3"/>
        <v>0</v>
      </c>
      <c r="I13" s="72">
        <f t="shared" si="4"/>
        <v>11.86650185414091</v>
      </c>
      <c r="J13" s="72" t="str">
        <f t="shared" si="5"/>
        <v>n.a.</v>
      </c>
      <c r="K13" s="72" t="str">
        <f t="shared" si="6"/>
        <v>n.a.</v>
      </c>
      <c r="L13" s="72" t="str">
        <f t="shared" si="7"/>
        <v>n.a.</v>
      </c>
      <c r="M13" s="72" t="str">
        <f t="shared" si="8"/>
        <v>.</v>
      </c>
      <c r="N13" s="72" t="str">
        <f t="shared" si="9"/>
        <v>n.a.</v>
      </c>
      <c r="O13" s="72" t="str">
        <f t="shared" si="10"/>
        <v>n.a.</v>
      </c>
      <c r="P13" s="72" t="str">
        <f t="shared" si="11"/>
        <v>n.a.</v>
      </c>
      <c r="Q13" s="71"/>
      <c r="R13" s="71"/>
      <c r="S13" s="71"/>
      <c r="T13" s="16"/>
      <c r="U13" s="16"/>
      <c r="V13" s="16"/>
      <c r="W13" s="16"/>
      <c r="X13" s="16"/>
    </row>
    <row r="14" spans="1:24" x14ac:dyDescent="0.25">
      <c r="A14" s="2">
        <f t="shared" si="12"/>
        <v>1921</v>
      </c>
      <c r="B14" s="63">
        <v>14.894747925177327</v>
      </c>
      <c r="C14" s="3">
        <v>3.3149171270718147</v>
      </c>
      <c r="D14" s="3">
        <v>15.367360860803954</v>
      </c>
      <c r="E14" s="64">
        <f t="shared" si="0"/>
        <v>1</v>
      </c>
      <c r="F14" s="64">
        <f t="shared" si="1"/>
        <v>0</v>
      </c>
      <c r="G14" s="64">
        <f t="shared" si="2"/>
        <v>0</v>
      </c>
      <c r="H14" s="71">
        <f t="shared" si="3"/>
        <v>0</v>
      </c>
      <c r="I14" s="72">
        <f t="shared" si="4"/>
        <v>3.3149171270718147</v>
      </c>
      <c r="J14" s="72" t="str">
        <f t="shared" si="5"/>
        <v>n.a.</v>
      </c>
      <c r="K14" s="72" t="str">
        <f t="shared" si="6"/>
        <v>n.a.</v>
      </c>
      <c r="L14" s="72" t="str">
        <f t="shared" si="7"/>
        <v>n.a.</v>
      </c>
      <c r="M14" s="72">
        <f t="shared" si="8"/>
        <v>15.367360860803954</v>
      </c>
      <c r="N14" s="72" t="str">
        <f t="shared" si="9"/>
        <v>n.a.</v>
      </c>
      <c r="O14" s="72" t="str">
        <f t="shared" si="10"/>
        <v>n.a.</v>
      </c>
      <c r="P14" s="72" t="str">
        <f t="shared" si="11"/>
        <v>n.a.</v>
      </c>
      <c r="Q14" s="71"/>
      <c r="R14" s="71"/>
      <c r="S14" s="71"/>
      <c r="T14" s="16"/>
      <c r="U14" s="16"/>
      <c r="V14" s="16"/>
      <c r="W14" s="16"/>
      <c r="X14" s="16"/>
    </row>
    <row r="15" spans="1:24" x14ac:dyDescent="0.25">
      <c r="A15" s="2">
        <f t="shared" si="12"/>
        <v>1922</v>
      </c>
      <c r="B15" s="63">
        <v>12.304783194310328</v>
      </c>
      <c r="C15" s="3">
        <v>10.588235294117654</v>
      </c>
      <c r="D15" s="3">
        <v>-1.8809302983428258</v>
      </c>
      <c r="E15" s="64">
        <f t="shared" si="0"/>
        <v>1</v>
      </c>
      <c r="F15" s="64">
        <f t="shared" si="1"/>
        <v>0</v>
      </c>
      <c r="G15" s="64">
        <f t="shared" si="2"/>
        <v>0</v>
      </c>
      <c r="H15" s="71">
        <f t="shared" si="3"/>
        <v>0</v>
      </c>
      <c r="I15" s="72">
        <f t="shared" si="4"/>
        <v>10.588235294117654</v>
      </c>
      <c r="J15" s="72" t="str">
        <f t="shared" si="5"/>
        <v>n.a.</v>
      </c>
      <c r="K15" s="72" t="str">
        <f t="shared" si="6"/>
        <v>n.a.</v>
      </c>
      <c r="L15" s="72" t="str">
        <f t="shared" si="7"/>
        <v>n.a.</v>
      </c>
      <c r="M15" s="72">
        <f t="shared" si="8"/>
        <v>-1.8809302983428258</v>
      </c>
      <c r="N15" s="72" t="str">
        <f t="shared" si="9"/>
        <v>n.a.</v>
      </c>
      <c r="O15" s="72" t="str">
        <f t="shared" si="10"/>
        <v>n.a.</v>
      </c>
      <c r="P15" s="72" t="str">
        <f t="shared" si="11"/>
        <v>n.a.</v>
      </c>
      <c r="Q15" s="71"/>
      <c r="R15" s="71"/>
      <c r="S15" s="71"/>
      <c r="T15" s="16"/>
      <c r="U15" s="16"/>
      <c r="V15" s="16"/>
      <c r="W15" s="16"/>
      <c r="X15" s="16"/>
    </row>
    <row r="16" spans="1:24" x14ac:dyDescent="0.25">
      <c r="A16" s="2">
        <f t="shared" si="12"/>
        <v>1923</v>
      </c>
      <c r="B16" s="63">
        <v>14.639751481950697</v>
      </c>
      <c r="C16" s="3">
        <v>7.3500967117988258</v>
      </c>
      <c r="D16" s="3">
        <v>0.96082657316775433</v>
      </c>
      <c r="E16" s="64">
        <f t="shared" si="0"/>
        <v>1</v>
      </c>
      <c r="F16" s="64">
        <f t="shared" si="1"/>
        <v>0</v>
      </c>
      <c r="G16" s="64">
        <f t="shared" si="2"/>
        <v>0</v>
      </c>
      <c r="H16" s="71">
        <f t="shared" si="3"/>
        <v>0</v>
      </c>
      <c r="I16" s="72">
        <f t="shared" si="4"/>
        <v>7.3500967117988258</v>
      </c>
      <c r="J16" s="72" t="str">
        <f t="shared" si="5"/>
        <v>n.a.</v>
      </c>
      <c r="K16" s="72" t="str">
        <f t="shared" si="6"/>
        <v>n.a.</v>
      </c>
      <c r="L16" s="72" t="str">
        <f t="shared" si="7"/>
        <v>n.a.</v>
      </c>
      <c r="M16" s="72">
        <f t="shared" si="8"/>
        <v>0.96082657316775433</v>
      </c>
      <c r="N16" s="72" t="str">
        <f t="shared" si="9"/>
        <v>n.a.</v>
      </c>
      <c r="O16" s="72" t="str">
        <f t="shared" si="10"/>
        <v>n.a.</v>
      </c>
      <c r="P16" s="72" t="str">
        <f t="shared" si="11"/>
        <v>n.a.</v>
      </c>
      <c r="Q16" s="71"/>
      <c r="R16" s="71"/>
      <c r="S16" s="71"/>
      <c r="T16" s="16"/>
      <c r="U16" s="16"/>
      <c r="V16" s="16"/>
      <c r="W16" s="16"/>
      <c r="X16" s="16"/>
    </row>
    <row r="17" spans="1:24" x14ac:dyDescent="0.25">
      <c r="A17" s="2">
        <f t="shared" si="12"/>
        <v>1924</v>
      </c>
      <c r="B17" s="63">
        <v>13.0573624286915</v>
      </c>
      <c r="C17" s="3">
        <v>2.6126126126126303</v>
      </c>
      <c r="D17" s="3">
        <v>2.8788784134235157</v>
      </c>
      <c r="E17" s="64">
        <f t="shared" si="0"/>
        <v>1</v>
      </c>
      <c r="F17" s="64">
        <f t="shared" si="1"/>
        <v>0</v>
      </c>
      <c r="G17" s="64">
        <f t="shared" si="2"/>
        <v>0</v>
      </c>
      <c r="H17" s="71">
        <f t="shared" si="3"/>
        <v>0</v>
      </c>
      <c r="I17" s="72">
        <f t="shared" si="4"/>
        <v>2.6126126126126303</v>
      </c>
      <c r="J17" s="72" t="str">
        <f t="shared" si="5"/>
        <v>n.a.</v>
      </c>
      <c r="K17" s="72" t="str">
        <f t="shared" si="6"/>
        <v>n.a.</v>
      </c>
      <c r="L17" s="72" t="str">
        <f t="shared" si="7"/>
        <v>n.a.</v>
      </c>
      <c r="M17" s="72">
        <f t="shared" si="8"/>
        <v>2.8788784134235157</v>
      </c>
      <c r="N17" s="72" t="str">
        <f t="shared" si="9"/>
        <v>n.a.</v>
      </c>
      <c r="O17" s="72" t="str">
        <f t="shared" si="10"/>
        <v>n.a.</v>
      </c>
      <c r="P17" s="72" t="str">
        <f t="shared" si="11"/>
        <v>n.a.</v>
      </c>
      <c r="Q17" s="71"/>
      <c r="R17" s="71"/>
      <c r="S17" s="71"/>
      <c r="T17" s="16"/>
      <c r="U17" s="16"/>
      <c r="V17" s="16"/>
      <c r="W17" s="16"/>
      <c r="X17" s="16"/>
    </row>
    <row r="18" spans="1:24" x14ac:dyDescent="0.25">
      <c r="A18" s="2">
        <f t="shared" ref="A18:A67" si="13">A17+1</f>
        <v>1925</v>
      </c>
      <c r="B18" s="63">
        <v>13.261483967224303</v>
      </c>
      <c r="C18" s="3">
        <v>5.7067603160667169</v>
      </c>
      <c r="D18" s="3">
        <v>1.3101653391862182</v>
      </c>
      <c r="E18" s="64">
        <f t="shared" si="0"/>
        <v>1</v>
      </c>
      <c r="F18" s="64">
        <f t="shared" si="1"/>
        <v>0</v>
      </c>
      <c r="G18" s="64">
        <f t="shared" si="2"/>
        <v>0</v>
      </c>
      <c r="H18" s="71">
        <f t="shared" si="3"/>
        <v>0</v>
      </c>
      <c r="I18" s="72">
        <f t="shared" si="4"/>
        <v>5.7067603160667169</v>
      </c>
      <c r="J18" s="72" t="str">
        <f t="shared" si="5"/>
        <v>n.a.</v>
      </c>
      <c r="K18" s="72" t="str">
        <f t="shared" si="6"/>
        <v>n.a.</v>
      </c>
      <c r="L18" s="72" t="str">
        <f t="shared" si="7"/>
        <v>n.a.</v>
      </c>
      <c r="M18" s="72">
        <f t="shared" si="8"/>
        <v>1.3101653391862182</v>
      </c>
      <c r="N18" s="72" t="str">
        <f t="shared" si="9"/>
        <v>n.a.</v>
      </c>
      <c r="O18" s="72" t="str">
        <f t="shared" si="10"/>
        <v>n.a.</v>
      </c>
      <c r="P18" s="72" t="str">
        <f t="shared" si="11"/>
        <v>n.a.</v>
      </c>
      <c r="Q18" s="71"/>
      <c r="R18" s="71"/>
      <c r="S18" s="71"/>
      <c r="T18" s="16"/>
      <c r="U18" s="16"/>
      <c r="V18" s="16"/>
      <c r="W18" s="16"/>
      <c r="X18" s="16"/>
    </row>
    <row r="19" spans="1:24" x14ac:dyDescent="0.25">
      <c r="A19" s="2">
        <f t="shared" si="13"/>
        <v>1926</v>
      </c>
      <c r="B19" s="63">
        <v>14.226487767153749</v>
      </c>
      <c r="C19" s="3">
        <v>3.8205980066445155</v>
      </c>
      <c r="D19" s="3">
        <v>-1.2290284822473645</v>
      </c>
      <c r="E19" s="64">
        <f t="shared" si="0"/>
        <v>1</v>
      </c>
      <c r="F19" s="64">
        <f t="shared" si="1"/>
        <v>0</v>
      </c>
      <c r="G19" s="64">
        <f t="shared" si="2"/>
        <v>0</v>
      </c>
      <c r="H19" s="71">
        <f t="shared" si="3"/>
        <v>0</v>
      </c>
      <c r="I19" s="72">
        <f t="shared" si="4"/>
        <v>3.8205980066445155</v>
      </c>
      <c r="J19" s="72" t="str">
        <f t="shared" si="5"/>
        <v>n.a.</v>
      </c>
      <c r="K19" s="72" t="str">
        <f t="shared" si="6"/>
        <v>n.a.</v>
      </c>
      <c r="L19" s="72" t="str">
        <f t="shared" si="7"/>
        <v>n.a.</v>
      </c>
      <c r="M19" s="72">
        <f t="shared" si="8"/>
        <v>-1.2290284822473645</v>
      </c>
      <c r="N19" s="72" t="str">
        <f t="shared" si="9"/>
        <v>n.a.</v>
      </c>
      <c r="O19" s="72" t="str">
        <f t="shared" si="10"/>
        <v>n.a.</v>
      </c>
      <c r="P19" s="72" t="str">
        <f t="shared" si="11"/>
        <v>n.a.</v>
      </c>
      <c r="Q19" s="71"/>
      <c r="R19" s="71"/>
      <c r="S19" s="71"/>
      <c r="T19" s="16"/>
      <c r="U19" s="16"/>
      <c r="V19" s="16"/>
      <c r="W19" s="16"/>
      <c r="X19" s="16"/>
    </row>
    <row r="20" spans="1:24" x14ac:dyDescent="0.25">
      <c r="A20" s="2">
        <f t="shared" si="13"/>
        <v>1927</v>
      </c>
      <c r="B20" s="63">
        <v>12.800732342864313</v>
      </c>
      <c r="C20" s="3">
        <v>7.8400000000000247</v>
      </c>
      <c r="D20" s="3">
        <v>2.7310987936094029</v>
      </c>
      <c r="E20" s="64">
        <f t="shared" si="0"/>
        <v>1</v>
      </c>
      <c r="F20" s="64">
        <f t="shared" si="1"/>
        <v>0</v>
      </c>
      <c r="G20" s="64">
        <f t="shared" si="2"/>
        <v>0</v>
      </c>
      <c r="H20" s="71">
        <f t="shared" si="3"/>
        <v>0</v>
      </c>
      <c r="I20" s="72">
        <f t="shared" si="4"/>
        <v>7.8400000000000247</v>
      </c>
      <c r="J20" s="72" t="str">
        <f t="shared" si="5"/>
        <v>n.a.</v>
      </c>
      <c r="K20" s="72" t="str">
        <f t="shared" si="6"/>
        <v>n.a.</v>
      </c>
      <c r="L20" s="72" t="str">
        <f t="shared" si="7"/>
        <v>n.a.</v>
      </c>
      <c r="M20" s="72">
        <f t="shared" si="8"/>
        <v>2.7310987936094029</v>
      </c>
      <c r="N20" s="72" t="str">
        <f t="shared" si="9"/>
        <v>n.a.</v>
      </c>
      <c r="O20" s="72" t="str">
        <f t="shared" si="10"/>
        <v>n.a.</v>
      </c>
      <c r="P20" s="72" t="str">
        <f t="shared" si="11"/>
        <v>n.a.</v>
      </c>
      <c r="Q20" s="71"/>
      <c r="R20" s="71"/>
      <c r="S20" s="71"/>
      <c r="T20" s="16"/>
      <c r="U20" s="16"/>
      <c r="V20" s="16"/>
      <c r="W20" s="16"/>
      <c r="X20" s="16"/>
    </row>
    <row r="21" spans="1:24" x14ac:dyDescent="0.25">
      <c r="A21" s="2">
        <f t="shared" si="13"/>
        <v>1928</v>
      </c>
      <c r="B21" s="63">
        <v>12.5437035212361</v>
      </c>
      <c r="C21" s="3">
        <v>6.7507418397626084</v>
      </c>
      <c r="D21" s="3">
        <v>1.8596655669514854</v>
      </c>
      <c r="E21" s="64">
        <f t="shared" si="0"/>
        <v>1</v>
      </c>
      <c r="F21" s="64">
        <f t="shared" si="1"/>
        <v>0</v>
      </c>
      <c r="G21" s="64">
        <f t="shared" si="2"/>
        <v>0</v>
      </c>
      <c r="H21" s="71">
        <f t="shared" si="3"/>
        <v>0</v>
      </c>
      <c r="I21" s="72">
        <f t="shared" si="4"/>
        <v>6.7507418397626084</v>
      </c>
      <c r="J21" s="72" t="str">
        <f t="shared" si="5"/>
        <v>n.a.</v>
      </c>
      <c r="K21" s="72" t="str">
        <f t="shared" si="6"/>
        <v>n.a.</v>
      </c>
      <c r="L21" s="72" t="str">
        <f t="shared" si="7"/>
        <v>n.a.</v>
      </c>
      <c r="M21" s="72">
        <f t="shared" si="8"/>
        <v>1.8596655669514854</v>
      </c>
      <c r="N21" s="72" t="str">
        <f t="shared" si="9"/>
        <v>n.a.</v>
      </c>
      <c r="O21" s="72" t="str">
        <f t="shared" si="10"/>
        <v>n.a.</v>
      </c>
      <c r="P21" s="72" t="str">
        <f t="shared" si="11"/>
        <v>n.a.</v>
      </c>
      <c r="Q21" s="71"/>
      <c r="R21" s="71"/>
      <c r="S21" s="71"/>
      <c r="T21" s="16"/>
      <c r="U21" s="16"/>
      <c r="V21" s="16"/>
      <c r="W21" s="16"/>
      <c r="X21" s="16"/>
    </row>
    <row r="22" spans="1:24" x14ac:dyDescent="0.25">
      <c r="A22" s="2">
        <f t="shared" si="13"/>
        <v>1929</v>
      </c>
      <c r="B22" s="63">
        <v>12.006748922249839</v>
      </c>
      <c r="C22" s="3">
        <v>1.1813759555246328</v>
      </c>
      <c r="D22" s="3">
        <v>-1.9236295898113203</v>
      </c>
      <c r="E22" s="64">
        <f t="shared" si="0"/>
        <v>1</v>
      </c>
      <c r="F22" s="64">
        <f t="shared" si="1"/>
        <v>0</v>
      </c>
      <c r="G22" s="64">
        <f t="shared" si="2"/>
        <v>0</v>
      </c>
      <c r="H22" s="71">
        <f t="shared" si="3"/>
        <v>0</v>
      </c>
      <c r="I22" s="72">
        <f t="shared" si="4"/>
        <v>1.1813759555246328</v>
      </c>
      <c r="J22" s="72" t="str">
        <f t="shared" si="5"/>
        <v>n.a.</v>
      </c>
      <c r="K22" s="72" t="str">
        <f t="shared" si="6"/>
        <v>n.a.</v>
      </c>
      <c r="L22" s="72" t="str">
        <f t="shared" si="7"/>
        <v>n.a.</v>
      </c>
      <c r="M22" s="72">
        <f t="shared" si="8"/>
        <v>-1.9236295898113203</v>
      </c>
      <c r="N22" s="72" t="str">
        <f t="shared" si="9"/>
        <v>n.a.</v>
      </c>
      <c r="O22" s="72" t="str">
        <f t="shared" si="10"/>
        <v>n.a.</v>
      </c>
      <c r="P22" s="72" t="str">
        <f t="shared" si="11"/>
        <v>n.a.</v>
      </c>
      <c r="Q22" s="71"/>
      <c r="R22" s="71"/>
      <c r="S22" s="71"/>
      <c r="T22" s="16"/>
      <c r="U22" s="16"/>
      <c r="V22" s="16"/>
      <c r="W22" s="16"/>
      <c r="X22" s="16"/>
    </row>
    <row r="23" spans="1:24" x14ac:dyDescent="0.25">
      <c r="A23" s="2">
        <f t="shared" si="13"/>
        <v>1930</v>
      </c>
      <c r="B23" s="63">
        <v>12.463955812309775</v>
      </c>
      <c r="C23" s="3">
        <v>-1.1675824175823912</v>
      </c>
      <c r="D23" s="3">
        <v>-9.6563623554381692</v>
      </c>
      <c r="E23" s="64">
        <f t="shared" si="0"/>
        <v>1</v>
      </c>
      <c r="F23" s="64">
        <f t="shared" si="1"/>
        <v>0</v>
      </c>
      <c r="G23" s="64">
        <f t="shared" si="2"/>
        <v>0</v>
      </c>
      <c r="H23" s="71">
        <f t="shared" si="3"/>
        <v>0</v>
      </c>
      <c r="I23" s="72">
        <f t="shared" si="4"/>
        <v>-1.1675824175823912</v>
      </c>
      <c r="J23" s="72" t="str">
        <f t="shared" si="5"/>
        <v>n.a.</v>
      </c>
      <c r="K23" s="72" t="str">
        <f t="shared" si="6"/>
        <v>n.a.</v>
      </c>
      <c r="L23" s="72" t="str">
        <f t="shared" si="7"/>
        <v>n.a.</v>
      </c>
      <c r="M23" s="72">
        <f t="shared" si="8"/>
        <v>-9.6563623554381692</v>
      </c>
      <c r="N23" s="72" t="str">
        <f t="shared" si="9"/>
        <v>n.a.</v>
      </c>
      <c r="O23" s="72" t="str">
        <f t="shared" si="10"/>
        <v>n.a.</v>
      </c>
      <c r="P23" s="72" t="str">
        <f t="shared" si="11"/>
        <v>n.a.</v>
      </c>
      <c r="Q23" s="71"/>
      <c r="R23" s="71"/>
      <c r="S23" s="71"/>
      <c r="T23" s="16"/>
      <c r="U23" s="16"/>
      <c r="V23" s="16"/>
      <c r="W23" s="16"/>
      <c r="X23" s="16"/>
    </row>
    <row r="24" spans="1:24" x14ac:dyDescent="0.25">
      <c r="A24" s="2">
        <f t="shared" si="13"/>
        <v>1931</v>
      </c>
      <c r="B24" s="63">
        <v>14.690384012999614</v>
      </c>
      <c r="C24" s="3">
        <v>-2.432244614315493</v>
      </c>
      <c r="D24" s="3">
        <v>-5.598501407894835</v>
      </c>
      <c r="E24" s="64">
        <f t="shared" si="0"/>
        <v>1</v>
      </c>
      <c r="F24" s="64">
        <f t="shared" si="1"/>
        <v>0</v>
      </c>
      <c r="G24" s="64">
        <f t="shared" si="2"/>
        <v>0</v>
      </c>
      <c r="H24" s="71">
        <f t="shared" si="3"/>
        <v>0</v>
      </c>
      <c r="I24" s="72">
        <f t="shared" si="4"/>
        <v>-2.432244614315493</v>
      </c>
      <c r="J24" s="72" t="str">
        <f t="shared" si="5"/>
        <v>n.a.</v>
      </c>
      <c r="K24" s="72" t="str">
        <f t="shared" si="6"/>
        <v>n.a.</v>
      </c>
      <c r="L24" s="72" t="str">
        <f t="shared" si="7"/>
        <v>n.a.</v>
      </c>
      <c r="M24" s="72">
        <f t="shared" si="8"/>
        <v>-5.598501407894835</v>
      </c>
      <c r="N24" s="72" t="str">
        <f t="shared" si="9"/>
        <v>n.a.</v>
      </c>
      <c r="O24" s="72" t="str">
        <f t="shared" si="10"/>
        <v>n.a.</v>
      </c>
      <c r="P24" s="72" t="str">
        <f t="shared" si="11"/>
        <v>n.a.</v>
      </c>
      <c r="Q24" s="71"/>
      <c r="R24" s="71"/>
      <c r="S24" s="71"/>
      <c r="T24" s="16"/>
      <c r="U24" s="16"/>
      <c r="V24" s="16"/>
      <c r="W24" s="16"/>
      <c r="X24" s="16"/>
    </row>
    <row r="25" spans="1:24" x14ac:dyDescent="0.25">
      <c r="A25" s="2">
        <f t="shared" si="13"/>
        <v>1932</v>
      </c>
      <c r="B25" s="63">
        <v>17.638367672756164</v>
      </c>
      <c r="C25" s="3">
        <v>-0.42735042735043693</v>
      </c>
      <c r="D25" s="3">
        <v>-1.7187348900399169</v>
      </c>
      <c r="E25" s="64">
        <f t="shared" si="0"/>
        <v>1</v>
      </c>
      <c r="F25" s="64">
        <f t="shared" si="1"/>
        <v>0</v>
      </c>
      <c r="G25" s="64">
        <f t="shared" si="2"/>
        <v>0</v>
      </c>
      <c r="H25" s="71">
        <f t="shared" si="3"/>
        <v>0</v>
      </c>
      <c r="I25" s="72">
        <f t="shared" si="4"/>
        <v>-0.42735042735043693</v>
      </c>
      <c r="J25" s="72" t="str">
        <f t="shared" si="5"/>
        <v>n.a.</v>
      </c>
      <c r="K25" s="72" t="str">
        <f t="shared" si="6"/>
        <v>n.a.</v>
      </c>
      <c r="L25" s="72" t="str">
        <f t="shared" si="7"/>
        <v>n.a.</v>
      </c>
      <c r="M25" s="72">
        <f t="shared" si="8"/>
        <v>-1.7187348900399169</v>
      </c>
      <c r="N25" s="72" t="str">
        <f t="shared" si="9"/>
        <v>n.a.</v>
      </c>
      <c r="O25" s="72" t="str">
        <f t="shared" si="10"/>
        <v>n.a.</v>
      </c>
      <c r="P25" s="72" t="str">
        <f t="shared" si="11"/>
        <v>n.a.</v>
      </c>
      <c r="Q25" s="71"/>
      <c r="R25" s="71"/>
      <c r="S25" s="71"/>
      <c r="T25" s="16"/>
      <c r="U25" s="16"/>
      <c r="V25" s="16"/>
      <c r="W25" s="16"/>
      <c r="X25" s="16"/>
    </row>
    <row r="26" spans="1:24" x14ac:dyDescent="0.25">
      <c r="A26" s="2">
        <f t="shared" si="13"/>
        <v>1933</v>
      </c>
      <c r="B26" s="63">
        <v>17.536186854200622</v>
      </c>
      <c r="C26" s="3">
        <v>6.6523605150214493</v>
      </c>
      <c r="D26" s="3">
        <v>-2.9544695046133365</v>
      </c>
      <c r="E26" s="64">
        <f t="shared" si="0"/>
        <v>1</v>
      </c>
      <c r="F26" s="64">
        <f t="shared" si="1"/>
        <v>0</v>
      </c>
      <c r="G26" s="64">
        <f t="shared" si="2"/>
        <v>0</v>
      </c>
      <c r="H26" s="71">
        <f t="shared" si="3"/>
        <v>0</v>
      </c>
      <c r="I26" s="72">
        <f t="shared" si="4"/>
        <v>6.6523605150214493</v>
      </c>
      <c r="J26" s="72" t="str">
        <f t="shared" si="5"/>
        <v>n.a.</v>
      </c>
      <c r="K26" s="72" t="str">
        <f t="shared" si="6"/>
        <v>n.a.</v>
      </c>
      <c r="L26" s="72" t="str">
        <f t="shared" si="7"/>
        <v>n.a.</v>
      </c>
      <c r="M26" s="72">
        <f t="shared" si="8"/>
        <v>-2.9544695046133365</v>
      </c>
      <c r="N26" s="72" t="str">
        <f t="shared" si="9"/>
        <v>n.a.</v>
      </c>
      <c r="O26" s="72" t="str">
        <f t="shared" si="10"/>
        <v>n.a.</v>
      </c>
      <c r="P26" s="72" t="str">
        <f t="shared" si="11"/>
        <v>n.a.</v>
      </c>
      <c r="Q26" s="71"/>
      <c r="R26" s="71"/>
      <c r="S26" s="71"/>
      <c r="T26" s="16"/>
      <c r="U26" s="16"/>
      <c r="V26" s="16"/>
      <c r="W26" s="16"/>
      <c r="X26" s="16"/>
    </row>
    <row r="27" spans="1:24" x14ac:dyDescent="0.25">
      <c r="A27" s="2">
        <f t="shared" si="13"/>
        <v>1934</v>
      </c>
      <c r="B27" s="63">
        <v>16.047119817780342</v>
      </c>
      <c r="C27" s="3">
        <v>11.334674714956394</v>
      </c>
      <c r="D27" s="3">
        <v>-7.7923641997866278E-3</v>
      </c>
      <c r="E27" s="64">
        <f t="shared" si="0"/>
        <v>1</v>
      </c>
      <c r="F27" s="64">
        <f t="shared" si="1"/>
        <v>0</v>
      </c>
      <c r="G27" s="64">
        <f t="shared" si="2"/>
        <v>0</v>
      </c>
      <c r="H27" s="71">
        <f t="shared" si="3"/>
        <v>0</v>
      </c>
      <c r="I27" s="72">
        <f t="shared" si="4"/>
        <v>11.334674714956394</v>
      </c>
      <c r="J27" s="72" t="str">
        <f t="shared" si="5"/>
        <v>n.a.</v>
      </c>
      <c r="K27" s="72" t="str">
        <f t="shared" si="6"/>
        <v>n.a.</v>
      </c>
      <c r="L27" s="72" t="str">
        <f t="shared" si="7"/>
        <v>n.a.</v>
      </c>
      <c r="M27" s="72">
        <f t="shared" si="8"/>
        <v>-7.7923641997866278E-3</v>
      </c>
      <c r="N27" s="72" t="str">
        <f t="shared" si="9"/>
        <v>n.a.</v>
      </c>
      <c r="O27" s="72" t="str">
        <f t="shared" si="10"/>
        <v>n.a.</v>
      </c>
      <c r="P27" s="72" t="str">
        <f t="shared" si="11"/>
        <v>n.a.</v>
      </c>
      <c r="Q27" s="71"/>
      <c r="R27" s="71"/>
      <c r="S27" s="71"/>
      <c r="T27" s="16"/>
      <c r="U27" s="16"/>
      <c r="V27" s="16"/>
      <c r="W27" s="16"/>
      <c r="X27" s="16"/>
    </row>
    <row r="28" spans="1:24" x14ac:dyDescent="0.25">
      <c r="A28" s="2">
        <f t="shared" si="13"/>
        <v>1935</v>
      </c>
      <c r="B28" s="63">
        <v>13.377072642674017</v>
      </c>
      <c r="C28" s="3">
        <v>4.2771084337349219</v>
      </c>
      <c r="D28" s="3">
        <v>1.0603156548343309</v>
      </c>
      <c r="E28" s="64">
        <f t="shared" si="0"/>
        <v>1</v>
      </c>
      <c r="F28" s="64">
        <f t="shared" si="1"/>
        <v>0</v>
      </c>
      <c r="G28" s="64">
        <f t="shared" si="2"/>
        <v>0</v>
      </c>
      <c r="H28" s="71">
        <f t="shared" si="3"/>
        <v>0</v>
      </c>
      <c r="I28" s="72">
        <f t="shared" si="4"/>
        <v>4.2771084337349219</v>
      </c>
      <c r="J28" s="72" t="str">
        <f t="shared" si="5"/>
        <v>n.a.</v>
      </c>
      <c r="K28" s="72" t="str">
        <f t="shared" si="6"/>
        <v>n.a.</v>
      </c>
      <c r="L28" s="72" t="str">
        <f t="shared" si="7"/>
        <v>n.a.</v>
      </c>
      <c r="M28" s="72">
        <f t="shared" si="8"/>
        <v>1.0603156548343309</v>
      </c>
      <c r="N28" s="72" t="str">
        <f t="shared" si="9"/>
        <v>n.a.</v>
      </c>
      <c r="O28" s="72" t="str">
        <f t="shared" si="10"/>
        <v>n.a.</v>
      </c>
      <c r="P28" s="72" t="str">
        <f t="shared" si="11"/>
        <v>n.a.</v>
      </c>
      <c r="Q28" s="71"/>
      <c r="R28" s="71"/>
      <c r="S28" s="71"/>
      <c r="T28" s="16"/>
      <c r="U28" s="16"/>
      <c r="V28" s="16"/>
      <c r="W28" s="16"/>
      <c r="X28" s="16"/>
    </row>
    <row r="29" spans="1:24" x14ac:dyDescent="0.25">
      <c r="A29" s="2">
        <f t="shared" si="13"/>
        <v>1936</v>
      </c>
      <c r="B29" s="63">
        <v>12.534763821434401</v>
      </c>
      <c r="C29" s="3">
        <v>6.7590987868284547</v>
      </c>
      <c r="D29" s="3">
        <v>0.29876638396299071</v>
      </c>
      <c r="E29" s="64">
        <f t="shared" si="0"/>
        <v>1</v>
      </c>
      <c r="F29" s="64">
        <f t="shared" si="1"/>
        <v>0</v>
      </c>
      <c r="G29" s="64">
        <f t="shared" si="2"/>
        <v>0</v>
      </c>
      <c r="H29" s="71">
        <f t="shared" si="3"/>
        <v>0</v>
      </c>
      <c r="I29" s="72">
        <f t="shared" si="4"/>
        <v>6.7590987868284547</v>
      </c>
      <c r="J29" s="72" t="str">
        <f t="shared" si="5"/>
        <v>n.a.</v>
      </c>
      <c r="K29" s="72" t="str">
        <f t="shared" si="6"/>
        <v>n.a.</v>
      </c>
      <c r="L29" s="72" t="str">
        <f t="shared" si="7"/>
        <v>n.a.</v>
      </c>
      <c r="M29" s="72">
        <f t="shared" si="8"/>
        <v>0.29876638396299071</v>
      </c>
      <c r="N29" s="72" t="str">
        <f t="shared" si="9"/>
        <v>n.a.</v>
      </c>
      <c r="O29" s="72" t="str">
        <f t="shared" si="10"/>
        <v>n.a.</v>
      </c>
      <c r="P29" s="72" t="str">
        <f t="shared" si="11"/>
        <v>n.a.</v>
      </c>
      <c r="Q29" s="71"/>
      <c r="R29" s="71"/>
      <c r="S29" s="71"/>
      <c r="T29" s="16"/>
      <c r="U29" s="16"/>
      <c r="V29" s="16"/>
      <c r="W29" s="16"/>
      <c r="X29" s="16"/>
    </row>
    <row r="30" spans="1:24" x14ac:dyDescent="0.25">
      <c r="A30" s="2">
        <f t="shared" si="13"/>
        <v>1937</v>
      </c>
      <c r="B30" s="63">
        <v>12.575775114401063</v>
      </c>
      <c r="C30" s="3">
        <v>5.6818181818181879</v>
      </c>
      <c r="D30" s="3">
        <v>6.1168607448817287</v>
      </c>
      <c r="E30" s="64">
        <f t="shared" si="0"/>
        <v>1</v>
      </c>
      <c r="F30" s="64">
        <f t="shared" si="1"/>
        <v>0</v>
      </c>
      <c r="G30" s="64">
        <f t="shared" si="2"/>
        <v>0</v>
      </c>
      <c r="H30" s="71">
        <f t="shared" si="3"/>
        <v>0</v>
      </c>
      <c r="I30" s="72">
        <f t="shared" si="4"/>
        <v>5.6818181818181879</v>
      </c>
      <c r="J30" s="72" t="str">
        <f t="shared" si="5"/>
        <v>n.a.</v>
      </c>
      <c r="K30" s="72" t="str">
        <f t="shared" si="6"/>
        <v>n.a.</v>
      </c>
      <c r="L30" s="72" t="str">
        <f t="shared" si="7"/>
        <v>n.a.</v>
      </c>
      <c r="M30" s="72">
        <f t="shared" si="8"/>
        <v>6.1168607448817287</v>
      </c>
      <c r="N30" s="72" t="str">
        <f t="shared" si="9"/>
        <v>n.a.</v>
      </c>
      <c r="O30" s="72" t="str">
        <f t="shared" si="10"/>
        <v>n.a.</v>
      </c>
      <c r="P30" s="72" t="str">
        <f t="shared" si="11"/>
        <v>n.a.</v>
      </c>
      <c r="Q30" s="71"/>
      <c r="R30" s="71"/>
      <c r="S30" s="71"/>
      <c r="T30" s="16"/>
      <c r="U30" s="16"/>
      <c r="V30" s="16"/>
      <c r="W30" s="16"/>
      <c r="X30" s="16"/>
    </row>
    <row r="31" spans="1:24" x14ac:dyDescent="0.25">
      <c r="A31" s="2">
        <f t="shared" si="13"/>
        <v>1938</v>
      </c>
      <c r="B31" s="63">
        <v>10.358608681519241</v>
      </c>
      <c r="C31" s="3">
        <v>5.1715309779825747</v>
      </c>
      <c r="D31" s="3">
        <v>1.2045500056056206</v>
      </c>
      <c r="E31" s="64">
        <f t="shared" si="0"/>
        <v>1</v>
      </c>
      <c r="F31" s="64">
        <f t="shared" si="1"/>
        <v>0</v>
      </c>
      <c r="G31" s="64">
        <f t="shared" si="2"/>
        <v>0</v>
      </c>
      <c r="H31" s="71">
        <f t="shared" si="3"/>
        <v>0</v>
      </c>
      <c r="I31" s="72">
        <f t="shared" si="4"/>
        <v>5.1715309779825747</v>
      </c>
      <c r="J31" s="72" t="str">
        <f t="shared" si="5"/>
        <v>n.a.</v>
      </c>
      <c r="K31" s="72" t="str">
        <f t="shared" si="6"/>
        <v>n.a.</v>
      </c>
      <c r="L31" s="72" t="str">
        <f t="shared" si="7"/>
        <v>n.a.</v>
      </c>
      <c r="M31" s="72">
        <f t="shared" si="8"/>
        <v>1.2045500056056206</v>
      </c>
      <c r="N31" s="72" t="str">
        <f t="shared" si="9"/>
        <v>n.a.</v>
      </c>
      <c r="O31" s="72" t="str">
        <f t="shared" si="10"/>
        <v>n.a.</v>
      </c>
      <c r="P31" s="72" t="str">
        <f t="shared" si="11"/>
        <v>n.a.</v>
      </c>
      <c r="Q31" s="71"/>
      <c r="R31" s="71"/>
      <c r="S31" s="71"/>
      <c r="T31" s="16"/>
      <c r="U31" s="16"/>
      <c r="V31" s="16"/>
      <c r="W31" s="16"/>
      <c r="X31" s="16"/>
    </row>
    <row r="32" spans="1:24" x14ac:dyDescent="0.25">
      <c r="A32" s="2">
        <f t="shared" si="13"/>
        <v>1939</v>
      </c>
      <c r="B32" s="63">
        <v>15.99225409254384</v>
      </c>
      <c r="C32" s="3">
        <v>-4.2843232716650581</v>
      </c>
      <c r="D32" s="3">
        <v>3.5731574112903917</v>
      </c>
      <c r="E32" s="64">
        <f t="shared" si="0"/>
        <v>1</v>
      </c>
      <c r="F32" s="64">
        <f t="shared" si="1"/>
        <v>0</v>
      </c>
      <c r="G32" s="64">
        <f t="shared" si="2"/>
        <v>0</v>
      </c>
      <c r="H32" s="71">
        <f t="shared" si="3"/>
        <v>0</v>
      </c>
      <c r="I32" s="72">
        <f t="shared" si="4"/>
        <v>-4.2843232716650581</v>
      </c>
      <c r="J32" s="72" t="str">
        <f t="shared" si="5"/>
        <v>n.a.</v>
      </c>
      <c r="K32" s="72" t="str">
        <f t="shared" si="6"/>
        <v>n.a.</v>
      </c>
      <c r="L32" s="72" t="str">
        <f t="shared" si="7"/>
        <v>n.a.</v>
      </c>
      <c r="M32" s="72">
        <f t="shared" si="8"/>
        <v>3.5731574112903917</v>
      </c>
      <c r="N32" s="72" t="str">
        <f t="shared" si="9"/>
        <v>n.a.</v>
      </c>
      <c r="O32" s="72" t="str">
        <f t="shared" si="10"/>
        <v>n.a.</v>
      </c>
      <c r="P32" s="72" t="str">
        <f t="shared" si="11"/>
        <v>n.a.</v>
      </c>
      <c r="Q32" s="71"/>
      <c r="R32" s="71"/>
      <c r="S32" s="71"/>
      <c r="T32" s="16"/>
      <c r="U32" s="16"/>
      <c r="V32" s="16"/>
      <c r="W32" s="16"/>
      <c r="X32" s="16"/>
    </row>
    <row r="33" spans="1:24" x14ac:dyDescent="0.25">
      <c r="A33" s="2">
        <f t="shared" si="13"/>
        <v>1940</v>
      </c>
      <c r="B33" s="63">
        <v>48.748373161863682</v>
      </c>
      <c r="C33" s="3">
        <v>-5.1881993896235823</v>
      </c>
      <c r="D33" s="3">
        <v>21.321071800722407</v>
      </c>
      <c r="E33" s="64">
        <f t="shared" si="0"/>
        <v>0</v>
      </c>
      <c r="F33" s="64">
        <f t="shared" si="1"/>
        <v>1</v>
      </c>
      <c r="G33" s="64">
        <f t="shared" si="2"/>
        <v>0</v>
      </c>
      <c r="H33" s="71">
        <f t="shared" si="3"/>
        <v>0</v>
      </c>
      <c r="I33" s="72" t="str">
        <f t="shared" si="4"/>
        <v>n.a.</v>
      </c>
      <c r="J33" s="72">
        <f t="shared" si="5"/>
        <v>-5.1881993896235823</v>
      </c>
      <c r="K33" s="72" t="str">
        <f t="shared" si="6"/>
        <v>n.a.</v>
      </c>
      <c r="L33" s="72" t="str">
        <f t="shared" si="7"/>
        <v>n.a.</v>
      </c>
      <c r="M33" s="72" t="str">
        <f t="shared" si="8"/>
        <v>n.a.</v>
      </c>
      <c r="N33" s="72">
        <f t="shared" si="9"/>
        <v>21.321071800722407</v>
      </c>
      <c r="O33" s="72" t="str">
        <f t="shared" si="10"/>
        <v>n.a.</v>
      </c>
      <c r="P33" s="72" t="str">
        <f t="shared" si="11"/>
        <v>n.a.</v>
      </c>
      <c r="Q33" s="71"/>
      <c r="R33" s="71"/>
      <c r="S33" s="71"/>
      <c r="T33" s="16"/>
      <c r="U33" s="16"/>
      <c r="V33" s="16"/>
      <c r="W33" s="16"/>
      <c r="X33" s="16"/>
    </row>
    <row r="34" spans="1:24" x14ac:dyDescent="0.25">
      <c r="A34" s="2">
        <f t="shared" si="13"/>
        <v>1941</v>
      </c>
      <c r="B34" s="63">
        <v>68.481155698213328</v>
      </c>
      <c r="C34" s="3">
        <v>3.272532188841204</v>
      </c>
      <c r="D34" s="3">
        <v>16.963671213229631</v>
      </c>
      <c r="E34" s="64">
        <f t="shared" si="0"/>
        <v>0</v>
      </c>
      <c r="F34" s="64">
        <f t="shared" si="1"/>
        <v>0</v>
      </c>
      <c r="G34" s="64">
        <f t="shared" si="2"/>
        <v>1</v>
      </c>
      <c r="H34" s="71">
        <f t="shared" si="3"/>
        <v>0</v>
      </c>
      <c r="I34" s="72" t="str">
        <f t="shared" si="4"/>
        <v>n.a.</v>
      </c>
      <c r="J34" s="72" t="str">
        <f t="shared" si="5"/>
        <v>n.a.</v>
      </c>
      <c r="K34" s="72">
        <f t="shared" si="6"/>
        <v>3.272532188841204</v>
      </c>
      <c r="L34" s="72" t="str">
        <f t="shared" si="7"/>
        <v>n.a.</v>
      </c>
      <c r="M34" s="72" t="str">
        <f t="shared" si="8"/>
        <v>n.a.</v>
      </c>
      <c r="N34" s="72" t="str">
        <f t="shared" si="9"/>
        <v>n.a.</v>
      </c>
      <c r="O34" s="72">
        <f t="shared" si="10"/>
        <v>16.963671213229631</v>
      </c>
      <c r="P34" s="72" t="str">
        <f t="shared" si="11"/>
        <v>n.a.</v>
      </c>
      <c r="Q34" s="71"/>
      <c r="R34" s="71"/>
      <c r="S34" s="71"/>
      <c r="T34" s="16"/>
      <c r="U34" s="16"/>
      <c r="V34" s="16"/>
      <c r="W34" s="16"/>
      <c r="X34" s="16"/>
    </row>
    <row r="35" spans="1:24" x14ac:dyDescent="0.25">
      <c r="A35" s="2">
        <f t="shared" si="13"/>
        <v>1942</v>
      </c>
      <c r="B35" s="63">
        <v>77.09763178769073</v>
      </c>
      <c r="C35" s="3">
        <v>0.31168831168830735</v>
      </c>
      <c r="D35" s="3">
        <v>19.111397907986305</v>
      </c>
      <c r="E35" s="64">
        <f t="shared" si="0"/>
        <v>0</v>
      </c>
      <c r="F35" s="64">
        <f t="shared" si="1"/>
        <v>0</v>
      </c>
      <c r="G35" s="64">
        <f t="shared" si="2"/>
        <v>1</v>
      </c>
      <c r="H35" s="71">
        <f t="shared" si="3"/>
        <v>0</v>
      </c>
      <c r="I35" s="72" t="str">
        <f t="shared" si="4"/>
        <v>n.a.</v>
      </c>
      <c r="J35" s="72" t="str">
        <f t="shared" si="5"/>
        <v>n.a.</v>
      </c>
      <c r="K35" s="72">
        <f t="shared" si="6"/>
        <v>0.31168831168830735</v>
      </c>
      <c r="L35" s="72" t="str">
        <f t="shared" si="7"/>
        <v>n.a.</v>
      </c>
      <c r="M35" s="72" t="str">
        <f t="shared" si="8"/>
        <v>n.a.</v>
      </c>
      <c r="N35" s="72" t="str">
        <f t="shared" si="9"/>
        <v>n.a.</v>
      </c>
      <c r="O35" s="72">
        <f t="shared" si="10"/>
        <v>19.111397907986305</v>
      </c>
      <c r="P35" s="72" t="str">
        <f t="shared" si="11"/>
        <v>n.a.</v>
      </c>
      <c r="Q35" s="71"/>
      <c r="R35" s="71"/>
      <c r="S35" s="71"/>
      <c r="T35" s="16"/>
      <c r="U35" s="16"/>
      <c r="V35" s="16"/>
      <c r="W35" s="16"/>
      <c r="X35" s="16"/>
    </row>
    <row r="36" spans="1:24" x14ac:dyDescent="0.25">
      <c r="A36" s="2">
        <f t="shared" si="13"/>
        <v>1943</v>
      </c>
      <c r="B36" s="63">
        <v>90.070500412059985</v>
      </c>
      <c r="C36" s="3">
        <v>11.496633868461959</v>
      </c>
      <c r="D36" s="3">
        <v>11.176663533853532</v>
      </c>
      <c r="E36" s="64">
        <f t="shared" si="0"/>
        <v>0</v>
      </c>
      <c r="F36" s="64">
        <f t="shared" si="1"/>
        <v>0</v>
      </c>
      <c r="G36" s="64">
        <f t="shared" si="2"/>
        <v>0</v>
      </c>
      <c r="H36" s="71">
        <f t="shared" si="3"/>
        <v>1</v>
      </c>
      <c r="I36" s="72" t="str">
        <f t="shared" si="4"/>
        <v>n.a.</v>
      </c>
      <c r="J36" s="72" t="str">
        <f t="shared" si="5"/>
        <v>n.a.</v>
      </c>
      <c r="K36" s="72" t="str">
        <f t="shared" si="6"/>
        <v>n.a.</v>
      </c>
      <c r="L36" s="72">
        <f t="shared" si="7"/>
        <v>11.496633868461959</v>
      </c>
      <c r="M36" s="72" t="str">
        <f t="shared" si="8"/>
        <v>n.a.</v>
      </c>
      <c r="N36" s="72" t="str">
        <f t="shared" si="9"/>
        <v>n.a.</v>
      </c>
      <c r="O36" s="72" t="str">
        <f t="shared" si="10"/>
        <v>n.a.</v>
      </c>
      <c r="P36" s="72">
        <f t="shared" si="11"/>
        <v>11.176663533853532</v>
      </c>
      <c r="Q36" s="71"/>
      <c r="R36" s="71"/>
      <c r="S36" s="71"/>
      <c r="T36" s="16"/>
      <c r="U36" s="16"/>
      <c r="V36" s="16"/>
      <c r="W36" s="16"/>
      <c r="X36" s="16"/>
    </row>
    <row r="37" spans="1:24" x14ac:dyDescent="0.25">
      <c r="A37" s="2">
        <f t="shared" si="13"/>
        <v>1944</v>
      </c>
      <c r="B37" s="63">
        <v>90.912364459670329</v>
      </c>
      <c r="C37" s="3">
        <v>4.6446818392942291E-2</v>
      </c>
      <c r="D37" s="3">
        <v>4.3249165844311168</v>
      </c>
      <c r="E37" s="64">
        <f t="shared" si="0"/>
        <v>0</v>
      </c>
      <c r="F37" s="64">
        <f t="shared" si="1"/>
        <v>0</v>
      </c>
      <c r="G37" s="64">
        <f t="shared" si="2"/>
        <v>0</v>
      </c>
      <c r="H37" s="71">
        <f t="shared" si="3"/>
        <v>1</v>
      </c>
      <c r="I37" s="72" t="str">
        <f t="shared" si="4"/>
        <v>n.a.</v>
      </c>
      <c r="J37" s="72" t="str">
        <f t="shared" si="5"/>
        <v>n.a.</v>
      </c>
      <c r="K37" s="72" t="str">
        <f t="shared" si="6"/>
        <v>n.a.</v>
      </c>
      <c r="L37" s="72">
        <f t="shared" si="7"/>
        <v>4.6446818392942291E-2</v>
      </c>
      <c r="M37" s="72" t="str">
        <f t="shared" si="8"/>
        <v>n.a.</v>
      </c>
      <c r="N37" s="72" t="str">
        <f t="shared" si="9"/>
        <v>n.a.</v>
      </c>
      <c r="O37" s="72" t="str">
        <f t="shared" si="10"/>
        <v>n.a.</v>
      </c>
      <c r="P37" s="72">
        <f t="shared" si="11"/>
        <v>4.3249165844311168</v>
      </c>
      <c r="Q37" s="71"/>
      <c r="R37" s="71"/>
      <c r="S37" s="71"/>
      <c r="T37" s="16"/>
      <c r="U37" s="16"/>
      <c r="V37" s="16"/>
      <c r="W37" s="16"/>
      <c r="X37" s="16"/>
    </row>
    <row r="38" spans="1:24" x14ac:dyDescent="0.25">
      <c r="A38" s="2">
        <f t="shared" si="13"/>
        <v>1945</v>
      </c>
      <c r="B38" s="63">
        <v>101.30556956684698</v>
      </c>
      <c r="C38" s="3">
        <v>-5.8031569173630508</v>
      </c>
      <c r="D38" s="3">
        <v>82.525531580354681</v>
      </c>
      <c r="E38" s="64">
        <f t="shared" si="0"/>
        <v>0</v>
      </c>
      <c r="F38" s="64">
        <f t="shared" si="1"/>
        <v>0</v>
      </c>
      <c r="G38" s="64">
        <f t="shared" si="2"/>
        <v>0</v>
      </c>
      <c r="H38" s="71">
        <f t="shared" si="3"/>
        <v>1</v>
      </c>
      <c r="I38" s="72" t="str">
        <f t="shared" si="4"/>
        <v>n.a.</v>
      </c>
      <c r="J38" s="72" t="str">
        <f t="shared" si="5"/>
        <v>n.a.</v>
      </c>
      <c r="K38" s="72" t="str">
        <f t="shared" si="6"/>
        <v>n.a.</v>
      </c>
      <c r="L38" s="72">
        <f t="shared" si="7"/>
        <v>-5.8031569173630508</v>
      </c>
      <c r="M38" s="72" t="str">
        <f t="shared" si="8"/>
        <v>n.a.</v>
      </c>
      <c r="N38" s="72" t="str">
        <f t="shared" si="9"/>
        <v>n.a.</v>
      </c>
      <c r="O38" s="72" t="str">
        <f t="shared" si="10"/>
        <v>n.a.</v>
      </c>
      <c r="P38" s="72">
        <f t="shared" si="11"/>
        <v>82.525531580354681</v>
      </c>
      <c r="Q38" s="71"/>
      <c r="R38" s="71"/>
      <c r="S38" s="71"/>
      <c r="T38" s="16"/>
      <c r="U38" s="16"/>
      <c r="V38" s="16"/>
      <c r="W38" s="16"/>
      <c r="X38" s="16"/>
    </row>
    <row r="39" spans="1:24" x14ac:dyDescent="0.25">
      <c r="A39" s="2">
        <f t="shared" si="13"/>
        <v>1946</v>
      </c>
      <c r="B39" s="63">
        <v>70.621698515132721</v>
      </c>
      <c r="C39" s="3">
        <v>8.1320847708230559</v>
      </c>
      <c r="D39" s="3">
        <v>39.681980044714194</v>
      </c>
      <c r="E39" s="64">
        <f t="shared" ref="E39:E70" si="14">IF(AND(B39&gt;0,B39&lt;30),1,0)</f>
        <v>0</v>
      </c>
      <c r="F39" s="64">
        <f t="shared" si="1"/>
        <v>0</v>
      </c>
      <c r="G39" s="64">
        <f t="shared" si="2"/>
        <v>1</v>
      </c>
      <c r="H39" s="71">
        <f t="shared" si="3"/>
        <v>0</v>
      </c>
      <c r="I39" s="72" t="str">
        <f t="shared" si="4"/>
        <v>n.a.</v>
      </c>
      <c r="J39" s="72" t="str">
        <f t="shared" si="5"/>
        <v>n.a.</v>
      </c>
      <c r="K39" s="72">
        <f t="shared" si="6"/>
        <v>8.1320847708230559</v>
      </c>
      <c r="L39" s="72" t="str">
        <f t="shared" si="7"/>
        <v>n.a.</v>
      </c>
      <c r="M39" s="72" t="str">
        <f t="shared" si="8"/>
        <v>n.a.</v>
      </c>
      <c r="N39" s="72" t="str">
        <f t="shared" si="9"/>
        <v>n.a.</v>
      </c>
      <c r="O39" s="72">
        <f t="shared" si="10"/>
        <v>39.681980044714194</v>
      </c>
      <c r="P39" s="72" t="str">
        <f t="shared" si="11"/>
        <v>n.a.</v>
      </c>
      <c r="Q39" s="71"/>
      <c r="R39" s="71"/>
      <c r="S39" s="71"/>
      <c r="T39" s="16"/>
      <c r="U39" s="16"/>
      <c r="V39" s="16"/>
      <c r="W39" s="16"/>
      <c r="X39" s="16"/>
    </row>
    <row r="40" spans="1:24" x14ac:dyDescent="0.25">
      <c r="A40" s="2">
        <f t="shared" si="13"/>
        <v>1947</v>
      </c>
      <c r="B40" s="63">
        <v>52.548110661481083</v>
      </c>
      <c r="C40" s="3">
        <v>2.3245214220601662</v>
      </c>
      <c r="D40" s="3">
        <v>42.010709687100011</v>
      </c>
      <c r="E40" s="64">
        <f t="shared" si="14"/>
        <v>0</v>
      </c>
      <c r="F40" s="64">
        <f t="shared" si="1"/>
        <v>1</v>
      </c>
      <c r="G40" s="64">
        <f t="shared" si="2"/>
        <v>0</v>
      </c>
      <c r="H40" s="71">
        <f t="shared" si="3"/>
        <v>0</v>
      </c>
      <c r="I40" s="72" t="str">
        <f t="shared" si="4"/>
        <v>n.a.</v>
      </c>
      <c r="J40" s="72">
        <f t="shared" si="5"/>
        <v>2.3245214220601662</v>
      </c>
      <c r="K40" s="72" t="str">
        <f t="shared" si="6"/>
        <v>n.a.</v>
      </c>
      <c r="L40" s="72" t="str">
        <f t="shared" si="7"/>
        <v>n.a.</v>
      </c>
      <c r="M40" s="72" t="str">
        <f t="shared" si="8"/>
        <v>n.a.</v>
      </c>
      <c r="N40" s="72">
        <f t="shared" si="9"/>
        <v>42.010709687100011</v>
      </c>
      <c r="O40" s="72" t="str">
        <f t="shared" si="10"/>
        <v>n.a.</v>
      </c>
      <c r="P40" s="72" t="str">
        <f t="shared" si="11"/>
        <v>n.a.</v>
      </c>
      <c r="Q40" s="71"/>
      <c r="R40" s="71"/>
      <c r="S40" s="71"/>
      <c r="T40" s="16"/>
      <c r="U40" s="16"/>
      <c r="V40" s="16"/>
      <c r="W40" s="16"/>
      <c r="X40" s="16"/>
    </row>
    <row r="41" spans="1:24" x14ac:dyDescent="0.25">
      <c r="A41" s="2">
        <f t="shared" si="13"/>
        <v>1948</v>
      </c>
      <c r="B41" s="63">
        <v>39.010096066951597</v>
      </c>
      <c r="C41" s="3">
        <v>7.9287305122494489</v>
      </c>
      <c r="D41" s="3">
        <v>22.64430633562128</v>
      </c>
      <c r="E41" s="64">
        <f t="shared" si="14"/>
        <v>0</v>
      </c>
      <c r="F41" s="64">
        <f t="shared" si="1"/>
        <v>1</v>
      </c>
      <c r="G41" s="64">
        <f t="shared" si="2"/>
        <v>0</v>
      </c>
      <c r="H41" s="71">
        <f t="shared" si="3"/>
        <v>0</v>
      </c>
      <c r="I41" s="72" t="str">
        <f t="shared" si="4"/>
        <v>n.a.</v>
      </c>
      <c r="J41" s="72">
        <f t="shared" si="5"/>
        <v>7.9287305122494489</v>
      </c>
      <c r="K41" s="72" t="str">
        <f t="shared" si="6"/>
        <v>n.a.</v>
      </c>
      <c r="L41" s="72" t="str">
        <f t="shared" si="7"/>
        <v>n.a.</v>
      </c>
      <c r="M41" s="72" t="str">
        <f t="shared" si="8"/>
        <v>n.a.</v>
      </c>
      <c r="N41" s="72">
        <f t="shared" si="9"/>
        <v>22.64430633562128</v>
      </c>
      <c r="O41" s="72" t="str">
        <f t="shared" si="10"/>
        <v>n.a.</v>
      </c>
      <c r="P41" s="72" t="str">
        <f t="shared" si="11"/>
        <v>n.a.</v>
      </c>
      <c r="Q41" s="71"/>
      <c r="R41" s="71"/>
      <c r="S41" s="71"/>
      <c r="T41" s="16"/>
      <c r="U41" s="16"/>
      <c r="V41" s="16"/>
      <c r="W41" s="16"/>
      <c r="X41" s="16"/>
    </row>
    <row r="42" spans="1:24" x14ac:dyDescent="0.25">
      <c r="A42" s="2">
        <f t="shared" si="13"/>
        <v>1949</v>
      </c>
      <c r="B42" s="63">
        <v>26.64286785767283</v>
      </c>
      <c r="C42" s="3">
        <v>6.0668592653734921</v>
      </c>
      <c r="D42" s="3">
        <v>2.5660370885381907</v>
      </c>
      <c r="E42" s="64">
        <f t="shared" si="14"/>
        <v>1</v>
      </c>
      <c r="F42" s="64">
        <f t="shared" si="1"/>
        <v>0</v>
      </c>
      <c r="G42" s="64">
        <f t="shared" si="2"/>
        <v>0</v>
      </c>
      <c r="H42" s="71">
        <f t="shared" si="3"/>
        <v>0</v>
      </c>
      <c r="I42" s="72">
        <f t="shared" si="4"/>
        <v>6.0668592653734921</v>
      </c>
      <c r="J42" s="72" t="str">
        <f t="shared" si="5"/>
        <v>n.a.</v>
      </c>
      <c r="K42" s="72" t="str">
        <f t="shared" si="6"/>
        <v>n.a.</v>
      </c>
      <c r="L42" s="72" t="str">
        <f t="shared" si="7"/>
        <v>n.a.</v>
      </c>
      <c r="M42" s="72">
        <f t="shared" si="8"/>
        <v>2.5660370885381907</v>
      </c>
      <c r="N42" s="72" t="str">
        <f t="shared" si="9"/>
        <v>n.a.</v>
      </c>
      <c r="O42" s="72" t="str">
        <f t="shared" si="10"/>
        <v>n.a.</v>
      </c>
      <c r="P42" s="72" t="str">
        <f t="shared" si="11"/>
        <v>n.a.</v>
      </c>
      <c r="Q42" s="71"/>
      <c r="R42" s="71"/>
      <c r="S42" s="71"/>
      <c r="T42" s="16"/>
      <c r="U42" s="16"/>
      <c r="V42" s="16"/>
      <c r="W42" s="16"/>
      <c r="X42" s="16"/>
    </row>
    <row r="43" spans="1:24" x14ac:dyDescent="0.25">
      <c r="A43" s="2">
        <f t="shared" si="13"/>
        <v>1950</v>
      </c>
      <c r="B43" s="63">
        <v>25.475300633471818</v>
      </c>
      <c r="C43" s="3">
        <v>3.8445820972695666</v>
      </c>
      <c r="D43" s="3">
        <v>17.402095167908463</v>
      </c>
      <c r="E43" s="64">
        <f t="shared" si="14"/>
        <v>1</v>
      </c>
      <c r="F43" s="64">
        <f t="shared" si="1"/>
        <v>0</v>
      </c>
      <c r="G43" s="64">
        <f t="shared" si="2"/>
        <v>0</v>
      </c>
      <c r="H43" s="71">
        <f t="shared" si="3"/>
        <v>0</v>
      </c>
      <c r="I43" s="72">
        <f t="shared" si="4"/>
        <v>3.8445820972695666</v>
      </c>
      <c r="J43" s="72" t="str">
        <f t="shared" si="5"/>
        <v>n.a.</v>
      </c>
      <c r="K43" s="72" t="str">
        <f t="shared" si="6"/>
        <v>n.a.</v>
      </c>
      <c r="L43" s="72" t="str">
        <f t="shared" si="7"/>
        <v>n.a.</v>
      </c>
      <c r="M43" s="72">
        <f t="shared" si="8"/>
        <v>17.402095167908463</v>
      </c>
      <c r="N43" s="72" t="str">
        <f t="shared" si="9"/>
        <v>n.a.</v>
      </c>
      <c r="O43" s="72" t="str">
        <f t="shared" si="10"/>
        <v>n.a.</v>
      </c>
      <c r="P43" s="72" t="str">
        <f t="shared" si="11"/>
        <v>n.a.</v>
      </c>
      <c r="Q43" s="71"/>
      <c r="R43" s="71"/>
      <c r="S43" s="71"/>
      <c r="T43" s="16"/>
      <c r="U43" s="16"/>
      <c r="V43" s="16"/>
      <c r="W43" s="16"/>
      <c r="X43" s="16"/>
    </row>
    <row r="44" spans="1:24" x14ac:dyDescent="0.25">
      <c r="A44" s="2">
        <f t="shared" si="13"/>
        <v>1951</v>
      </c>
      <c r="B44" s="63">
        <v>19.167790146718644</v>
      </c>
      <c r="C44" s="3">
        <v>8.5039000645123366</v>
      </c>
      <c r="D44" s="3">
        <v>13.338295059267404</v>
      </c>
      <c r="E44" s="64">
        <f t="shared" si="14"/>
        <v>1</v>
      </c>
      <c r="F44" s="64">
        <f t="shared" si="1"/>
        <v>0</v>
      </c>
      <c r="G44" s="64">
        <f t="shared" si="2"/>
        <v>0</v>
      </c>
      <c r="H44" s="71">
        <f t="shared" si="3"/>
        <v>0</v>
      </c>
      <c r="I44" s="72">
        <f t="shared" si="4"/>
        <v>8.5039000645123366</v>
      </c>
      <c r="J44" s="72" t="str">
        <f t="shared" si="5"/>
        <v>n.a.</v>
      </c>
      <c r="K44" s="72" t="str">
        <f t="shared" si="6"/>
        <v>n.a.</v>
      </c>
      <c r="L44" s="72" t="str">
        <f t="shared" si="7"/>
        <v>n.a.</v>
      </c>
      <c r="M44" s="72">
        <f t="shared" si="8"/>
        <v>13.338295059267404</v>
      </c>
      <c r="N44" s="72" t="str">
        <f t="shared" si="9"/>
        <v>n.a.</v>
      </c>
      <c r="O44" s="72" t="str">
        <f t="shared" si="10"/>
        <v>n.a.</v>
      </c>
      <c r="P44" s="72" t="str">
        <f t="shared" si="11"/>
        <v>n.a.</v>
      </c>
      <c r="Q44" s="71"/>
      <c r="R44" s="71"/>
      <c r="S44" s="71"/>
      <c r="T44" s="16"/>
      <c r="U44" s="16"/>
      <c r="V44" s="16"/>
      <c r="W44" s="16"/>
      <c r="X44" s="16"/>
    </row>
    <row r="45" spans="1:24" x14ac:dyDescent="0.25">
      <c r="A45" s="2">
        <f t="shared" si="13"/>
        <v>1952</v>
      </c>
      <c r="B45" s="63">
        <v>13.123350280784425</v>
      </c>
      <c r="C45" s="3">
        <v>3.35117020701583</v>
      </c>
      <c r="D45" s="3">
        <v>3.020000707935206</v>
      </c>
      <c r="E45" s="64">
        <f t="shared" si="14"/>
        <v>1</v>
      </c>
      <c r="F45" s="64">
        <f t="shared" si="1"/>
        <v>0</v>
      </c>
      <c r="G45" s="64">
        <f t="shared" si="2"/>
        <v>0</v>
      </c>
      <c r="H45" s="71">
        <f t="shared" si="3"/>
        <v>0</v>
      </c>
      <c r="I45" s="72">
        <f t="shared" si="4"/>
        <v>3.35117020701583</v>
      </c>
      <c r="J45" s="72" t="str">
        <f t="shared" si="5"/>
        <v>n.a.</v>
      </c>
      <c r="K45" s="72" t="str">
        <f t="shared" si="6"/>
        <v>n.a.</v>
      </c>
      <c r="L45" s="72" t="str">
        <f t="shared" si="7"/>
        <v>n.a.</v>
      </c>
      <c r="M45" s="72">
        <f t="shared" si="8"/>
        <v>3.020000707935206</v>
      </c>
      <c r="N45" s="72" t="str">
        <f t="shared" si="9"/>
        <v>n.a.</v>
      </c>
      <c r="O45" s="72" t="str">
        <f t="shared" si="10"/>
        <v>n.a.</v>
      </c>
      <c r="P45" s="72" t="str">
        <f t="shared" si="11"/>
        <v>n.a.</v>
      </c>
      <c r="Q45" s="71"/>
      <c r="R45" s="71"/>
      <c r="S45" s="71"/>
      <c r="T45" s="16"/>
      <c r="U45" s="16"/>
      <c r="V45" s="16"/>
      <c r="W45" s="16"/>
      <c r="X45" s="16"/>
    </row>
    <row r="46" spans="1:24" x14ac:dyDescent="0.25">
      <c r="A46" s="2">
        <f t="shared" si="13"/>
        <v>1953</v>
      </c>
      <c r="B46" s="63">
        <v>18.310312260400472</v>
      </c>
      <c r="C46" s="3">
        <v>0.7008001673552533</v>
      </c>
      <c r="D46" s="3">
        <v>0.66523562695366267</v>
      </c>
      <c r="E46" s="64">
        <f t="shared" si="14"/>
        <v>1</v>
      </c>
      <c r="F46" s="64">
        <f t="shared" si="1"/>
        <v>0</v>
      </c>
      <c r="G46" s="64">
        <f t="shared" si="2"/>
        <v>0</v>
      </c>
      <c r="H46" s="71">
        <f t="shared" si="3"/>
        <v>0</v>
      </c>
      <c r="I46" s="72">
        <f t="shared" si="4"/>
        <v>0.7008001673552533</v>
      </c>
      <c r="J46" s="72" t="str">
        <f t="shared" si="5"/>
        <v>n.a.</v>
      </c>
      <c r="K46" s="72" t="str">
        <f t="shared" si="6"/>
        <v>n.a.</v>
      </c>
      <c r="L46" s="72" t="str">
        <f t="shared" si="7"/>
        <v>n.a.</v>
      </c>
      <c r="M46" s="72">
        <f t="shared" si="8"/>
        <v>0.66523562695366267</v>
      </c>
      <c r="N46" s="72" t="str">
        <f t="shared" si="9"/>
        <v>n.a.</v>
      </c>
      <c r="O46" s="72" t="str">
        <f t="shared" si="10"/>
        <v>n.a.</v>
      </c>
      <c r="P46" s="72" t="str">
        <f t="shared" si="11"/>
        <v>n.a.</v>
      </c>
      <c r="Q46" s="71"/>
      <c r="R46" s="71"/>
      <c r="S46" s="71"/>
      <c r="T46" s="16"/>
      <c r="U46" s="16"/>
      <c r="V46" s="16"/>
      <c r="W46" s="16"/>
      <c r="X46" s="16"/>
    </row>
    <row r="47" spans="1:24" x14ac:dyDescent="0.25">
      <c r="A47" s="2">
        <f t="shared" si="13"/>
        <v>1954</v>
      </c>
      <c r="B47" s="63">
        <v>18.946203786761032</v>
      </c>
      <c r="C47" s="3">
        <v>8.7561672292910906</v>
      </c>
      <c r="D47" s="3">
        <v>-2.7564344055642289</v>
      </c>
      <c r="E47" s="64">
        <f t="shared" si="14"/>
        <v>1</v>
      </c>
      <c r="F47" s="64">
        <f t="shared" si="1"/>
        <v>0</v>
      </c>
      <c r="G47" s="64">
        <f t="shared" si="2"/>
        <v>0</v>
      </c>
      <c r="H47" s="71">
        <f t="shared" si="3"/>
        <v>0</v>
      </c>
      <c r="I47" s="72">
        <f t="shared" si="4"/>
        <v>8.7561672292910906</v>
      </c>
      <c r="J47" s="72" t="str">
        <f t="shared" si="5"/>
        <v>n.a.</v>
      </c>
      <c r="K47" s="72" t="str">
        <f t="shared" si="6"/>
        <v>n.a.</v>
      </c>
      <c r="L47" s="72" t="str">
        <f t="shared" si="7"/>
        <v>n.a.</v>
      </c>
      <c r="M47" s="72">
        <f t="shared" si="8"/>
        <v>-2.7564344055642289</v>
      </c>
      <c r="N47" s="72" t="str">
        <f t="shared" si="9"/>
        <v>n.a.</v>
      </c>
      <c r="O47" s="72" t="str">
        <f t="shared" si="10"/>
        <v>n.a.</v>
      </c>
      <c r="P47" s="72" t="str">
        <f t="shared" si="11"/>
        <v>n.a.</v>
      </c>
      <c r="Q47" s="71"/>
      <c r="R47" s="71"/>
      <c r="S47" s="71"/>
      <c r="T47" s="16"/>
      <c r="U47" s="16"/>
      <c r="V47" s="16"/>
      <c r="W47" s="16"/>
      <c r="X47" s="16"/>
    </row>
    <row r="48" spans="1:24" x14ac:dyDescent="0.25">
      <c r="A48" s="2">
        <f t="shared" si="13"/>
        <v>1955</v>
      </c>
      <c r="B48" s="63">
        <v>17.040498046263892</v>
      </c>
      <c r="C48" s="3">
        <v>5.0952676567499244</v>
      </c>
      <c r="D48" s="3">
        <v>-0.12238709770762335</v>
      </c>
      <c r="E48" s="64">
        <f t="shared" si="14"/>
        <v>1</v>
      </c>
      <c r="F48" s="64">
        <f t="shared" si="1"/>
        <v>0</v>
      </c>
      <c r="G48" s="64">
        <f t="shared" si="2"/>
        <v>0</v>
      </c>
      <c r="H48" s="71">
        <f t="shared" si="3"/>
        <v>0</v>
      </c>
      <c r="I48" s="72">
        <f t="shared" si="4"/>
        <v>5.0952676567499244</v>
      </c>
      <c r="J48" s="72" t="str">
        <f t="shared" si="5"/>
        <v>n.a.</v>
      </c>
      <c r="K48" s="72" t="str">
        <f t="shared" si="6"/>
        <v>n.a.</v>
      </c>
      <c r="L48" s="72" t="str">
        <f t="shared" si="7"/>
        <v>n.a.</v>
      </c>
      <c r="M48" s="72">
        <f t="shared" si="8"/>
        <v>-0.12238709770762335</v>
      </c>
      <c r="N48" s="72" t="str">
        <f t="shared" si="9"/>
        <v>n.a.</v>
      </c>
      <c r="O48" s="72" t="str">
        <f t="shared" si="10"/>
        <v>n.a.</v>
      </c>
      <c r="P48" s="72" t="str">
        <f t="shared" si="11"/>
        <v>n.a.</v>
      </c>
      <c r="Q48" s="71"/>
      <c r="R48" s="71"/>
      <c r="S48" s="71"/>
      <c r="T48" s="16"/>
      <c r="U48" s="16"/>
      <c r="V48" s="16"/>
      <c r="W48" s="16"/>
      <c r="X48" s="16"/>
    </row>
    <row r="49" spans="1:24" x14ac:dyDescent="0.25">
      <c r="A49" s="2">
        <f t="shared" si="13"/>
        <v>1956</v>
      </c>
      <c r="B49" s="63">
        <v>16.591476211723098</v>
      </c>
      <c r="C49" s="3">
        <v>3.0216284987277353</v>
      </c>
      <c r="D49" s="3">
        <v>14.290379362296365</v>
      </c>
      <c r="E49" s="64">
        <f t="shared" si="14"/>
        <v>1</v>
      </c>
      <c r="F49" s="64">
        <f t="shared" si="1"/>
        <v>0</v>
      </c>
      <c r="G49" s="64">
        <f t="shared" si="2"/>
        <v>0</v>
      </c>
      <c r="H49" s="71">
        <f t="shared" si="3"/>
        <v>0</v>
      </c>
      <c r="I49" s="72">
        <f t="shared" si="4"/>
        <v>3.0216284987277353</v>
      </c>
      <c r="J49" s="72" t="str">
        <f t="shared" si="5"/>
        <v>n.a.</v>
      </c>
      <c r="K49" s="72" t="str">
        <f t="shared" si="6"/>
        <v>n.a.</v>
      </c>
      <c r="L49" s="72" t="str">
        <f t="shared" si="7"/>
        <v>n.a.</v>
      </c>
      <c r="M49" s="72">
        <f t="shared" si="8"/>
        <v>14.290379362296365</v>
      </c>
      <c r="N49" s="72" t="str">
        <f t="shared" si="9"/>
        <v>n.a.</v>
      </c>
      <c r="O49" s="72" t="str">
        <f t="shared" si="10"/>
        <v>n.a.</v>
      </c>
      <c r="P49" s="72" t="str">
        <f t="shared" si="11"/>
        <v>n.a.</v>
      </c>
      <c r="Q49" s="71"/>
      <c r="R49" s="71"/>
      <c r="S49" s="71"/>
      <c r="T49" s="16"/>
      <c r="U49" s="16"/>
      <c r="V49" s="16"/>
      <c r="W49" s="16"/>
      <c r="X49" s="16"/>
    </row>
    <row r="50" spans="1:24" x14ac:dyDescent="0.25">
      <c r="A50" s="2">
        <f t="shared" si="13"/>
        <v>1957</v>
      </c>
      <c r="B50" s="63">
        <v>16.889214547589908</v>
      </c>
      <c r="C50" s="3">
        <v>4.7016274864376095</v>
      </c>
      <c r="D50" s="3">
        <v>10.727101137431633</v>
      </c>
      <c r="E50" s="64">
        <f t="shared" si="14"/>
        <v>1</v>
      </c>
      <c r="F50" s="64">
        <f t="shared" si="1"/>
        <v>0</v>
      </c>
      <c r="G50" s="64">
        <f t="shared" si="2"/>
        <v>0</v>
      </c>
      <c r="H50" s="71">
        <f t="shared" si="3"/>
        <v>0</v>
      </c>
      <c r="I50" s="72">
        <f t="shared" si="4"/>
        <v>4.7016274864376095</v>
      </c>
      <c r="J50" s="72" t="str">
        <f t="shared" si="5"/>
        <v>n.a.</v>
      </c>
      <c r="K50" s="72" t="str">
        <f t="shared" si="6"/>
        <v>n.a.</v>
      </c>
      <c r="L50" s="72" t="str">
        <f t="shared" si="7"/>
        <v>n.a.</v>
      </c>
      <c r="M50" s="72">
        <f t="shared" si="8"/>
        <v>10.727101137431633</v>
      </c>
      <c r="N50" s="72" t="str">
        <f t="shared" si="9"/>
        <v>n.a.</v>
      </c>
      <c r="O50" s="72" t="str">
        <f t="shared" si="10"/>
        <v>n.a.</v>
      </c>
      <c r="P50" s="72" t="str">
        <f t="shared" si="11"/>
        <v>n.a.</v>
      </c>
      <c r="Q50" s="71"/>
      <c r="R50" s="71"/>
      <c r="S50" s="71"/>
      <c r="T50" s="16"/>
      <c r="U50" s="16"/>
      <c r="V50" s="16"/>
      <c r="W50" s="16"/>
      <c r="X50" s="16"/>
    </row>
    <row r="51" spans="1:24" x14ac:dyDescent="0.25">
      <c r="A51" s="2">
        <f t="shared" si="13"/>
        <v>1958</v>
      </c>
      <c r="B51" s="63">
        <v>16.064368054845996</v>
      </c>
      <c r="C51" s="3">
        <v>0.53919710181558056</v>
      </c>
      <c r="D51" s="3">
        <v>6.642464981118156</v>
      </c>
      <c r="E51" s="64">
        <f t="shared" si="14"/>
        <v>1</v>
      </c>
      <c r="F51" s="64">
        <f t="shared" si="1"/>
        <v>0</v>
      </c>
      <c r="G51" s="64">
        <f t="shared" si="2"/>
        <v>0</v>
      </c>
      <c r="H51" s="71">
        <f t="shared" si="3"/>
        <v>0</v>
      </c>
      <c r="I51" s="72">
        <f t="shared" si="4"/>
        <v>0.53919710181558056</v>
      </c>
      <c r="J51" s="72" t="str">
        <f t="shared" si="5"/>
        <v>n.a.</v>
      </c>
      <c r="K51" s="72" t="str">
        <f t="shared" si="6"/>
        <v>n.a.</v>
      </c>
      <c r="L51" s="72" t="str">
        <f t="shared" si="7"/>
        <v>n.a.</v>
      </c>
      <c r="M51" s="72">
        <f t="shared" si="8"/>
        <v>6.642464981118156</v>
      </c>
      <c r="N51" s="72" t="str">
        <f t="shared" si="9"/>
        <v>n.a.</v>
      </c>
      <c r="O51" s="72" t="str">
        <f t="shared" si="10"/>
        <v>n.a.</v>
      </c>
      <c r="P51" s="72" t="str">
        <f t="shared" si="11"/>
        <v>n.a.</v>
      </c>
      <c r="Q51" s="71"/>
      <c r="R51" s="71"/>
      <c r="S51" s="71"/>
      <c r="T51" s="16"/>
      <c r="U51" s="16"/>
      <c r="V51" s="16"/>
      <c r="W51" s="16"/>
      <c r="X51" s="16"/>
    </row>
    <row r="52" spans="1:24" x14ac:dyDescent="0.25">
      <c r="A52" s="2">
        <f t="shared" si="13"/>
        <v>1959</v>
      </c>
      <c r="B52" s="63">
        <v>15.050466904962853</v>
      </c>
      <c r="C52" s="3">
        <v>5.9412578036619701</v>
      </c>
      <c r="D52" s="3">
        <v>1.840051332710275</v>
      </c>
      <c r="E52" s="64">
        <f t="shared" si="14"/>
        <v>1</v>
      </c>
      <c r="F52" s="64">
        <f t="shared" si="1"/>
        <v>0</v>
      </c>
      <c r="G52" s="64">
        <f t="shared" si="2"/>
        <v>0</v>
      </c>
      <c r="H52" s="71">
        <f t="shared" si="3"/>
        <v>0</v>
      </c>
      <c r="I52" s="72">
        <f t="shared" si="4"/>
        <v>5.9412578036619701</v>
      </c>
      <c r="J52" s="72" t="str">
        <f t="shared" si="5"/>
        <v>n.a.</v>
      </c>
      <c r="K52" s="72" t="str">
        <f t="shared" si="6"/>
        <v>n.a.</v>
      </c>
      <c r="L52" s="72" t="str">
        <f t="shared" si="7"/>
        <v>n.a.</v>
      </c>
      <c r="M52" s="72">
        <f t="shared" si="8"/>
        <v>1.840051332710275</v>
      </c>
      <c r="N52" s="72" t="str">
        <f t="shared" si="9"/>
        <v>n.a.</v>
      </c>
      <c r="O52" s="72" t="str">
        <f t="shared" si="10"/>
        <v>n.a.</v>
      </c>
      <c r="P52" s="72" t="str">
        <f t="shared" si="11"/>
        <v>n.a.</v>
      </c>
      <c r="Q52" s="71"/>
      <c r="R52" s="71"/>
      <c r="S52" s="71"/>
      <c r="T52" s="16"/>
      <c r="U52" s="16"/>
      <c r="V52" s="16"/>
      <c r="W52" s="16"/>
      <c r="X52" s="16"/>
    </row>
    <row r="53" spans="1:24" x14ac:dyDescent="0.25">
      <c r="A53" s="2">
        <f t="shared" si="13"/>
        <v>1960</v>
      </c>
      <c r="B53" s="63">
        <v>12.794047074166313</v>
      </c>
      <c r="C53" s="3">
        <v>9.1477160371761901</v>
      </c>
      <c r="D53" s="3">
        <v>3.1020188492774952</v>
      </c>
      <c r="E53" s="64">
        <f t="shared" si="14"/>
        <v>1</v>
      </c>
      <c r="F53" s="64">
        <f t="shared" si="1"/>
        <v>0</v>
      </c>
      <c r="G53" s="64">
        <f t="shared" si="2"/>
        <v>0</v>
      </c>
      <c r="H53" s="71">
        <f t="shared" si="3"/>
        <v>0</v>
      </c>
      <c r="I53" s="72">
        <f t="shared" si="4"/>
        <v>9.1477160371761901</v>
      </c>
      <c r="J53" s="72" t="str">
        <f t="shared" si="5"/>
        <v>n.a.</v>
      </c>
      <c r="K53" s="72" t="str">
        <f t="shared" si="6"/>
        <v>n.a.</v>
      </c>
      <c r="L53" s="72" t="str">
        <f t="shared" si="7"/>
        <v>n.a.</v>
      </c>
      <c r="M53" s="72">
        <f t="shared" si="8"/>
        <v>3.1020188492774952</v>
      </c>
      <c r="N53" s="72" t="str">
        <f t="shared" si="9"/>
        <v>n.a.</v>
      </c>
      <c r="O53" s="72" t="str">
        <f t="shared" si="10"/>
        <v>n.a.</v>
      </c>
      <c r="P53" s="72" t="str">
        <f t="shared" si="11"/>
        <v>n.a.</v>
      </c>
      <c r="Q53" s="71"/>
      <c r="R53" s="71"/>
      <c r="S53" s="71"/>
      <c r="T53" s="16"/>
      <c r="U53" s="16"/>
      <c r="V53" s="16"/>
      <c r="W53" s="16"/>
      <c r="X53" s="16"/>
    </row>
    <row r="54" spans="1:24" x14ac:dyDescent="0.25">
      <c r="A54" s="2">
        <f t="shared" si="13"/>
        <v>1961</v>
      </c>
      <c r="B54" s="63">
        <v>10.128568841673205</v>
      </c>
      <c r="C54" s="3">
        <v>7.6201173998115879</v>
      </c>
      <c r="D54" s="3">
        <v>1.6741962807817099</v>
      </c>
      <c r="E54" s="64">
        <f t="shared" si="14"/>
        <v>1</v>
      </c>
      <c r="F54" s="64">
        <f t="shared" si="1"/>
        <v>0</v>
      </c>
      <c r="G54" s="64">
        <f t="shared" si="2"/>
        <v>0</v>
      </c>
      <c r="H54" s="71">
        <f t="shared" si="3"/>
        <v>0</v>
      </c>
      <c r="I54" s="72">
        <f t="shared" si="4"/>
        <v>7.6201173998115879</v>
      </c>
      <c r="J54" s="72" t="str">
        <f t="shared" si="5"/>
        <v>n.a.</v>
      </c>
      <c r="K54" s="72" t="str">
        <f t="shared" si="6"/>
        <v>n.a.</v>
      </c>
      <c r="L54" s="72" t="str">
        <f t="shared" si="7"/>
        <v>n.a.</v>
      </c>
      <c r="M54" s="72">
        <f t="shared" si="8"/>
        <v>1.6741962807817099</v>
      </c>
      <c r="N54" s="72" t="str">
        <f t="shared" si="9"/>
        <v>n.a.</v>
      </c>
      <c r="O54" s="72" t="str">
        <f t="shared" si="10"/>
        <v>n.a.</v>
      </c>
      <c r="P54" s="72" t="str">
        <f t="shared" si="11"/>
        <v>n.a.</v>
      </c>
      <c r="Q54" s="71"/>
      <c r="R54" s="71"/>
      <c r="S54" s="71"/>
      <c r="T54" s="16"/>
      <c r="U54" s="16"/>
      <c r="V54" s="16"/>
      <c r="W54" s="16"/>
      <c r="X54" s="16"/>
    </row>
    <row r="55" spans="1:24" x14ac:dyDescent="0.25">
      <c r="A55" s="2">
        <f t="shared" si="13"/>
        <v>1962</v>
      </c>
      <c r="B55" s="63">
        <v>11.516488489167939</v>
      </c>
      <c r="C55" s="3">
        <v>3.1177401434295149</v>
      </c>
      <c r="D55" s="3">
        <v>4.8962417616298115</v>
      </c>
      <c r="E55" s="64">
        <f t="shared" si="14"/>
        <v>1</v>
      </c>
      <c r="F55" s="64">
        <f t="shared" si="1"/>
        <v>0</v>
      </c>
      <c r="G55" s="64">
        <f t="shared" si="2"/>
        <v>0</v>
      </c>
      <c r="H55" s="71">
        <f t="shared" si="3"/>
        <v>0</v>
      </c>
      <c r="I55" s="72">
        <f t="shared" si="4"/>
        <v>3.1177401434295149</v>
      </c>
      <c r="J55" s="72" t="str">
        <f t="shared" si="5"/>
        <v>n.a.</v>
      </c>
      <c r="K55" s="72" t="str">
        <f t="shared" si="6"/>
        <v>n.a.</v>
      </c>
      <c r="L55" s="72" t="str">
        <f t="shared" si="7"/>
        <v>n.a.</v>
      </c>
      <c r="M55" s="72">
        <f t="shared" si="8"/>
        <v>4.8962417616298115</v>
      </c>
      <c r="N55" s="72" t="str">
        <f t="shared" si="9"/>
        <v>n.a.</v>
      </c>
      <c r="O55" s="72" t="str">
        <f t="shared" si="10"/>
        <v>n.a.</v>
      </c>
      <c r="P55" s="72" t="str">
        <f t="shared" si="11"/>
        <v>n.a.</v>
      </c>
      <c r="Q55" s="71"/>
      <c r="R55" s="71"/>
      <c r="S55" s="71"/>
      <c r="T55" s="16"/>
      <c r="U55" s="16"/>
      <c r="V55" s="16"/>
      <c r="W55" s="16"/>
      <c r="X55" s="16"/>
    </row>
    <row r="56" spans="1:24" x14ac:dyDescent="0.25">
      <c r="A56" s="2">
        <f t="shared" si="13"/>
        <v>1963</v>
      </c>
      <c r="B56" s="63">
        <v>13.441137089298589</v>
      </c>
      <c r="C56" s="3">
        <v>3.294478727919814</v>
      </c>
      <c r="D56" s="3">
        <v>5.0461524584806066</v>
      </c>
      <c r="E56" s="64">
        <f t="shared" si="14"/>
        <v>1</v>
      </c>
      <c r="F56" s="64">
        <f t="shared" si="1"/>
        <v>0</v>
      </c>
      <c r="G56" s="64">
        <f t="shared" si="2"/>
        <v>0</v>
      </c>
      <c r="H56" s="71">
        <f t="shared" si="3"/>
        <v>0</v>
      </c>
      <c r="I56" s="72">
        <f t="shared" si="4"/>
        <v>3.294478727919814</v>
      </c>
      <c r="J56" s="72" t="str">
        <f t="shared" si="5"/>
        <v>n.a.</v>
      </c>
      <c r="K56" s="72" t="str">
        <f t="shared" si="6"/>
        <v>n.a.</v>
      </c>
      <c r="L56" s="72" t="str">
        <f t="shared" si="7"/>
        <v>n.a.</v>
      </c>
      <c r="M56" s="72">
        <f t="shared" si="8"/>
        <v>5.0461524584806066</v>
      </c>
      <c r="N56" s="72" t="str">
        <f t="shared" si="9"/>
        <v>n.a.</v>
      </c>
      <c r="O56" s="72" t="str">
        <f t="shared" si="10"/>
        <v>n.a.</v>
      </c>
      <c r="P56" s="72" t="str">
        <f t="shared" si="11"/>
        <v>n.a.</v>
      </c>
      <c r="Q56" s="71"/>
      <c r="R56" s="71"/>
      <c r="S56" s="71"/>
      <c r="T56" s="16"/>
      <c r="U56" s="16"/>
      <c r="V56" s="16"/>
      <c r="W56" s="16"/>
      <c r="X56" s="16"/>
    </row>
    <row r="57" spans="1:24" x14ac:dyDescent="0.25">
      <c r="A57" s="2">
        <f t="shared" si="13"/>
        <v>1964</v>
      </c>
      <c r="B57" s="63">
        <v>13.630382503743364</v>
      </c>
      <c r="C57" s="3">
        <v>5.0543684410165657</v>
      </c>
      <c r="D57" s="3">
        <v>10.174342502064018</v>
      </c>
      <c r="E57" s="64">
        <f t="shared" si="14"/>
        <v>1</v>
      </c>
      <c r="F57" s="64">
        <f t="shared" si="1"/>
        <v>0</v>
      </c>
      <c r="G57" s="64">
        <f t="shared" si="2"/>
        <v>0</v>
      </c>
      <c r="H57" s="71">
        <f t="shared" si="3"/>
        <v>0</v>
      </c>
      <c r="I57" s="72">
        <f t="shared" si="4"/>
        <v>5.0543684410165657</v>
      </c>
      <c r="J57" s="72" t="str">
        <f t="shared" si="5"/>
        <v>n.a.</v>
      </c>
      <c r="K57" s="72" t="str">
        <f t="shared" si="6"/>
        <v>n.a.</v>
      </c>
      <c r="L57" s="72" t="str">
        <f t="shared" si="7"/>
        <v>n.a.</v>
      </c>
      <c r="M57" s="72">
        <f t="shared" si="8"/>
        <v>10.174342502064018</v>
      </c>
      <c r="N57" s="72" t="str">
        <f t="shared" si="9"/>
        <v>n.a.</v>
      </c>
      <c r="O57" s="72" t="str">
        <f t="shared" si="10"/>
        <v>n.a.</v>
      </c>
      <c r="P57" s="72" t="str">
        <f t="shared" si="11"/>
        <v>n.a.</v>
      </c>
      <c r="Q57" s="71"/>
      <c r="R57" s="71"/>
      <c r="S57" s="71"/>
      <c r="T57" s="16"/>
      <c r="U57" s="16"/>
      <c r="V57" s="16"/>
      <c r="W57" s="16"/>
      <c r="X57" s="16"/>
    </row>
    <row r="58" spans="1:24" x14ac:dyDescent="0.25">
      <c r="A58" s="2">
        <f t="shared" si="13"/>
        <v>1965</v>
      </c>
      <c r="B58" s="63">
        <v>14.229085803947477</v>
      </c>
      <c r="C58" s="3">
        <v>5.3166842184444008</v>
      </c>
      <c r="D58" s="3">
        <v>4.4705701037983516</v>
      </c>
      <c r="E58" s="64">
        <f t="shared" si="14"/>
        <v>1</v>
      </c>
      <c r="F58" s="64">
        <f t="shared" si="1"/>
        <v>0</v>
      </c>
      <c r="G58" s="64">
        <f t="shared" si="2"/>
        <v>0</v>
      </c>
      <c r="H58" s="71">
        <f t="shared" si="3"/>
        <v>0</v>
      </c>
      <c r="I58" s="72">
        <f t="shared" si="4"/>
        <v>5.3166842184444008</v>
      </c>
      <c r="J58" s="72" t="str">
        <f t="shared" si="5"/>
        <v>n.a.</v>
      </c>
      <c r="K58" s="72" t="str">
        <f t="shared" si="6"/>
        <v>n.a.</v>
      </c>
      <c r="L58" s="72" t="str">
        <f t="shared" si="7"/>
        <v>n.a.</v>
      </c>
      <c r="M58" s="72">
        <f t="shared" si="8"/>
        <v>4.4705701037983516</v>
      </c>
      <c r="N58" s="72" t="str">
        <f t="shared" si="9"/>
        <v>n.a.</v>
      </c>
      <c r="O58" s="72" t="str">
        <f t="shared" si="10"/>
        <v>n.a.</v>
      </c>
      <c r="P58" s="72" t="str">
        <f t="shared" si="11"/>
        <v>n.a.</v>
      </c>
      <c r="Q58" s="71"/>
      <c r="R58" s="71"/>
      <c r="S58" s="71"/>
      <c r="T58" s="16"/>
      <c r="U58" s="16"/>
      <c r="V58" s="16"/>
      <c r="W58" s="16"/>
      <c r="X58" s="16"/>
    </row>
    <row r="59" spans="1:24" x14ac:dyDescent="0.25">
      <c r="A59" s="2">
        <f t="shared" si="13"/>
        <v>1966</v>
      </c>
      <c r="B59" s="63">
        <v>15.183711316308001</v>
      </c>
      <c r="C59" s="3">
        <v>2.4027198445803144</v>
      </c>
      <c r="D59" s="3">
        <v>4.3037258071161562</v>
      </c>
      <c r="E59" s="64">
        <f t="shared" si="14"/>
        <v>1</v>
      </c>
      <c r="F59" s="64">
        <f t="shared" si="1"/>
        <v>0</v>
      </c>
      <c r="G59" s="64">
        <f t="shared" si="2"/>
        <v>0</v>
      </c>
      <c r="H59" s="71">
        <f t="shared" si="3"/>
        <v>0</v>
      </c>
      <c r="I59" s="72">
        <f t="shared" si="4"/>
        <v>2.4027198445803144</v>
      </c>
      <c r="J59" s="72" t="str">
        <f t="shared" si="5"/>
        <v>n.a.</v>
      </c>
      <c r="K59" s="72" t="str">
        <f t="shared" si="6"/>
        <v>n.a.</v>
      </c>
      <c r="L59" s="72" t="str">
        <f t="shared" si="7"/>
        <v>n.a.</v>
      </c>
      <c r="M59" s="72">
        <f t="shared" si="8"/>
        <v>4.3037258071161562</v>
      </c>
      <c r="N59" s="72" t="str">
        <f t="shared" si="9"/>
        <v>n.a.</v>
      </c>
      <c r="O59" s="72" t="str">
        <f t="shared" si="10"/>
        <v>n.a.</v>
      </c>
      <c r="P59" s="72" t="str">
        <f t="shared" si="11"/>
        <v>n.a.</v>
      </c>
      <c r="Q59" s="71"/>
      <c r="R59" s="71"/>
      <c r="S59" s="71"/>
      <c r="T59" s="16"/>
      <c r="U59" s="16"/>
      <c r="V59" s="16"/>
      <c r="W59" s="16"/>
      <c r="X59" s="16"/>
    </row>
    <row r="60" spans="1:24" x14ac:dyDescent="0.25">
      <c r="A60" s="2">
        <f t="shared" si="13"/>
        <v>1967</v>
      </c>
      <c r="B60" s="63">
        <v>15.829522720777366</v>
      </c>
      <c r="C60" s="3">
        <v>2.1119883938286454</v>
      </c>
      <c r="D60" s="3">
        <v>6.1873626062738722</v>
      </c>
      <c r="E60" s="64">
        <f t="shared" si="14"/>
        <v>1</v>
      </c>
      <c r="F60" s="64">
        <f t="shared" si="1"/>
        <v>0</v>
      </c>
      <c r="G60" s="64">
        <f t="shared" si="2"/>
        <v>0</v>
      </c>
      <c r="H60" s="71">
        <f t="shared" si="3"/>
        <v>0</v>
      </c>
      <c r="I60" s="72">
        <f t="shared" si="4"/>
        <v>2.1119883938286454</v>
      </c>
      <c r="J60" s="72" t="str">
        <f t="shared" si="5"/>
        <v>n.a.</v>
      </c>
      <c r="K60" s="72" t="str">
        <f t="shared" si="6"/>
        <v>n.a.</v>
      </c>
      <c r="L60" s="72" t="str">
        <f t="shared" si="7"/>
        <v>n.a.</v>
      </c>
      <c r="M60" s="72">
        <f t="shared" si="8"/>
        <v>6.1873626062738722</v>
      </c>
      <c r="N60" s="72" t="str">
        <f t="shared" si="9"/>
        <v>n.a.</v>
      </c>
      <c r="O60" s="72" t="str">
        <f t="shared" si="10"/>
        <v>n.a.</v>
      </c>
      <c r="P60" s="72" t="str">
        <f t="shared" si="11"/>
        <v>n.a.</v>
      </c>
      <c r="Q60" s="71"/>
      <c r="R60" s="71"/>
      <c r="S60" s="71"/>
      <c r="T60" s="16"/>
      <c r="U60" s="16"/>
      <c r="V60" s="16"/>
      <c r="W60" s="16"/>
      <c r="X60" s="16"/>
    </row>
    <row r="61" spans="1:24" x14ac:dyDescent="0.25">
      <c r="A61" s="2">
        <f t="shared" si="13"/>
        <v>1968</v>
      </c>
      <c r="B61" s="63">
        <v>15.687814070351759</v>
      </c>
      <c r="C61" s="3">
        <v>2.3005464480874371</v>
      </c>
      <c r="D61" s="3">
        <v>7.9602216751468804</v>
      </c>
      <c r="E61" s="64">
        <f t="shared" si="14"/>
        <v>1</v>
      </c>
      <c r="F61" s="64">
        <f t="shared" si="1"/>
        <v>0</v>
      </c>
      <c r="G61" s="64">
        <f t="shared" si="2"/>
        <v>0</v>
      </c>
      <c r="H61" s="71">
        <f t="shared" si="3"/>
        <v>0</v>
      </c>
      <c r="I61" s="72">
        <f t="shared" si="4"/>
        <v>2.3005464480874371</v>
      </c>
      <c r="J61" s="72" t="str">
        <f t="shared" si="5"/>
        <v>n.a.</v>
      </c>
      <c r="K61" s="72" t="str">
        <f t="shared" si="6"/>
        <v>n.a.</v>
      </c>
      <c r="L61" s="72" t="str">
        <f t="shared" si="7"/>
        <v>n.a.</v>
      </c>
      <c r="M61" s="72">
        <f t="shared" si="8"/>
        <v>7.9602216751468804</v>
      </c>
      <c r="N61" s="72" t="str">
        <f t="shared" si="9"/>
        <v>n.a.</v>
      </c>
      <c r="O61" s="72" t="str">
        <f t="shared" si="10"/>
        <v>n.a.</v>
      </c>
      <c r="P61" s="72" t="str">
        <f t="shared" si="11"/>
        <v>n.a.</v>
      </c>
      <c r="Q61" s="71"/>
      <c r="R61" s="71"/>
      <c r="S61" s="71"/>
      <c r="T61" s="16"/>
      <c r="U61" s="16"/>
      <c r="V61" s="16"/>
      <c r="W61" s="16"/>
      <c r="X61" s="16"/>
    </row>
    <row r="62" spans="1:24" x14ac:dyDescent="0.25">
      <c r="A62" s="2">
        <f t="shared" si="13"/>
        <v>1969</v>
      </c>
      <c r="B62" s="63">
        <v>12.084971603320227</v>
      </c>
      <c r="C62" s="3">
        <v>9.6308957854815525</v>
      </c>
      <c r="D62" s="3">
        <v>2.0720052987369564</v>
      </c>
      <c r="E62" s="64">
        <f t="shared" si="14"/>
        <v>1</v>
      </c>
      <c r="F62" s="64">
        <f t="shared" si="1"/>
        <v>0</v>
      </c>
      <c r="G62" s="64">
        <f t="shared" si="2"/>
        <v>0</v>
      </c>
      <c r="H62" s="71">
        <f t="shared" si="3"/>
        <v>0</v>
      </c>
      <c r="I62" s="72">
        <f t="shared" si="4"/>
        <v>9.6308957854815525</v>
      </c>
      <c r="J62" s="72" t="str">
        <f t="shared" si="5"/>
        <v>n.a.</v>
      </c>
      <c r="K62" s="72" t="str">
        <f t="shared" si="6"/>
        <v>n.a.</v>
      </c>
      <c r="L62" s="72" t="str">
        <f t="shared" si="7"/>
        <v>n.a.</v>
      </c>
      <c r="M62" s="72">
        <f t="shared" si="8"/>
        <v>2.0720052987369564</v>
      </c>
      <c r="N62" s="72" t="str">
        <f t="shared" si="9"/>
        <v>n.a.</v>
      </c>
      <c r="O62" s="72" t="str">
        <f t="shared" si="10"/>
        <v>n.a.</v>
      </c>
      <c r="P62" s="72" t="str">
        <f t="shared" si="11"/>
        <v>n.a.</v>
      </c>
      <c r="Q62" s="71"/>
      <c r="R62" s="71"/>
      <c r="S62" s="71"/>
      <c r="T62" s="16"/>
      <c r="U62" s="16"/>
      <c r="V62" s="16"/>
      <c r="W62" s="16"/>
      <c r="X62" s="16"/>
    </row>
    <row r="63" spans="1:24" x14ac:dyDescent="0.25">
      <c r="A63" s="2">
        <f t="shared" si="13"/>
        <v>1970</v>
      </c>
      <c r="B63" s="63">
        <v>10.224451044354643</v>
      </c>
      <c r="C63" s="3">
        <v>7.4693042291950951</v>
      </c>
      <c r="D63" s="3">
        <v>2.8600348656981391</v>
      </c>
      <c r="E63" s="64">
        <f t="shared" si="14"/>
        <v>1</v>
      </c>
      <c r="F63" s="64">
        <f t="shared" si="1"/>
        <v>0</v>
      </c>
      <c r="G63" s="64">
        <f t="shared" si="2"/>
        <v>0</v>
      </c>
      <c r="H63" s="71">
        <f t="shared" si="3"/>
        <v>0</v>
      </c>
      <c r="I63" s="72">
        <f t="shared" si="4"/>
        <v>7.4693042291950951</v>
      </c>
      <c r="J63" s="72" t="str">
        <f t="shared" si="5"/>
        <v>n.a.</v>
      </c>
      <c r="K63" s="72" t="str">
        <f t="shared" si="6"/>
        <v>n.a.</v>
      </c>
      <c r="L63" s="72" t="str">
        <f t="shared" si="7"/>
        <v>n.a.</v>
      </c>
      <c r="M63" s="72">
        <f t="shared" si="8"/>
        <v>2.8600348656981391</v>
      </c>
      <c r="N63" s="72" t="str">
        <f t="shared" si="9"/>
        <v>n.a.</v>
      </c>
      <c r="O63" s="72" t="str">
        <f t="shared" si="10"/>
        <v>n.a.</v>
      </c>
      <c r="P63" s="72" t="str">
        <f t="shared" si="11"/>
        <v>n.a.</v>
      </c>
      <c r="Q63" s="71"/>
      <c r="R63" s="71"/>
      <c r="S63" s="71"/>
      <c r="T63" s="16"/>
      <c r="U63" s="16"/>
      <c r="V63" s="16"/>
      <c r="W63" s="16"/>
      <c r="X63" s="16"/>
    </row>
    <row r="64" spans="1:24" x14ac:dyDescent="0.25">
      <c r="A64" s="2">
        <f t="shared" si="13"/>
        <v>1971</v>
      </c>
      <c r="B64" s="63">
        <v>8.8901257931648665</v>
      </c>
      <c r="C64" s="3">
        <v>2.0900394432606495</v>
      </c>
      <c r="D64" s="3">
        <v>7.221653563229566</v>
      </c>
      <c r="E64" s="64">
        <f t="shared" si="14"/>
        <v>1</v>
      </c>
      <c r="F64" s="64">
        <f t="shared" si="1"/>
        <v>0</v>
      </c>
      <c r="G64" s="64">
        <f t="shared" si="2"/>
        <v>0</v>
      </c>
      <c r="H64" s="71">
        <f t="shared" si="3"/>
        <v>0</v>
      </c>
      <c r="I64" s="72">
        <f t="shared" si="4"/>
        <v>2.0900394432606495</v>
      </c>
      <c r="J64" s="72" t="str">
        <f t="shared" si="5"/>
        <v>n.a.</v>
      </c>
      <c r="K64" s="72" t="str">
        <f t="shared" si="6"/>
        <v>n.a.</v>
      </c>
      <c r="L64" s="72" t="str">
        <f t="shared" si="7"/>
        <v>n.a.</v>
      </c>
      <c r="M64" s="72">
        <f t="shared" si="8"/>
        <v>7.221653563229566</v>
      </c>
      <c r="N64" s="72" t="str">
        <f t="shared" si="9"/>
        <v>n.a.</v>
      </c>
      <c r="O64" s="72" t="str">
        <f t="shared" si="10"/>
        <v>n.a.</v>
      </c>
      <c r="P64" s="72" t="str">
        <f t="shared" si="11"/>
        <v>n.a.</v>
      </c>
      <c r="Q64" s="71"/>
      <c r="R64" s="71"/>
      <c r="S64" s="71"/>
      <c r="T64" s="16"/>
      <c r="U64" s="16"/>
      <c r="V64" s="16"/>
      <c r="W64" s="16"/>
      <c r="X64" s="16"/>
    </row>
    <row r="65" spans="1:24" x14ac:dyDescent="0.25">
      <c r="A65" s="2">
        <f t="shared" si="13"/>
        <v>1972</v>
      </c>
      <c r="B65" s="63">
        <v>7.3411674787427152</v>
      </c>
      <c r="C65" s="3">
        <v>7.6316724398259206</v>
      </c>
      <c r="D65" s="3">
        <v>7.0971754474069302</v>
      </c>
      <c r="E65" s="64">
        <f t="shared" si="14"/>
        <v>1</v>
      </c>
      <c r="F65" s="64">
        <f t="shared" si="1"/>
        <v>0</v>
      </c>
      <c r="G65" s="64">
        <f t="shared" si="2"/>
        <v>0</v>
      </c>
      <c r="H65" s="71">
        <f t="shared" si="3"/>
        <v>0</v>
      </c>
      <c r="I65" s="72">
        <f t="shared" si="4"/>
        <v>7.6316724398259206</v>
      </c>
      <c r="J65" s="72" t="str">
        <f t="shared" si="5"/>
        <v>n.a.</v>
      </c>
      <c r="K65" s="72" t="str">
        <f t="shared" si="6"/>
        <v>n.a.</v>
      </c>
      <c r="L65" s="72" t="str">
        <f t="shared" si="7"/>
        <v>n.a.</v>
      </c>
      <c r="M65" s="72">
        <f t="shared" si="8"/>
        <v>7.0971754474069302</v>
      </c>
      <c r="N65" s="72" t="str">
        <f t="shared" si="9"/>
        <v>n.a.</v>
      </c>
      <c r="O65" s="72" t="str">
        <f t="shared" si="10"/>
        <v>n.a.</v>
      </c>
      <c r="P65" s="72" t="str">
        <f t="shared" si="11"/>
        <v>n.a.</v>
      </c>
      <c r="Q65" s="71"/>
      <c r="R65" s="71"/>
      <c r="S65" s="71"/>
      <c r="T65" s="16"/>
      <c r="U65" s="16"/>
      <c r="V65" s="16"/>
      <c r="W65" s="16"/>
      <c r="X65" s="16"/>
    </row>
    <row r="66" spans="1:24" x14ac:dyDescent="0.25">
      <c r="A66" s="2">
        <f t="shared" si="13"/>
        <v>1973</v>
      </c>
      <c r="B66" s="63">
        <v>4.9436511544068091</v>
      </c>
      <c r="C66" s="3">
        <v>6.7068264807212286</v>
      </c>
      <c r="D66" s="3">
        <v>12.258833972108684</v>
      </c>
      <c r="E66" s="64">
        <f t="shared" si="14"/>
        <v>1</v>
      </c>
      <c r="F66" s="64">
        <f t="shared" si="1"/>
        <v>0</v>
      </c>
      <c r="G66" s="64">
        <f t="shared" si="2"/>
        <v>0</v>
      </c>
      <c r="H66" s="71">
        <f t="shared" si="3"/>
        <v>0</v>
      </c>
      <c r="I66" s="72">
        <f t="shared" si="4"/>
        <v>6.7068264807212286</v>
      </c>
      <c r="J66" s="72" t="str">
        <f t="shared" si="5"/>
        <v>n.a.</v>
      </c>
      <c r="K66" s="72" t="str">
        <f t="shared" si="6"/>
        <v>n.a.</v>
      </c>
      <c r="L66" s="72" t="str">
        <f t="shared" si="7"/>
        <v>n.a.</v>
      </c>
      <c r="M66" s="72">
        <f t="shared" si="8"/>
        <v>12.258833972108684</v>
      </c>
      <c r="N66" s="72" t="str">
        <f t="shared" si="9"/>
        <v>n.a.</v>
      </c>
      <c r="O66" s="72" t="str">
        <f t="shared" si="10"/>
        <v>n.a.</v>
      </c>
      <c r="P66" s="72" t="str">
        <f t="shared" si="11"/>
        <v>n.a.</v>
      </c>
      <c r="Q66" s="71"/>
      <c r="R66" s="71"/>
      <c r="S66" s="71"/>
      <c r="T66" s="16"/>
      <c r="U66" s="16"/>
      <c r="V66" s="16"/>
      <c r="W66" s="16"/>
      <c r="X66" s="16"/>
    </row>
    <row r="67" spans="1:24" x14ac:dyDescent="0.25">
      <c r="A67" s="2">
        <f t="shared" si="13"/>
        <v>1974</v>
      </c>
      <c r="B67" s="63">
        <v>3.279109589041096</v>
      </c>
      <c r="C67" s="3">
        <v>3.0295414121104258</v>
      </c>
      <c r="D67" s="3">
        <v>16.99701675303886</v>
      </c>
      <c r="E67" s="64">
        <f t="shared" si="14"/>
        <v>1</v>
      </c>
      <c r="F67" s="64">
        <f t="shared" si="1"/>
        <v>0</v>
      </c>
      <c r="G67" s="64">
        <f t="shared" si="2"/>
        <v>0</v>
      </c>
      <c r="H67" s="71">
        <f t="shared" si="3"/>
        <v>0</v>
      </c>
      <c r="I67" s="72">
        <f t="shared" si="4"/>
        <v>3.0295414121104258</v>
      </c>
      <c r="J67" s="72" t="str">
        <f t="shared" si="5"/>
        <v>n.a.</v>
      </c>
      <c r="K67" s="72" t="str">
        <f t="shared" si="6"/>
        <v>n.a.</v>
      </c>
      <c r="L67" s="72" t="str">
        <f t="shared" si="7"/>
        <v>n.a.</v>
      </c>
      <c r="M67" s="72">
        <f t="shared" si="8"/>
        <v>16.99701675303886</v>
      </c>
      <c r="N67" s="72" t="str">
        <f t="shared" si="9"/>
        <v>n.a.</v>
      </c>
      <c r="O67" s="72" t="str">
        <f t="shared" si="10"/>
        <v>n.a.</v>
      </c>
      <c r="P67" s="72" t="str">
        <f t="shared" si="11"/>
        <v>n.a.</v>
      </c>
      <c r="Q67" s="71"/>
      <c r="R67" s="71"/>
      <c r="S67" s="71"/>
      <c r="T67" s="16"/>
      <c r="U67" s="16"/>
      <c r="V67" s="16"/>
      <c r="W67" s="16"/>
      <c r="X67" s="16"/>
    </row>
    <row r="68" spans="1:24" x14ac:dyDescent="0.25">
      <c r="A68" s="2">
        <v>1975</v>
      </c>
      <c r="B68" s="63">
        <v>3.6825528937328253</v>
      </c>
      <c r="C68" s="3">
        <v>1.152164530596167</v>
      </c>
      <c r="D68" s="3">
        <v>17.917324263550189</v>
      </c>
      <c r="E68" s="64">
        <f t="shared" si="14"/>
        <v>1</v>
      </c>
      <c r="F68" s="64">
        <f t="shared" si="1"/>
        <v>0</v>
      </c>
      <c r="G68" s="64">
        <f t="shared" si="2"/>
        <v>0</v>
      </c>
      <c r="H68" s="71">
        <f t="shared" si="3"/>
        <v>0</v>
      </c>
      <c r="I68" s="72">
        <f t="shared" si="4"/>
        <v>1.152164530596167</v>
      </c>
      <c r="J68" s="72" t="str">
        <f t="shared" si="5"/>
        <v>n.a.</v>
      </c>
      <c r="K68" s="72" t="str">
        <f t="shared" si="6"/>
        <v>n.a.</v>
      </c>
      <c r="L68" s="72" t="str">
        <f t="shared" si="7"/>
        <v>n.a.</v>
      </c>
      <c r="M68" s="72">
        <f t="shared" si="8"/>
        <v>17.917324263550189</v>
      </c>
      <c r="N68" s="72" t="str">
        <f t="shared" si="9"/>
        <v>n.a.</v>
      </c>
      <c r="O68" s="72" t="str">
        <f t="shared" si="10"/>
        <v>n.a.</v>
      </c>
      <c r="P68" s="72" t="str">
        <f t="shared" si="11"/>
        <v>n.a.</v>
      </c>
      <c r="Q68" s="71"/>
      <c r="R68" s="71"/>
      <c r="S68" s="71"/>
      <c r="T68" s="16"/>
      <c r="U68" s="16"/>
      <c r="V68" s="16"/>
      <c r="W68" s="16"/>
      <c r="X68" s="16"/>
    </row>
    <row r="69" spans="1:24" x14ac:dyDescent="0.25">
      <c r="A69" s="2">
        <f t="shared" ref="A69:A101" si="15">A68+1</f>
        <v>1976</v>
      </c>
      <c r="B69" s="63">
        <v>4.2608713082425069</v>
      </c>
      <c r="C69" s="3">
        <v>-0.42482144513495967</v>
      </c>
      <c r="D69" s="3">
        <v>13.650806971155101</v>
      </c>
      <c r="E69" s="64">
        <f t="shared" si="14"/>
        <v>1</v>
      </c>
      <c r="F69" s="64">
        <f t="shared" si="1"/>
        <v>0</v>
      </c>
      <c r="G69" s="64">
        <f t="shared" si="2"/>
        <v>0</v>
      </c>
      <c r="H69" s="71">
        <f t="shared" si="3"/>
        <v>0</v>
      </c>
      <c r="I69" s="72">
        <f t="shared" si="4"/>
        <v>-0.42482144513495967</v>
      </c>
      <c r="J69" s="72" t="str">
        <f t="shared" si="5"/>
        <v>n.a.</v>
      </c>
      <c r="K69" s="72" t="str">
        <f t="shared" si="6"/>
        <v>n.a.</v>
      </c>
      <c r="L69" s="72" t="str">
        <f t="shared" si="7"/>
        <v>n.a.</v>
      </c>
      <c r="M69" s="72">
        <f t="shared" si="8"/>
        <v>13.650806971155101</v>
      </c>
      <c r="N69" s="72" t="str">
        <f t="shared" si="9"/>
        <v>n.a.</v>
      </c>
      <c r="O69" s="72" t="str">
        <f t="shared" si="10"/>
        <v>n.a.</v>
      </c>
      <c r="P69" s="72" t="str">
        <f t="shared" si="11"/>
        <v>n.a.</v>
      </c>
      <c r="Q69" s="71"/>
      <c r="R69" s="71"/>
      <c r="S69" s="71"/>
      <c r="T69" s="16"/>
      <c r="U69" s="16"/>
      <c r="V69" s="16"/>
      <c r="W69" s="16"/>
      <c r="X69" s="16"/>
    </row>
    <row r="70" spans="1:24" x14ac:dyDescent="0.25">
      <c r="A70" s="2">
        <f t="shared" si="15"/>
        <v>1977</v>
      </c>
      <c r="B70" s="63">
        <v>5.6852495218296824</v>
      </c>
      <c r="C70" s="3">
        <v>0.24591996422982376</v>
      </c>
      <c r="D70" s="3">
        <v>12.361406763493152</v>
      </c>
      <c r="E70" s="64">
        <f t="shared" si="14"/>
        <v>1</v>
      </c>
      <c r="F70" s="64">
        <f t="shared" si="1"/>
        <v>0</v>
      </c>
      <c r="G70" s="64">
        <f t="shared" si="2"/>
        <v>0</v>
      </c>
      <c r="H70" s="71">
        <f t="shared" si="3"/>
        <v>0</v>
      </c>
      <c r="I70" s="72">
        <f t="shared" si="4"/>
        <v>0.24591996422982376</v>
      </c>
      <c r="J70" s="72" t="str">
        <f t="shared" si="5"/>
        <v>n.a.</v>
      </c>
      <c r="K70" s="72" t="str">
        <f t="shared" si="6"/>
        <v>n.a.</v>
      </c>
      <c r="L70" s="72" t="str">
        <f t="shared" si="7"/>
        <v>n.a.</v>
      </c>
      <c r="M70" s="72">
        <f t="shared" si="8"/>
        <v>12.361406763493152</v>
      </c>
      <c r="N70" s="72" t="str">
        <f t="shared" si="9"/>
        <v>n.a.</v>
      </c>
      <c r="O70" s="72" t="str">
        <f t="shared" si="10"/>
        <v>n.a.</v>
      </c>
      <c r="P70" s="72" t="str">
        <f t="shared" si="11"/>
        <v>n.a.</v>
      </c>
      <c r="Q70" s="71"/>
      <c r="R70" s="71"/>
      <c r="S70" s="71"/>
      <c r="T70" s="16"/>
      <c r="U70" s="16"/>
      <c r="V70" s="16"/>
      <c r="W70" s="16"/>
      <c r="X70" s="16"/>
    </row>
    <row r="71" spans="1:24" x14ac:dyDescent="0.25">
      <c r="A71" s="2">
        <f t="shared" si="15"/>
        <v>1978</v>
      </c>
      <c r="B71" s="63">
        <v>8.3527005554908662</v>
      </c>
      <c r="C71" s="3">
        <v>2.0926256318763103</v>
      </c>
      <c r="D71" s="3">
        <v>7.2704151349198858</v>
      </c>
      <c r="E71" s="64">
        <f t="shared" ref="E71:E102" si="16">IF(AND(B71&gt;0,B71&lt;30),1,0)</f>
        <v>1</v>
      </c>
      <c r="F71" s="64">
        <f t="shared" ref="F71:F102" si="17">IF(AND($B71&gt;30,$B71&lt;60),1,0)</f>
        <v>0</v>
      </c>
      <c r="G71" s="64">
        <f t="shared" ref="G71:G102" si="18">IF(AND($B71&gt;60,$B71&lt;90),1,0)</f>
        <v>0</v>
      </c>
      <c r="H71" s="71">
        <f t="shared" ref="H71:H102" si="19">IF($B71&gt;90,1,0)</f>
        <v>0</v>
      </c>
      <c r="I71" s="72">
        <f t="shared" ref="I71:L102" si="20">IF(E71=1,$C71,"n.a.")</f>
        <v>2.0926256318763103</v>
      </c>
      <c r="J71" s="72" t="str">
        <f t="shared" si="20"/>
        <v>n.a.</v>
      </c>
      <c r="K71" s="72" t="str">
        <f t="shared" si="20"/>
        <v>n.a.</v>
      </c>
      <c r="L71" s="72" t="str">
        <f t="shared" si="20"/>
        <v>n.a.</v>
      </c>
      <c r="M71" s="72">
        <f t="shared" ref="M71:P102" si="21">IF(E71=1,$D71,"n.a.")</f>
        <v>7.2704151349198858</v>
      </c>
      <c r="N71" s="72" t="str">
        <f t="shared" si="21"/>
        <v>n.a.</v>
      </c>
      <c r="O71" s="72" t="str">
        <f t="shared" si="21"/>
        <v>n.a.</v>
      </c>
      <c r="P71" s="72" t="str">
        <f t="shared" si="21"/>
        <v>n.a.</v>
      </c>
      <c r="Q71" s="71"/>
      <c r="R71" s="71"/>
      <c r="S71" s="71"/>
      <c r="T71" s="16"/>
      <c r="U71" s="16"/>
      <c r="V71" s="16"/>
      <c r="W71" s="16"/>
      <c r="X71" s="16"/>
    </row>
    <row r="72" spans="1:24" x14ac:dyDescent="0.25">
      <c r="A72" s="2">
        <f t="shared" si="15"/>
        <v>1979</v>
      </c>
      <c r="B72" s="63">
        <v>8.9759462022511745</v>
      </c>
      <c r="C72" s="3">
        <v>6.9574398368951851</v>
      </c>
      <c r="D72" s="3">
        <v>7.78842159022832</v>
      </c>
      <c r="E72" s="64">
        <f t="shared" si="16"/>
        <v>1</v>
      </c>
      <c r="F72" s="64">
        <f t="shared" si="17"/>
        <v>0</v>
      </c>
      <c r="G72" s="64">
        <f t="shared" si="18"/>
        <v>0</v>
      </c>
      <c r="H72" s="71">
        <f t="shared" si="19"/>
        <v>0</v>
      </c>
      <c r="I72" s="72">
        <f t="shared" si="20"/>
        <v>6.9574398368951851</v>
      </c>
      <c r="J72" s="72" t="str">
        <f t="shared" si="20"/>
        <v>n.a.</v>
      </c>
      <c r="K72" s="72" t="str">
        <f t="shared" si="20"/>
        <v>n.a.</v>
      </c>
      <c r="L72" s="72" t="str">
        <f t="shared" si="20"/>
        <v>n.a.</v>
      </c>
      <c r="M72" s="72">
        <f t="shared" si="21"/>
        <v>7.78842159022832</v>
      </c>
      <c r="N72" s="72" t="str">
        <f t="shared" si="21"/>
        <v>n.a.</v>
      </c>
      <c r="O72" s="72" t="str">
        <f t="shared" si="21"/>
        <v>n.a.</v>
      </c>
      <c r="P72" s="72" t="str">
        <f t="shared" si="21"/>
        <v>n.a.</v>
      </c>
      <c r="Q72" s="71"/>
      <c r="R72" s="71"/>
      <c r="S72" s="71"/>
      <c r="T72" s="16"/>
      <c r="U72" s="16"/>
      <c r="V72" s="16"/>
      <c r="W72" s="16"/>
      <c r="X72" s="16"/>
    </row>
    <row r="73" spans="1:24" x14ac:dyDescent="0.25">
      <c r="A73" s="2">
        <f t="shared" si="15"/>
        <v>1980</v>
      </c>
      <c r="B73" s="63">
        <v>9.2114968153192898</v>
      </c>
      <c r="C73" s="3">
        <v>5.3339233439989142</v>
      </c>
      <c r="D73" s="3">
        <v>11.602</v>
      </c>
      <c r="E73" s="64">
        <f t="shared" si="16"/>
        <v>1</v>
      </c>
      <c r="F73" s="64">
        <f t="shared" si="17"/>
        <v>0</v>
      </c>
      <c r="G73" s="64">
        <f t="shared" si="18"/>
        <v>0</v>
      </c>
      <c r="H73" s="71">
        <f t="shared" si="19"/>
        <v>0</v>
      </c>
      <c r="I73" s="72">
        <f t="shared" si="20"/>
        <v>5.3339233439989142</v>
      </c>
      <c r="J73" s="72" t="str">
        <f t="shared" si="20"/>
        <v>n.a.</v>
      </c>
      <c r="K73" s="72" t="str">
        <f t="shared" si="20"/>
        <v>n.a.</v>
      </c>
      <c r="L73" s="72" t="str">
        <f t="shared" si="20"/>
        <v>n.a.</v>
      </c>
      <c r="M73" s="72">
        <f t="shared" si="21"/>
        <v>11.602</v>
      </c>
      <c r="N73" s="72" t="str">
        <f t="shared" si="21"/>
        <v>n.a.</v>
      </c>
      <c r="O73" s="72" t="str">
        <f t="shared" si="21"/>
        <v>n.a.</v>
      </c>
      <c r="P73" s="72" t="str">
        <f t="shared" si="21"/>
        <v>n.a.</v>
      </c>
      <c r="Q73" s="71"/>
      <c r="R73" s="71"/>
      <c r="S73" s="71"/>
      <c r="T73" s="16"/>
      <c r="U73" s="16"/>
      <c r="V73" s="16"/>
      <c r="W73" s="16"/>
      <c r="X73" s="16"/>
    </row>
    <row r="74" spans="1:24" x14ac:dyDescent="0.25">
      <c r="A74" s="2">
        <f t="shared" si="15"/>
        <v>1981</v>
      </c>
      <c r="B74" s="63">
        <v>10.008594788350324</v>
      </c>
      <c r="C74" s="3">
        <v>1.2693882615709251</v>
      </c>
      <c r="D74" s="3">
        <v>12</v>
      </c>
      <c r="E74" s="64">
        <f t="shared" si="16"/>
        <v>1</v>
      </c>
      <c r="F74" s="64">
        <f t="shared" si="17"/>
        <v>0</v>
      </c>
      <c r="G74" s="64">
        <f t="shared" si="18"/>
        <v>0</v>
      </c>
      <c r="H74" s="71">
        <f t="shared" si="19"/>
        <v>0</v>
      </c>
      <c r="I74" s="72">
        <f t="shared" si="20"/>
        <v>1.2693882615709251</v>
      </c>
      <c r="J74" s="72" t="str">
        <f t="shared" si="20"/>
        <v>n.a.</v>
      </c>
      <c r="K74" s="72" t="str">
        <f t="shared" si="20"/>
        <v>n.a.</v>
      </c>
      <c r="L74" s="72" t="str">
        <f t="shared" si="20"/>
        <v>n.a.</v>
      </c>
      <c r="M74" s="72">
        <f t="shared" si="21"/>
        <v>12</v>
      </c>
      <c r="N74" s="72" t="str">
        <f t="shared" si="21"/>
        <v>n.a.</v>
      </c>
      <c r="O74" s="72" t="str">
        <f t="shared" si="21"/>
        <v>n.a.</v>
      </c>
      <c r="P74" s="72" t="str">
        <f t="shared" si="21"/>
        <v>n.a.</v>
      </c>
      <c r="Q74" s="71"/>
      <c r="R74" s="71"/>
      <c r="S74" s="71"/>
      <c r="T74" s="16"/>
      <c r="U74" s="16"/>
      <c r="V74" s="16"/>
      <c r="W74" s="16"/>
      <c r="X74" s="16"/>
    </row>
    <row r="75" spans="1:24" x14ac:dyDescent="0.25">
      <c r="A75" s="2">
        <f t="shared" si="15"/>
        <v>1982</v>
      </c>
      <c r="B75" s="63">
        <v>12.206964560732274</v>
      </c>
      <c r="C75" s="3">
        <v>3.0240280347493709</v>
      </c>
      <c r="D75" s="3">
        <v>9.3000000000000007</v>
      </c>
      <c r="E75" s="64">
        <f t="shared" si="16"/>
        <v>1</v>
      </c>
      <c r="F75" s="64">
        <f t="shared" si="17"/>
        <v>0</v>
      </c>
      <c r="G75" s="64">
        <f t="shared" si="18"/>
        <v>0</v>
      </c>
      <c r="H75" s="71">
        <f t="shared" si="19"/>
        <v>0</v>
      </c>
      <c r="I75" s="72">
        <f t="shared" si="20"/>
        <v>3.0240280347493709</v>
      </c>
      <c r="J75" s="72" t="str">
        <f t="shared" si="20"/>
        <v>n.a.</v>
      </c>
      <c r="K75" s="72" t="str">
        <f t="shared" si="20"/>
        <v>n.a.</v>
      </c>
      <c r="L75" s="72" t="str">
        <f t="shared" si="20"/>
        <v>n.a.</v>
      </c>
      <c r="M75" s="72">
        <f t="shared" si="21"/>
        <v>9.3000000000000007</v>
      </c>
      <c r="N75" s="72" t="str">
        <f t="shared" si="21"/>
        <v>n.a.</v>
      </c>
      <c r="O75" s="72" t="str">
        <f t="shared" si="21"/>
        <v>n.a.</v>
      </c>
      <c r="P75" s="72" t="str">
        <f t="shared" si="21"/>
        <v>n.a.</v>
      </c>
      <c r="Q75" s="71"/>
      <c r="R75" s="71"/>
      <c r="S75" s="71"/>
      <c r="T75" s="16"/>
      <c r="U75" s="16"/>
      <c r="V75" s="16"/>
      <c r="W75" s="16"/>
      <c r="X75" s="16"/>
    </row>
    <row r="76" spans="1:24" x14ac:dyDescent="0.25">
      <c r="A76" s="2">
        <f t="shared" si="15"/>
        <v>1983</v>
      </c>
      <c r="B76" s="63">
        <v>13.786277649202997</v>
      </c>
      <c r="C76" s="3">
        <v>2.9471580975487965</v>
      </c>
      <c r="D76" s="3">
        <v>8.4</v>
      </c>
      <c r="E76" s="64">
        <f t="shared" si="16"/>
        <v>1</v>
      </c>
      <c r="F76" s="64">
        <f t="shared" si="17"/>
        <v>0</v>
      </c>
      <c r="G76" s="64">
        <f t="shared" si="18"/>
        <v>0</v>
      </c>
      <c r="H76" s="71">
        <f t="shared" si="19"/>
        <v>0</v>
      </c>
      <c r="I76" s="72">
        <f t="shared" si="20"/>
        <v>2.9471580975487965</v>
      </c>
      <c r="J76" s="72" t="str">
        <f t="shared" si="20"/>
        <v>n.a.</v>
      </c>
      <c r="K76" s="72" t="str">
        <f t="shared" si="20"/>
        <v>n.a.</v>
      </c>
      <c r="L76" s="72" t="str">
        <f t="shared" si="20"/>
        <v>n.a.</v>
      </c>
      <c r="M76" s="72">
        <f t="shared" si="21"/>
        <v>8.4</v>
      </c>
      <c r="N76" s="72" t="str">
        <f t="shared" si="21"/>
        <v>n.a.</v>
      </c>
      <c r="O76" s="72" t="str">
        <f t="shared" si="21"/>
        <v>n.a.</v>
      </c>
      <c r="P76" s="72" t="str">
        <f t="shared" si="21"/>
        <v>n.a.</v>
      </c>
      <c r="Q76" s="71"/>
      <c r="R76" s="71"/>
      <c r="S76" s="71"/>
      <c r="T76" s="16"/>
      <c r="U76" s="16"/>
      <c r="V76" s="16"/>
      <c r="W76" s="16"/>
      <c r="X76" s="16"/>
    </row>
    <row r="77" spans="1:24" x14ac:dyDescent="0.25">
      <c r="A77" s="2">
        <f t="shared" si="15"/>
        <v>1984</v>
      </c>
      <c r="B77" s="63">
        <v>14.303822991751504</v>
      </c>
      <c r="C77" s="3">
        <v>3.0441664067283547</v>
      </c>
      <c r="D77" s="3">
        <v>7</v>
      </c>
      <c r="E77" s="64">
        <f t="shared" si="16"/>
        <v>1</v>
      </c>
      <c r="F77" s="64">
        <f t="shared" si="17"/>
        <v>0</v>
      </c>
      <c r="G77" s="64">
        <f t="shared" si="18"/>
        <v>0</v>
      </c>
      <c r="H77" s="71">
        <f t="shared" si="19"/>
        <v>0</v>
      </c>
      <c r="I77" s="72">
        <f t="shared" si="20"/>
        <v>3.0441664067283547</v>
      </c>
      <c r="J77" s="72" t="str">
        <f t="shared" si="20"/>
        <v>n.a.</v>
      </c>
      <c r="K77" s="72" t="str">
        <f t="shared" si="20"/>
        <v>n.a.</v>
      </c>
      <c r="L77" s="72" t="str">
        <f t="shared" si="20"/>
        <v>n.a.</v>
      </c>
      <c r="M77" s="72">
        <f t="shared" si="21"/>
        <v>7</v>
      </c>
      <c r="N77" s="72" t="str">
        <f t="shared" si="21"/>
        <v>n.a.</v>
      </c>
      <c r="O77" s="72" t="str">
        <f t="shared" si="21"/>
        <v>n.a.</v>
      </c>
      <c r="P77" s="72" t="str">
        <f t="shared" si="21"/>
        <v>n.a.</v>
      </c>
      <c r="Q77" s="71"/>
      <c r="R77" s="71"/>
      <c r="S77" s="71"/>
      <c r="T77" s="16"/>
      <c r="U77" s="16"/>
      <c r="V77" s="16"/>
      <c r="W77" s="16"/>
      <c r="X77" s="16"/>
    </row>
    <row r="78" spans="1:24" x14ac:dyDescent="0.25">
      <c r="A78" s="2">
        <f t="shared" si="15"/>
        <v>1985</v>
      </c>
      <c r="B78" s="63">
        <v>13.94560406407779</v>
      </c>
      <c r="C78" s="3">
        <v>3.2804897190394033</v>
      </c>
      <c r="D78" s="3">
        <v>5.82</v>
      </c>
      <c r="E78" s="64">
        <f t="shared" si="16"/>
        <v>1</v>
      </c>
      <c r="F78" s="64">
        <f t="shared" si="17"/>
        <v>0</v>
      </c>
      <c r="G78" s="64">
        <f t="shared" si="18"/>
        <v>0</v>
      </c>
      <c r="H78" s="71">
        <f t="shared" si="19"/>
        <v>0</v>
      </c>
      <c r="I78" s="72">
        <f t="shared" si="20"/>
        <v>3.2804897190394033</v>
      </c>
      <c r="J78" s="72" t="str">
        <f t="shared" si="20"/>
        <v>n.a.</v>
      </c>
      <c r="K78" s="72" t="str">
        <f t="shared" si="20"/>
        <v>n.a.</v>
      </c>
      <c r="L78" s="72" t="str">
        <f t="shared" si="20"/>
        <v>n.a.</v>
      </c>
      <c r="M78" s="72">
        <f t="shared" si="21"/>
        <v>5.82</v>
      </c>
      <c r="N78" s="72" t="str">
        <f t="shared" si="21"/>
        <v>n.a.</v>
      </c>
      <c r="O78" s="72" t="str">
        <f t="shared" si="21"/>
        <v>n.a.</v>
      </c>
      <c r="P78" s="72" t="str">
        <f t="shared" si="21"/>
        <v>n.a.</v>
      </c>
      <c r="Q78" s="71"/>
      <c r="R78" s="71"/>
      <c r="S78" s="71"/>
      <c r="T78" s="16"/>
      <c r="U78" s="16"/>
      <c r="V78" s="16"/>
      <c r="W78" s="16"/>
      <c r="X78" s="16"/>
    </row>
    <row r="79" spans="1:24" x14ac:dyDescent="0.25">
      <c r="A79" s="2">
        <f t="shared" si="15"/>
        <v>1986</v>
      </c>
      <c r="B79" s="63">
        <v>14.454049812497741</v>
      </c>
      <c r="C79" s="3">
        <v>2.6259227095093429</v>
      </c>
      <c r="D79" s="3">
        <v>2.9</v>
      </c>
      <c r="E79" s="64">
        <f t="shared" si="16"/>
        <v>1</v>
      </c>
      <c r="F79" s="64">
        <f t="shared" si="17"/>
        <v>0</v>
      </c>
      <c r="G79" s="64">
        <f t="shared" si="18"/>
        <v>0</v>
      </c>
      <c r="H79" s="71">
        <f t="shared" si="19"/>
        <v>0</v>
      </c>
      <c r="I79" s="72">
        <f t="shared" si="20"/>
        <v>2.6259227095093429</v>
      </c>
      <c r="J79" s="72" t="str">
        <f t="shared" si="20"/>
        <v>n.a.</v>
      </c>
      <c r="K79" s="72" t="str">
        <f t="shared" si="20"/>
        <v>n.a.</v>
      </c>
      <c r="L79" s="72" t="str">
        <f t="shared" si="20"/>
        <v>n.a.</v>
      </c>
      <c r="M79" s="72">
        <f t="shared" si="21"/>
        <v>2.9</v>
      </c>
      <c r="N79" s="72" t="str">
        <f t="shared" si="21"/>
        <v>n.a.</v>
      </c>
      <c r="O79" s="72" t="str">
        <f t="shared" si="21"/>
        <v>n.a.</v>
      </c>
      <c r="P79" s="72" t="str">
        <f t="shared" si="21"/>
        <v>n.a.</v>
      </c>
      <c r="Q79" s="71"/>
      <c r="R79" s="71"/>
      <c r="S79" s="71"/>
      <c r="T79" s="16"/>
      <c r="U79" s="16"/>
      <c r="V79" s="16"/>
      <c r="W79" s="16"/>
      <c r="X79" s="16"/>
    </row>
    <row r="80" spans="1:24" x14ac:dyDescent="0.25">
      <c r="A80" s="2">
        <f t="shared" si="15"/>
        <v>1987</v>
      </c>
      <c r="B80" s="63">
        <v>14.980280990698759</v>
      </c>
      <c r="C80" s="3">
        <v>3.5583198468357002</v>
      </c>
      <c r="D80" s="3">
        <v>4.0819999999999999</v>
      </c>
      <c r="E80" s="64">
        <f t="shared" si="16"/>
        <v>1</v>
      </c>
      <c r="F80" s="64">
        <f t="shared" si="17"/>
        <v>0</v>
      </c>
      <c r="G80" s="64">
        <f t="shared" si="18"/>
        <v>0</v>
      </c>
      <c r="H80" s="71">
        <f t="shared" si="19"/>
        <v>0</v>
      </c>
      <c r="I80" s="72">
        <f t="shared" si="20"/>
        <v>3.5583198468357002</v>
      </c>
      <c r="J80" s="72" t="str">
        <f t="shared" si="20"/>
        <v>n.a.</v>
      </c>
      <c r="K80" s="72" t="str">
        <f t="shared" si="20"/>
        <v>n.a.</v>
      </c>
      <c r="L80" s="72" t="str">
        <f t="shared" si="20"/>
        <v>n.a.</v>
      </c>
      <c r="M80" s="72">
        <f t="shared" si="21"/>
        <v>4.0819999999999999</v>
      </c>
      <c r="N80" s="72" t="str">
        <f t="shared" si="21"/>
        <v>n.a.</v>
      </c>
      <c r="O80" s="72" t="str">
        <f t="shared" si="21"/>
        <v>n.a.</v>
      </c>
      <c r="P80" s="72" t="str">
        <f t="shared" si="21"/>
        <v>n.a.</v>
      </c>
      <c r="Q80" s="71"/>
      <c r="R80" s="71"/>
      <c r="S80" s="71"/>
      <c r="T80" s="16"/>
      <c r="U80" s="16"/>
      <c r="V80" s="16"/>
      <c r="W80" s="16"/>
      <c r="X80" s="16"/>
    </row>
    <row r="81" spans="1:24" x14ac:dyDescent="0.25">
      <c r="A81" s="2">
        <f t="shared" si="15"/>
        <v>1988</v>
      </c>
      <c r="B81" s="63">
        <v>13.098849724982918</v>
      </c>
      <c r="C81" s="3">
        <v>5.1009672839443132</v>
      </c>
      <c r="D81" s="3">
        <v>5.1349999999999998</v>
      </c>
      <c r="E81" s="64">
        <f t="shared" si="16"/>
        <v>1</v>
      </c>
      <c r="F81" s="64">
        <f t="shared" si="17"/>
        <v>0</v>
      </c>
      <c r="G81" s="64">
        <f t="shared" si="18"/>
        <v>0</v>
      </c>
      <c r="H81" s="71">
        <f t="shared" si="19"/>
        <v>0</v>
      </c>
      <c r="I81" s="72">
        <f t="shared" si="20"/>
        <v>5.1009672839443132</v>
      </c>
      <c r="J81" s="72" t="str">
        <f t="shared" si="20"/>
        <v>n.a.</v>
      </c>
      <c r="K81" s="72" t="str">
        <f t="shared" si="20"/>
        <v>n.a.</v>
      </c>
      <c r="L81" s="72" t="str">
        <f t="shared" si="20"/>
        <v>n.a.</v>
      </c>
      <c r="M81" s="72">
        <f t="shared" si="21"/>
        <v>5.1349999999999998</v>
      </c>
      <c r="N81" s="72" t="str">
        <f t="shared" si="21"/>
        <v>n.a.</v>
      </c>
      <c r="O81" s="72" t="str">
        <f t="shared" si="21"/>
        <v>n.a.</v>
      </c>
      <c r="P81" s="72" t="str">
        <f t="shared" si="21"/>
        <v>n.a.</v>
      </c>
      <c r="Q81" s="71"/>
      <c r="R81" s="71"/>
      <c r="S81" s="71"/>
      <c r="T81" s="16"/>
      <c r="U81" s="16"/>
      <c r="V81" s="16"/>
      <c r="W81" s="16"/>
      <c r="X81" s="16"/>
    </row>
    <row r="82" spans="1:24" x14ac:dyDescent="0.25">
      <c r="A82" s="2">
        <f t="shared" si="15"/>
        <v>1989</v>
      </c>
      <c r="B82" s="63">
        <v>10.708918173832789</v>
      </c>
      <c r="C82" s="3">
        <v>5.4151238617258013</v>
      </c>
      <c r="D82" s="3">
        <v>6.5720000000000001</v>
      </c>
      <c r="E82" s="64">
        <f t="shared" si="16"/>
        <v>1</v>
      </c>
      <c r="F82" s="64">
        <f t="shared" si="17"/>
        <v>0</v>
      </c>
      <c r="G82" s="64">
        <f t="shared" si="18"/>
        <v>0</v>
      </c>
      <c r="H82" s="71">
        <f t="shared" si="19"/>
        <v>0</v>
      </c>
      <c r="I82" s="72">
        <f t="shared" si="20"/>
        <v>5.4151238617258013</v>
      </c>
      <c r="J82" s="72" t="str">
        <f t="shared" si="20"/>
        <v>n.a.</v>
      </c>
      <c r="K82" s="72" t="str">
        <f t="shared" si="20"/>
        <v>n.a.</v>
      </c>
      <c r="L82" s="72" t="str">
        <f t="shared" si="20"/>
        <v>n.a.</v>
      </c>
      <c r="M82" s="72">
        <f t="shared" si="21"/>
        <v>6.5720000000000001</v>
      </c>
      <c r="N82" s="72" t="str">
        <f t="shared" si="21"/>
        <v>n.a.</v>
      </c>
      <c r="O82" s="72" t="str">
        <f t="shared" si="21"/>
        <v>n.a.</v>
      </c>
      <c r="P82" s="72" t="str">
        <f t="shared" si="21"/>
        <v>n.a.</v>
      </c>
      <c r="Q82" s="71"/>
      <c r="R82" s="71"/>
      <c r="S82" s="71"/>
      <c r="T82" s="16"/>
      <c r="U82" s="16"/>
      <c r="V82" s="16"/>
      <c r="W82" s="16"/>
      <c r="X82" s="16"/>
    </row>
    <row r="83" spans="1:24" x14ac:dyDescent="0.25">
      <c r="A83" s="2">
        <f t="shared" si="15"/>
        <v>1990</v>
      </c>
      <c r="B83" s="63">
        <v>10.319026154286805</v>
      </c>
      <c r="C83" s="3">
        <v>8.2051092938995041E-2</v>
      </c>
      <c r="D83" s="3">
        <v>4.9569999999999999</v>
      </c>
      <c r="E83" s="64">
        <f t="shared" si="16"/>
        <v>1</v>
      </c>
      <c r="F83" s="64">
        <f t="shared" si="17"/>
        <v>0</v>
      </c>
      <c r="G83" s="64">
        <f t="shared" si="18"/>
        <v>0</v>
      </c>
      <c r="H83" s="71">
        <f t="shared" si="19"/>
        <v>0</v>
      </c>
      <c r="I83" s="72">
        <f t="shared" si="20"/>
        <v>8.2051092938995041E-2</v>
      </c>
      <c r="J83" s="72" t="str">
        <f t="shared" si="20"/>
        <v>n.a.</v>
      </c>
      <c r="K83" s="72" t="str">
        <f t="shared" si="20"/>
        <v>n.a.</v>
      </c>
      <c r="L83" s="72" t="str">
        <f t="shared" si="20"/>
        <v>n.a.</v>
      </c>
      <c r="M83" s="72">
        <f t="shared" si="21"/>
        <v>4.9569999999999999</v>
      </c>
      <c r="N83" s="72" t="str">
        <f t="shared" si="21"/>
        <v>n.a.</v>
      </c>
      <c r="O83" s="72" t="str">
        <f t="shared" si="21"/>
        <v>n.a.</v>
      </c>
      <c r="P83" s="72" t="str">
        <f t="shared" si="21"/>
        <v>n.a.</v>
      </c>
      <c r="Q83" s="71"/>
      <c r="R83" s="71"/>
      <c r="S83" s="71"/>
      <c r="T83" s="16"/>
      <c r="U83" s="16"/>
      <c r="V83" s="16"/>
      <c r="W83" s="16"/>
      <c r="X83" s="16"/>
    </row>
    <row r="84" spans="1:24" x14ac:dyDescent="0.25">
      <c r="A84" s="2">
        <f t="shared" si="15"/>
        <v>1991</v>
      </c>
      <c r="B84" s="63">
        <v>16.900871712257629</v>
      </c>
      <c r="C84" s="3">
        <v>-6.2436669798632938</v>
      </c>
      <c r="D84" s="3">
        <v>4.1630000000000003</v>
      </c>
      <c r="E84" s="64">
        <f t="shared" si="16"/>
        <v>1</v>
      </c>
      <c r="F84" s="64">
        <f t="shared" si="17"/>
        <v>0</v>
      </c>
      <c r="G84" s="64">
        <f t="shared" si="18"/>
        <v>0</v>
      </c>
      <c r="H84" s="71">
        <f t="shared" si="19"/>
        <v>0</v>
      </c>
      <c r="I84" s="72">
        <f t="shared" si="20"/>
        <v>-6.2436669798632938</v>
      </c>
      <c r="J84" s="72" t="str">
        <f t="shared" si="20"/>
        <v>n.a.</v>
      </c>
      <c r="K84" s="72" t="str">
        <f t="shared" si="20"/>
        <v>n.a.</v>
      </c>
      <c r="L84" s="72" t="str">
        <f t="shared" si="20"/>
        <v>n.a.</v>
      </c>
      <c r="M84" s="72">
        <f t="shared" si="21"/>
        <v>4.1630000000000003</v>
      </c>
      <c r="N84" s="72" t="str">
        <f t="shared" si="21"/>
        <v>n.a.</v>
      </c>
      <c r="O84" s="72" t="str">
        <f t="shared" si="21"/>
        <v>n.a.</v>
      </c>
      <c r="P84" s="72" t="str">
        <f t="shared" si="21"/>
        <v>n.a.</v>
      </c>
      <c r="Q84" s="71"/>
      <c r="R84" s="71"/>
      <c r="S84" s="71"/>
      <c r="T84" s="16"/>
      <c r="U84" s="16"/>
      <c r="V84" s="16"/>
      <c r="W84" s="16"/>
      <c r="X84" s="16"/>
    </row>
    <row r="85" spans="1:24" x14ac:dyDescent="0.25">
      <c r="A85" s="2">
        <f t="shared" si="15"/>
        <v>1992</v>
      </c>
      <c r="B85" s="63">
        <v>33.95891171807866</v>
      </c>
      <c r="C85" s="3">
        <v>-3.7355079583415218</v>
      </c>
      <c r="D85" s="3">
        <v>2.8660000000000001</v>
      </c>
      <c r="E85" s="64">
        <f t="shared" si="16"/>
        <v>0</v>
      </c>
      <c r="F85" s="64">
        <f t="shared" si="17"/>
        <v>1</v>
      </c>
      <c r="G85" s="64">
        <f t="shared" si="18"/>
        <v>0</v>
      </c>
      <c r="H85" s="71">
        <f t="shared" si="19"/>
        <v>0</v>
      </c>
      <c r="I85" s="72" t="str">
        <f t="shared" si="20"/>
        <v>n.a.</v>
      </c>
      <c r="J85" s="72">
        <f t="shared" si="20"/>
        <v>-3.7355079583415218</v>
      </c>
      <c r="K85" s="72" t="str">
        <f t="shared" si="20"/>
        <v>n.a.</v>
      </c>
      <c r="L85" s="72" t="str">
        <f t="shared" si="20"/>
        <v>n.a.</v>
      </c>
      <c r="M85" s="72" t="str">
        <f t="shared" si="21"/>
        <v>n.a.</v>
      </c>
      <c r="N85" s="72">
        <f t="shared" si="21"/>
        <v>2.8660000000000001</v>
      </c>
      <c r="O85" s="72" t="str">
        <f t="shared" si="21"/>
        <v>n.a.</v>
      </c>
      <c r="P85" s="72" t="str">
        <f t="shared" si="21"/>
        <v>n.a.</v>
      </c>
      <c r="Q85" s="71"/>
      <c r="R85" s="71"/>
      <c r="S85" s="71"/>
      <c r="T85" s="16"/>
      <c r="U85" s="16"/>
      <c r="V85" s="16"/>
      <c r="W85" s="16"/>
      <c r="X85" s="16"/>
    </row>
    <row r="86" spans="1:24" x14ac:dyDescent="0.25">
      <c r="A86" s="2">
        <f t="shared" si="15"/>
        <v>1993</v>
      </c>
      <c r="B86" s="63">
        <v>51.791590885627016</v>
      </c>
      <c r="C86" s="3">
        <v>-0.92061483190103433</v>
      </c>
      <c r="D86" s="3">
        <v>2.1989999999999998</v>
      </c>
      <c r="E86" s="64">
        <f t="shared" si="16"/>
        <v>0</v>
      </c>
      <c r="F86" s="64">
        <f t="shared" si="17"/>
        <v>1</v>
      </c>
      <c r="G86" s="64">
        <f t="shared" si="18"/>
        <v>0</v>
      </c>
      <c r="H86" s="71">
        <f t="shared" si="19"/>
        <v>0</v>
      </c>
      <c r="I86" s="72" t="str">
        <f t="shared" si="20"/>
        <v>n.a.</v>
      </c>
      <c r="J86" s="72">
        <f t="shared" si="20"/>
        <v>-0.92061483190103433</v>
      </c>
      <c r="K86" s="72" t="str">
        <f t="shared" si="20"/>
        <v>n.a.</v>
      </c>
      <c r="L86" s="72" t="str">
        <f t="shared" si="20"/>
        <v>n.a.</v>
      </c>
      <c r="M86" s="72" t="str">
        <f t="shared" si="21"/>
        <v>n.a.</v>
      </c>
      <c r="N86" s="72">
        <f t="shared" si="21"/>
        <v>2.1989999999999998</v>
      </c>
      <c r="O86" s="72" t="str">
        <f t="shared" si="21"/>
        <v>n.a.</v>
      </c>
      <c r="P86" s="72" t="str">
        <f t="shared" si="21"/>
        <v>n.a.</v>
      </c>
      <c r="Q86" s="71"/>
      <c r="R86" s="71"/>
      <c r="S86" s="71"/>
      <c r="T86" s="16"/>
      <c r="U86" s="16"/>
      <c r="V86" s="16"/>
      <c r="W86" s="16"/>
      <c r="X86" s="16"/>
    </row>
    <row r="87" spans="1:24" x14ac:dyDescent="0.25">
      <c r="A87" s="2">
        <f t="shared" si="15"/>
        <v>1994</v>
      </c>
      <c r="B87" s="63">
        <v>58.848584315976808</v>
      </c>
      <c r="C87" s="3">
        <v>3.5734888128888809</v>
      </c>
      <c r="D87" s="3">
        <v>1.0760000000000001</v>
      </c>
      <c r="E87" s="64">
        <f t="shared" si="16"/>
        <v>0</v>
      </c>
      <c r="F87" s="64">
        <f t="shared" si="17"/>
        <v>1</v>
      </c>
      <c r="G87" s="64">
        <f t="shared" si="18"/>
        <v>0</v>
      </c>
      <c r="H87" s="71">
        <f t="shared" si="19"/>
        <v>0</v>
      </c>
      <c r="I87" s="72" t="str">
        <f t="shared" si="20"/>
        <v>n.a.</v>
      </c>
      <c r="J87" s="72">
        <f t="shared" si="20"/>
        <v>3.5734888128888809</v>
      </c>
      <c r="K87" s="72" t="str">
        <f t="shared" si="20"/>
        <v>n.a.</v>
      </c>
      <c r="L87" s="72" t="str">
        <f t="shared" si="20"/>
        <v>n.a.</v>
      </c>
      <c r="M87" s="72" t="str">
        <f t="shared" si="21"/>
        <v>n.a.</v>
      </c>
      <c r="N87" s="72">
        <f t="shared" si="21"/>
        <v>1.0760000000000001</v>
      </c>
      <c r="O87" s="72" t="str">
        <f t="shared" si="21"/>
        <v>n.a.</v>
      </c>
      <c r="P87" s="72" t="str">
        <f t="shared" si="21"/>
        <v>n.a.</v>
      </c>
      <c r="Q87" s="71"/>
      <c r="R87" s="71"/>
      <c r="S87" s="71"/>
      <c r="T87" s="16"/>
      <c r="U87" s="16"/>
      <c r="V87" s="16"/>
      <c r="W87" s="16"/>
      <c r="X87" s="16"/>
    </row>
    <row r="88" spans="1:24" x14ac:dyDescent="0.25">
      <c r="A88" s="2">
        <f t="shared" si="15"/>
        <v>1995</v>
      </c>
      <c r="B88" s="63">
        <v>62.683485688282857</v>
      </c>
      <c r="C88" s="3">
        <v>3.9236162912128947</v>
      </c>
      <c r="D88" s="3">
        <v>1</v>
      </c>
      <c r="E88" s="64">
        <f t="shared" si="16"/>
        <v>0</v>
      </c>
      <c r="F88" s="64">
        <f t="shared" si="17"/>
        <v>0</v>
      </c>
      <c r="G88" s="64">
        <f t="shared" si="18"/>
        <v>1</v>
      </c>
      <c r="H88" s="71">
        <f t="shared" si="19"/>
        <v>0</v>
      </c>
      <c r="I88" s="72" t="str">
        <f t="shared" si="20"/>
        <v>n.a.</v>
      </c>
      <c r="J88" s="72" t="str">
        <f t="shared" si="20"/>
        <v>n.a.</v>
      </c>
      <c r="K88" s="72">
        <f t="shared" si="20"/>
        <v>3.9236162912128947</v>
      </c>
      <c r="L88" s="72" t="str">
        <f t="shared" si="20"/>
        <v>n.a.</v>
      </c>
      <c r="M88" s="72" t="str">
        <f t="shared" si="21"/>
        <v>n.a.</v>
      </c>
      <c r="N88" s="72" t="str">
        <f t="shared" si="21"/>
        <v>n.a.</v>
      </c>
      <c r="O88" s="72">
        <f t="shared" si="21"/>
        <v>1</v>
      </c>
      <c r="P88" s="72" t="str">
        <f t="shared" si="21"/>
        <v>n.a.</v>
      </c>
      <c r="Q88" s="71"/>
      <c r="R88" s="71"/>
      <c r="S88" s="71"/>
      <c r="T88" s="16"/>
      <c r="U88" s="16"/>
      <c r="V88" s="16"/>
      <c r="W88" s="16"/>
      <c r="X88" s="16"/>
    </row>
    <row r="89" spans="1:24" x14ac:dyDescent="0.25">
      <c r="A89" s="2">
        <f t="shared" si="15"/>
        <v>1996</v>
      </c>
      <c r="B89" s="63">
        <v>66.614638454878019</v>
      </c>
      <c r="C89" s="3">
        <v>3.6998755861805011</v>
      </c>
      <c r="D89" s="3">
        <v>1.069</v>
      </c>
      <c r="E89" s="64">
        <f t="shared" si="16"/>
        <v>0</v>
      </c>
      <c r="F89" s="64">
        <f t="shared" si="17"/>
        <v>0</v>
      </c>
      <c r="G89" s="64">
        <f t="shared" si="18"/>
        <v>1</v>
      </c>
      <c r="H89" s="71">
        <f t="shared" si="19"/>
        <v>0</v>
      </c>
      <c r="I89" s="72" t="str">
        <f t="shared" si="20"/>
        <v>n.a.</v>
      </c>
      <c r="J89" s="72" t="str">
        <f t="shared" si="20"/>
        <v>n.a.</v>
      </c>
      <c r="K89" s="72">
        <f t="shared" si="20"/>
        <v>3.6998755861805011</v>
      </c>
      <c r="L89" s="72" t="str">
        <f t="shared" si="20"/>
        <v>n.a.</v>
      </c>
      <c r="M89" s="72" t="str">
        <f t="shared" si="21"/>
        <v>n.a.</v>
      </c>
      <c r="N89" s="72" t="str">
        <f t="shared" si="21"/>
        <v>n.a.</v>
      </c>
      <c r="O89" s="72">
        <f t="shared" si="21"/>
        <v>1.069</v>
      </c>
      <c r="P89" s="72" t="str">
        <f t="shared" si="21"/>
        <v>n.a.</v>
      </c>
      <c r="Q89" s="71"/>
      <c r="R89" s="71"/>
      <c r="S89" s="71"/>
      <c r="T89" s="16"/>
      <c r="U89" s="16"/>
      <c r="V89" s="16"/>
      <c r="W89" s="16"/>
      <c r="X89" s="16"/>
    </row>
    <row r="90" spans="1:24" x14ac:dyDescent="0.25">
      <c r="A90" s="2">
        <f t="shared" si="15"/>
        <v>1997</v>
      </c>
      <c r="B90" s="63">
        <v>64.856458401733533</v>
      </c>
      <c r="C90" s="3">
        <v>6.1999335523644339</v>
      </c>
      <c r="D90" s="3">
        <v>1.2190000000000001</v>
      </c>
      <c r="E90" s="64">
        <f t="shared" si="16"/>
        <v>0</v>
      </c>
      <c r="F90" s="64">
        <f t="shared" si="17"/>
        <v>0</v>
      </c>
      <c r="G90" s="64">
        <f t="shared" si="18"/>
        <v>1</v>
      </c>
      <c r="H90" s="71">
        <f t="shared" si="19"/>
        <v>0</v>
      </c>
      <c r="I90" s="72" t="str">
        <f t="shared" si="20"/>
        <v>n.a.</v>
      </c>
      <c r="J90" s="72" t="str">
        <f t="shared" si="20"/>
        <v>n.a.</v>
      </c>
      <c r="K90" s="72">
        <f t="shared" si="20"/>
        <v>6.1999335523644339</v>
      </c>
      <c r="L90" s="72" t="str">
        <f t="shared" si="20"/>
        <v>n.a.</v>
      </c>
      <c r="M90" s="72" t="str">
        <f t="shared" si="21"/>
        <v>n.a.</v>
      </c>
      <c r="N90" s="72" t="str">
        <f t="shared" si="21"/>
        <v>n.a.</v>
      </c>
      <c r="O90" s="72">
        <f t="shared" si="21"/>
        <v>1.2190000000000001</v>
      </c>
      <c r="P90" s="72" t="str">
        <f t="shared" si="21"/>
        <v>n.a.</v>
      </c>
      <c r="Q90" s="71"/>
      <c r="R90" s="71"/>
      <c r="S90" s="71"/>
      <c r="T90" s="16"/>
      <c r="U90" s="16"/>
      <c r="V90" s="16"/>
      <c r="W90" s="16"/>
      <c r="X90" s="16"/>
    </row>
    <row r="91" spans="1:24" x14ac:dyDescent="0.25">
      <c r="A91" s="2">
        <f t="shared" si="15"/>
        <v>1998</v>
      </c>
      <c r="B91" s="63">
        <v>59.624311288155809</v>
      </c>
      <c r="C91" s="3">
        <v>5.225333263812848</v>
      </c>
      <c r="D91" s="3">
        <v>1.351</v>
      </c>
      <c r="E91" s="64">
        <f t="shared" si="16"/>
        <v>0</v>
      </c>
      <c r="F91" s="64">
        <f t="shared" si="17"/>
        <v>1</v>
      </c>
      <c r="G91" s="64">
        <f t="shared" si="18"/>
        <v>0</v>
      </c>
      <c r="H91" s="71">
        <f t="shared" si="19"/>
        <v>0</v>
      </c>
      <c r="I91" s="72" t="str">
        <f t="shared" si="20"/>
        <v>n.a.</v>
      </c>
      <c r="J91" s="72">
        <f t="shared" si="20"/>
        <v>5.225333263812848</v>
      </c>
      <c r="K91" s="72" t="str">
        <f t="shared" si="20"/>
        <v>n.a.</v>
      </c>
      <c r="L91" s="72" t="str">
        <f t="shared" si="20"/>
        <v>n.a.</v>
      </c>
      <c r="M91" s="72" t="str">
        <f t="shared" si="21"/>
        <v>n.a.</v>
      </c>
      <c r="N91" s="72">
        <f t="shared" si="21"/>
        <v>1.351</v>
      </c>
      <c r="O91" s="72" t="str">
        <f t="shared" si="21"/>
        <v>n.a.</v>
      </c>
      <c r="P91" s="72" t="str">
        <f t="shared" si="21"/>
        <v>n.a.</v>
      </c>
      <c r="Q91" s="71"/>
      <c r="R91" s="71"/>
      <c r="S91" s="71"/>
      <c r="T91" s="16"/>
      <c r="U91" s="16"/>
      <c r="V91" s="16"/>
      <c r="W91" s="16"/>
      <c r="X91" s="16"/>
    </row>
    <row r="92" spans="1:24" x14ac:dyDescent="0.25">
      <c r="A92" s="2">
        <f t="shared" si="15"/>
        <v>1999</v>
      </c>
      <c r="B92" s="63">
        <v>55.46887498560563</v>
      </c>
      <c r="C92" s="3">
        <v>3.9211476046148608</v>
      </c>
      <c r="D92" s="3">
        <v>1.3160000000000001</v>
      </c>
      <c r="E92" s="64">
        <f t="shared" si="16"/>
        <v>0</v>
      </c>
      <c r="F92" s="64">
        <f t="shared" si="17"/>
        <v>1</v>
      </c>
      <c r="G92" s="64">
        <f t="shared" si="18"/>
        <v>0</v>
      </c>
      <c r="H92" s="71">
        <f t="shared" si="19"/>
        <v>0</v>
      </c>
      <c r="I92" s="72" t="str">
        <f t="shared" si="20"/>
        <v>n.a.</v>
      </c>
      <c r="J92" s="72">
        <f t="shared" si="20"/>
        <v>3.9211476046148608</v>
      </c>
      <c r="K92" s="72" t="str">
        <f t="shared" si="20"/>
        <v>n.a.</v>
      </c>
      <c r="L92" s="72" t="str">
        <f t="shared" si="20"/>
        <v>n.a.</v>
      </c>
      <c r="M92" s="72" t="str">
        <f t="shared" si="21"/>
        <v>n.a.</v>
      </c>
      <c r="N92" s="72">
        <f t="shared" si="21"/>
        <v>1.3160000000000001</v>
      </c>
      <c r="O92" s="72" t="str">
        <f t="shared" si="21"/>
        <v>n.a.</v>
      </c>
      <c r="P92" s="72" t="str">
        <f t="shared" si="21"/>
        <v>n.a.</v>
      </c>
      <c r="Q92" s="71"/>
      <c r="R92" s="71"/>
      <c r="S92" s="71"/>
      <c r="T92" s="16"/>
      <c r="U92" s="16"/>
      <c r="V92" s="16"/>
      <c r="W92" s="16"/>
      <c r="X92" s="16"/>
    </row>
    <row r="93" spans="1:24" x14ac:dyDescent="0.25">
      <c r="A93" s="2">
        <f t="shared" si="15"/>
        <v>2000</v>
      </c>
      <c r="B93" s="63">
        <v>47.8342856844789</v>
      </c>
      <c r="C93" s="3">
        <v>5.056621766599112</v>
      </c>
      <c r="D93" s="3">
        <v>2.9510000000000001</v>
      </c>
      <c r="E93" s="64">
        <f t="shared" si="16"/>
        <v>0</v>
      </c>
      <c r="F93" s="64">
        <f t="shared" si="17"/>
        <v>1</v>
      </c>
      <c r="G93" s="64">
        <f t="shared" si="18"/>
        <v>0</v>
      </c>
      <c r="H93" s="71">
        <f t="shared" si="19"/>
        <v>0</v>
      </c>
      <c r="I93" s="72" t="str">
        <f t="shared" si="20"/>
        <v>n.a.</v>
      </c>
      <c r="J93" s="72">
        <f t="shared" si="20"/>
        <v>5.056621766599112</v>
      </c>
      <c r="K93" s="72" t="str">
        <f t="shared" si="20"/>
        <v>n.a.</v>
      </c>
      <c r="L93" s="72" t="str">
        <f t="shared" si="20"/>
        <v>n.a.</v>
      </c>
      <c r="M93" s="72" t="str">
        <f t="shared" si="21"/>
        <v>n.a.</v>
      </c>
      <c r="N93" s="72">
        <f t="shared" si="21"/>
        <v>2.9510000000000001</v>
      </c>
      <c r="O93" s="72" t="str">
        <f t="shared" si="21"/>
        <v>n.a.</v>
      </c>
      <c r="P93" s="72" t="str">
        <f t="shared" si="21"/>
        <v>n.a.</v>
      </c>
      <c r="Q93" s="71"/>
      <c r="R93" s="71"/>
      <c r="S93" s="71"/>
      <c r="T93" s="16"/>
      <c r="U93" s="16"/>
      <c r="V93" s="16"/>
      <c r="W93" s="16"/>
      <c r="X93" s="16"/>
    </row>
    <row r="94" spans="1:24" x14ac:dyDescent="0.25">
      <c r="A94" s="2">
        <f t="shared" si="15"/>
        <v>2001</v>
      </c>
      <c r="B94" s="63">
        <v>44.18085404765457</v>
      </c>
      <c r="C94" s="3">
        <v>2.7050333590523223</v>
      </c>
      <c r="D94" s="3">
        <v>2.6640000000000001</v>
      </c>
      <c r="E94" s="64">
        <f t="shared" si="16"/>
        <v>0</v>
      </c>
      <c r="F94" s="64">
        <f t="shared" si="17"/>
        <v>1</v>
      </c>
      <c r="G94" s="64">
        <f t="shared" si="18"/>
        <v>0</v>
      </c>
      <c r="H94" s="71">
        <f t="shared" si="19"/>
        <v>0</v>
      </c>
      <c r="I94" s="72" t="str">
        <f t="shared" si="20"/>
        <v>n.a.</v>
      </c>
      <c r="J94" s="72">
        <f t="shared" si="20"/>
        <v>2.7050333590523223</v>
      </c>
      <c r="K94" s="72" t="str">
        <f t="shared" si="20"/>
        <v>n.a.</v>
      </c>
      <c r="L94" s="72" t="str">
        <f t="shared" si="20"/>
        <v>n.a.</v>
      </c>
      <c r="M94" s="72" t="str">
        <f t="shared" si="21"/>
        <v>n.a.</v>
      </c>
      <c r="N94" s="72">
        <f t="shared" si="21"/>
        <v>2.6640000000000001</v>
      </c>
      <c r="O94" s="72" t="str">
        <f t="shared" si="21"/>
        <v>n.a.</v>
      </c>
      <c r="P94" s="72" t="str">
        <f t="shared" si="21"/>
        <v>n.a.</v>
      </c>
      <c r="Q94" s="71"/>
      <c r="R94" s="71"/>
      <c r="S94" s="71"/>
      <c r="T94" s="16"/>
      <c r="U94" s="16"/>
      <c r="V94" s="16"/>
      <c r="W94" s="16"/>
      <c r="X94" s="16"/>
    </row>
    <row r="95" spans="1:24" x14ac:dyDescent="0.25">
      <c r="A95" s="2">
        <f t="shared" si="15"/>
        <v>2002</v>
      </c>
      <c r="B95" s="63">
        <v>41.202831630886841</v>
      </c>
      <c r="C95" s="3">
        <v>1.5732025277299</v>
      </c>
      <c r="D95" s="3">
        <v>2.0030000000000001</v>
      </c>
      <c r="E95" s="64">
        <f t="shared" si="16"/>
        <v>0</v>
      </c>
      <c r="F95" s="64">
        <f t="shared" si="17"/>
        <v>1</v>
      </c>
      <c r="G95" s="64">
        <f t="shared" si="18"/>
        <v>0</v>
      </c>
      <c r="H95" s="71">
        <f t="shared" si="19"/>
        <v>0</v>
      </c>
      <c r="I95" s="72" t="str">
        <f t="shared" si="20"/>
        <v>n.a.</v>
      </c>
      <c r="J95" s="72">
        <f t="shared" si="20"/>
        <v>1.5732025277299</v>
      </c>
      <c r="K95" s="72" t="str">
        <f t="shared" si="20"/>
        <v>n.a.</v>
      </c>
      <c r="L95" s="72" t="str">
        <f t="shared" si="20"/>
        <v>n.a.</v>
      </c>
      <c r="M95" s="72" t="str">
        <f t="shared" si="21"/>
        <v>n.a.</v>
      </c>
      <c r="N95" s="72">
        <f t="shared" si="21"/>
        <v>2.0030000000000001</v>
      </c>
      <c r="O95" s="72" t="str">
        <f t="shared" si="21"/>
        <v>n.a.</v>
      </c>
      <c r="P95" s="72" t="str">
        <f t="shared" si="21"/>
        <v>n.a.</v>
      </c>
      <c r="Q95" s="71"/>
      <c r="R95" s="71"/>
      <c r="S95" s="71"/>
      <c r="T95" s="16"/>
      <c r="U95" s="16"/>
      <c r="V95" s="16"/>
      <c r="W95" s="16"/>
      <c r="X95" s="16"/>
    </row>
    <row r="96" spans="1:24" x14ac:dyDescent="0.25">
      <c r="A96" s="2">
        <f t="shared" si="15"/>
        <v>2003</v>
      </c>
      <c r="B96" s="63">
        <v>43.430829916779913</v>
      </c>
      <c r="C96" s="3">
        <v>1.8106011166702851</v>
      </c>
      <c r="D96" s="3">
        <v>1.2969999999999999</v>
      </c>
      <c r="E96" s="64">
        <f t="shared" si="16"/>
        <v>0</v>
      </c>
      <c r="F96" s="64">
        <f t="shared" si="17"/>
        <v>1</v>
      </c>
      <c r="G96" s="64">
        <f t="shared" si="18"/>
        <v>0</v>
      </c>
      <c r="H96" s="71">
        <f t="shared" si="19"/>
        <v>0</v>
      </c>
      <c r="I96" s="72" t="str">
        <f t="shared" si="20"/>
        <v>n.a.</v>
      </c>
      <c r="J96" s="72">
        <f t="shared" si="20"/>
        <v>1.8106011166702851</v>
      </c>
      <c r="K96" s="72" t="str">
        <f t="shared" si="20"/>
        <v>n.a.</v>
      </c>
      <c r="L96" s="72" t="str">
        <f t="shared" si="20"/>
        <v>n.a.</v>
      </c>
      <c r="M96" s="72" t="str">
        <f t="shared" si="21"/>
        <v>n.a.</v>
      </c>
      <c r="N96" s="72">
        <f t="shared" si="21"/>
        <v>1.2969999999999999</v>
      </c>
      <c r="O96" s="72" t="str">
        <f t="shared" si="21"/>
        <v>n.a.</v>
      </c>
      <c r="P96" s="72" t="str">
        <f t="shared" si="21"/>
        <v>n.a.</v>
      </c>
      <c r="Q96" s="71"/>
      <c r="R96" s="71"/>
      <c r="S96" s="71"/>
      <c r="T96" s="16"/>
      <c r="U96" s="16"/>
      <c r="V96" s="16"/>
      <c r="W96" s="16"/>
      <c r="X96" s="16"/>
    </row>
    <row r="97" spans="1:24" x14ac:dyDescent="0.25">
      <c r="A97" s="2">
        <f t="shared" si="15"/>
        <v>2004</v>
      </c>
      <c r="B97" s="63">
        <v>41.924130269308876</v>
      </c>
      <c r="C97" s="3">
        <v>3.6963969032882904</v>
      </c>
      <c r="D97" s="3">
        <v>0.14000000000000001</v>
      </c>
      <c r="E97" s="64">
        <f t="shared" si="16"/>
        <v>0</v>
      </c>
      <c r="F97" s="64">
        <f t="shared" si="17"/>
        <v>1</v>
      </c>
      <c r="G97" s="64">
        <f t="shared" si="18"/>
        <v>0</v>
      </c>
      <c r="H97" s="71">
        <f t="shared" si="19"/>
        <v>0</v>
      </c>
      <c r="I97" s="72" t="str">
        <f t="shared" si="20"/>
        <v>n.a.</v>
      </c>
      <c r="J97" s="72">
        <f t="shared" si="20"/>
        <v>3.6963969032882904</v>
      </c>
      <c r="K97" s="72" t="str">
        <f t="shared" si="20"/>
        <v>n.a.</v>
      </c>
      <c r="L97" s="72" t="str">
        <f t="shared" si="20"/>
        <v>n.a.</v>
      </c>
      <c r="M97" s="72" t="str">
        <f t="shared" si="21"/>
        <v>n.a.</v>
      </c>
      <c r="N97" s="72">
        <f t="shared" si="21"/>
        <v>0.14000000000000001</v>
      </c>
      <c r="O97" s="72" t="str">
        <f t="shared" si="21"/>
        <v>n.a.</v>
      </c>
      <c r="P97" s="72" t="str">
        <f t="shared" si="21"/>
        <v>n.a.</v>
      </c>
      <c r="Q97" s="71"/>
      <c r="R97" s="71"/>
      <c r="S97" s="71"/>
      <c r="T97" s="16"/>
      <c r="U97" s="16"/>
      <c r="V97" s="16"/>
      <c r="W97" s="16"/>
      <c r="X97" s="16"/>
    </row>
    <row r="98" spans="1:24" x14ac:dyDescent="0.25">
      <c r="A98" s="2">
        <f t="shared" si="15"/>
        <v>2005</v>
      </c>
      <c r="B98" s="63">
        <v>38.227534127997124</v>
      </c>
      <c r="C98" s="3">
        <v>2.7679141740557744</v>
      </c>
      <c r="D98" s="3">
        <v>0.77700000000000002</v>
      </c>
      <c r="E98" s="64">
        <f t="shared" si="16"/>
        <v>0</v>
      </c>
      <c r="F98" s="64">
        <f t="shared" si="17"/>
        <v>1</v>
      </c>
      <c r="G98" s="64">
        <f t="shared" si="18"/>
        <v>0</v>
      </c>
      <c r="H98" s="71">
        <f t="shared" si="19"/>
        <v>0</v>
      </c>
      <c r="I98" s="72" t="str">
        <f t="shared" si="20"/>
        <v>n.a.</v>
      </c>
      <c r="J98" s="72">
        <f t="shared" si="20"/>
        <v>2.7679141740557744</v>
      </c>
      <c r="K98" s="72" t="str">
        <f t="shared" si="20"/>
        <v>n.a.</v>
      </c>
      <c r="L98" s="72" t="str">
        <f t="shared" si="20"/>
        <v>n.a.</v>
      </c>
      <c r="M98" s="72" t="str">
        <f t="shared" si="21"/>
        <v>n.a.</v>
      </c>
      <c r="N98" s="72">
        <f t="shared" si="21"/>
        <v>0.77700000000000002</v>
      </c>
      <c r="O98" s="72" t="str">
        <f t="shared" si="21"/>
        <v>n.a.</v>
      </c>
      <c r="P98" s="72" t="str">
        <f t="shared" si="21"/>
        <v>n.a.</v>
      </c>
      <c r="Q98" s="71"/>
      <c r="R98" s="71"/>
      <c r="S98" s="71"/>
      <c r="T98" s="16"/>
      <c r="U98" s="16"/>
      <c r="V98" s="16"/>
      <c r="W98" s="16"/>
      <c r="X98" s="16"/>
    </row>
    <row r="99" spans="1:24" x14ac:dyDescent="0.25">
      <c r="A99" s="2">
        <f t="shared" si="15"/>
        <v>2006</v>
      </c>
      <c r="B99" s="63">
        <v>35.264581551677253</v>
      </c>
      <c r="C99" s="3">
        <v>4.9229082986359307</v>
      </c>
      <c r="D99" s="3">
        <v>1.2789999999999999</v>
      </c>
      <c r="E99" s="64">
        <f t="shared" si="16"/>
        <v>0</v>
      </c>
      <c r="F99" s="64">
        <f t="shared" si="17"/>
        <v>1</v>
      </c>
      <c r="G99" s="64">
        <f t="shared" si="18"/>
        <v>0</v>
      </c>
      <c r="H99" s="71">
        <f t="shared" si="19"/>
        <v>0</v>
      </c>
      <c r="I99" s="72" t="str">
        <f t="shared" si="20"/>
        <v>n.a.</v>
      </c>
      <c r="J99" s="72">
        <f t="shared" si="20"/>
        <v>4.9229082986359307</v>
      </c>
      <c r="K99" s="72" t="str">
        <f t="shared" si="20"/>
        <v>n.a.</v>
      </c>
      <c r="L99" s="72" t="str">
        <f t="shared" si="20"/>
        <v>n.a.</v>
      </c>
      <c r="M99" s="72" t="str">
        <f t="shared" si="21"/>
        <v>n.a.</v>
      </c>
      <c r="N99" s="72">
        <f t="shared" si="21"/>
        <v>1.2789999999999999</v>
      </c>
      <c r="O99" s="72" t="str">
        <f t="shared" si="21"/>
        <v>n.a.</v>
      </c>
      <c r="P99" s="72" t="str">
        <f t="shared" si="21"/>
        <v>n.a.</v>
      </c>
      <c r="Q99" s="71"/>
      <c r="R99" s="71"/>
      <c r="S99" s="71"/>
      <c r="T99" s="16"/>
      <c r="U99" s="16"/>
      <c r="V99" s="16"/>
      <c r="W99" s="16"/>
      <c r="X99" s="16"/>
    </row>
    <row r="100" spans="1:24" x14ac:dyDescent="0.25">
      <c r="A100" s="2">
        <f t="shared" si="15"/>
        <v>2007</v>
      </c>
      <c r="B100" s="63">
        <v>31.208124849279162</v>
      </c>
      <c r="C100" s="3">
        <v>4.2027351537966551</v>
      </c>
      <c r="D100" s="3">
        <v>1.5840000000000001</v>
      </c>
      <c r="E100" s="64">
        <f t="shared" si="16"/>
        <v>0</v>
      </c>
      <c r="F100" s="64">
        <f t="shared" si="17"/>
        <v>1</v>
      </c>
      <c r="G100" s="64">
        <f t="shared" si="18"/>
        <v>0</v>
      </c>
      <c r="H100" s="71">
        <f t="shared" si="19"/>
        <v>0</v>
      </c>
      <c r="I100" s="72" t="str">
        <f t="shared" si="20"/>
        <v>n.a.</v>
      </c>
      <c r="J100" s="72">
        <f t="shared" si="20"/>
        <v>4.2027351537966551</v>
      </c>
      <c r="K100" s="72" t="str">
        <f t="shared" si="20"/>
        <v>n.a.</v>
      </c>
      <c r="L100" s="72" t="str">
        <f t="shared" si="20"/>
        <v>n.a.</v>
      </c>
      <c r="M100" s="72" t="str">
        <f t="shared" si="21"/>
        <v>n.a.</v>
      </c>
      <c r="N100" s="72">
        <f t="shared" si="21"/>
        <v>1.5840000000000001</v>
      </c>
      <c r="O100" s="72" t="str">
        <f t="shared" si="21"/>
        <v>n.a.</v>
      </c>
      <c r="P100" s="72" t="str">
        <f t="shared" si="21"/>
        <v>n.a.</v>
      </c>
      <c r="Q100" s="71"/>
      <c r="R100" s="71"/>
      <c r="S100" s="71"/>
      <c r="T100" s="16"/>
      <c r="U100" s="16"/>
      <c r="V100" s="16"/>
      <c r="W100" s="16"/>
      <c r="X100" s="16"/>
    </row>
    <row r="101" spans="1:24" x14ac:dyDescent="0.25">
      <c r="A101" s="2">
        <f t="shared" si="15"/>
        <v>2008</v>
      </c>
      <c r="B101" s="63">
        <v>29.438958901736608</v>
      </c>
      <c r="C101" s="3">
        <v>1.0410108135533225</v>
      </c>
      <c r="D101" s="3">
        <v>3.9</v>
      </c>
      <c r="E101" s="64">
        <f t="shared" si="16"/>
        <v>1</v>
      </c>
      <c r="F101" s="64">
        <f t="shared" si="17"/>
        <v>0</v>
      </c>
      <c r="G101" s="64">
        <f t="shared" si="18"/>
        <v>0</v>
      </c>
      <c r="H101" s="71">
        <f t="shared" si="19"/>
        <v>0</v>
      </c>
      <c r="I101" s="72">
        <f t="shared" si="20"/>
        <v>1.0410108135533225</v>
      </c>
      <c r="J101" s="72" t="str">
        <f t="shared" si="20"/>
        <v>n.a.</v>
      </c>
      <c r="K101" s="72" t="str">
        <f t="shared" si="20"/>
        <v>n.a.</v>
      </c>
      <c r="L101" s="72" t="str">
        <f t="shared" si="20"/>
        <v>n.a.</v>
      </c>
      <c r="M101" s="72">
        <f t="shared" si="21"/>
        <v>3.9</v>
      </c>
      <c r="N101" s="72" t="str">
        <f t="shared" si="21"/>
        <v>n.a.</v>
      </c>
      <c r="O101" s="72" t="str">
        <f t="shared" si="21"/>
        <v>n.a.</v>
      </c>
      <c r="P101" s="72" t="str">
        <f t="shared" si="21"/>
        <v>n.a.</v>
      </c>
      <c r="Q101" s="71"/>
      <c r="R101" s="71"/>
      <c r="S101" s="71"/>
      <c r="T101" s="16"/>
      <c r="U101" s="16"/>
      <c r="V101" s="16"/>
      <c r="W101" s="16"/>
      <c r="X101" s="16"/>
    </row>
    <row r="102" spans="1:24" x14ac:dyDescent="0.25">
      <c r="A102" s="2">
        <v>2009</v>
      </c>
      <c r="B102" s="63">
        <v>33.419477693144721</v>
      </c>
      <c r="C102" s="3">
        <v>-6.3559475843043334</v>
      </c>
      <c r="D102" s="3">
        <v>1</v>
      </c>
      <c r="E102" s="64">
        <f t="shared" si="16"/>
        <v>0</v>
      </c>
      <c r="F102" s="64">
        <f t="shared" si="17"/>
        <v>1</v>
      </c>
      <c r="G102" s="64">
        <f t="shared" si="18"/>
        <v>0</v>
      </c>
      <c r="H102" s="71">
        <f t="shared" si="19"/>
        <v>0</v>
      </c>
      <c r="I102" s="72" t="str">
        <f t="shared" si="20"/>
        <v>n.a.</v>
      </c>
      <c r="J102" s="72">
        <f t="shared" si="20"/>
        <v>-6.3559475843043334</v>
      </c>
      <c r="K102" s="72" t="str">
        <f t="shared" si="20"/>
        <v>n.a.</v>
      </c>
      <c r="L102" s="72" t="str">
        <f t="shared" si="20"/>
        <v>n.a.</v>
      </c>
      <c r="M102" s="72" t="str">
        <f t="shared" si="21"/>
        <v>n.a.</v>
      </c>
      <c r="N102" s="72">
        <f t="shared" si="21"/>
        <v>1</v>
      </c>
      <c r="O102" s="72" t="str">
        <f t="shared" si="21"/>
        <v>n.a.</v>
      </c>
      <c r="P102" s="72" t="str">
        <f t="shared" si="21"/>
        <v>n.a.</v>
      </c>
      <c r="Q102" s="71"/>
      <c r="R102" s="71"/>
      <c r="S102" s="71"/>
      <c r="T102" s="16"/>
      <c r="U102" s="16"/>
      <c r="V102" s="16"/>
      <c r="W102" s="16"/>
      <c r="X102" s="16"/>
    </row>
    <row r="103" spans="1:24" x14ac:dyDescent="0.25">
      <c r="A103" s="2" t="s">
        <v>3</v>
      </c>
      <c r="B103" s="58"/>
      <c r="C103" s="58"/>
      <c r="D103" s="58"/>
      <c r="E103" s="58"/>
      <c r="F103" s="58"/>
      <c r="G103" s="58"/>
      <c r="H103" s="71"/>
      <c r="I103" s="71"/>
      <c r="J103" s="71"/>
      <c r="K103" s="71"/>
      <c r="L103" s="71"/>
      <c r="M103" s="71"/>
      <c r="N103" s="71"/>
      <c r="O103" s="71"/>
      <c r="P103" s="71"/>
      <c r="Q103" s="71"/>
      <c r="R103" s="71"/>
      <c r="S103" s="71"/>
      <c r="T103" s="16"/>
      <c r="U103" s="16"/>
      <c r="V103" s="16"/>
      <c r="W103" s="16"/>
      <c r="X103" s="16"/>
    </row>
    <row r="104" spans="1:24" x14ac:dyDescent="0.25">
      <c r="A104" s="124" t="s">
        <v>116</v>
      </c>
      <c r="B104" s="125" t="s">
        <v>56</v>
      </c>
      <c r="C104" s="58"/>
      <c r="D104" s="58">
        <f>SUM(E104:H104)</f>
        <v>96</v>
      </c>
      <c r="E104" s="64">
        <f>SUM(E7:E102)</f>
        <v>69</v>
      </c>
      <c r="F104" s="64">
        <f>SUM(F7:F102)</f>
        <v>18</v>
      </c>
      <c r="G104" s="64">
        <f>SUM(G7:G102)</f>
        <v>6</v>
      </c>
      <c r="H104" s="71">
        <f>SUM(H7:H102)</f>
        <v>3</v>
      </c>
      <c r="I104" s="72">
        <f t="shared" ref="I104:P104" si="22">AVERAGE(I7:I102)</f>
        <v>3.2339700613938587</v>
      </c>
      <c r="J104" s="72">
        <f t="shared" si="22"/>
        <v>3.0141463226666891</v>
      </c>
      <c r="K104" s="72">
        <f t="shared" si="22"/>
        <v>4.2566217835183995</v>
      </c>
      <c r="L104" s="72">
        <f t="shared" si="22"/>
        <v>1.9133079231639503</v>
      </c>
      <c r="M104" s="72">
        <f t="shared" si="22"/>
        <v>10.600247359357272</v>
      </c>
      <c r="N104" s="72">
        <f t="shared" si="22"/>
        <v>5.397343925131195</v>
      </c>
      <c r="O104" s="72">
        <f t="shared" si="22"/>
        <v>13.174174860988353</v>
      </c>
      <c r="P104" s="72">
        <f t="shared" si="22"/>
        <v>32.675703899546441</v>
      </c>
      <c r="Q104" s="71"/>
      <c r="R104" s="71"/>
      <c r="S104" s="71"/>
      <c r="T104" s="16"/>
      <c r="U104" s="16"/>
      <c r="V104" s="16"/>
      <c r="W104" s="16"/>
      <c r="X104" s="16"/>
    </row>
    <row r="105" spans="1:24" x14ac:dyDescent="0.25">
      <c r="A105" s="124" t="s">
        <v>117</v>
      </c>
      <c r="B105" s="125" t="s">
        <v>56</v>
      </c>
      <c r="C105" s="58"/>
      <c r="D105" s="58"/>
      <c r="E105" s="1"/>
      <c r="F105" s="1"/>
      <c r="G105" s="1"/>
      <c r="H105" s="33"/>
      <c r="I105" s="72">
        <f t="shared" ref="I105:P105" si="23">MEDIAN(I7:I102)</f>
        <v>3.3149171270718147</v>
      </c>
      <c r="J105" s="72">
        <f t="shared" si="23"/>
        <v>3.1707014934723277</v>
      </c>
      <c r="K105" s="72">
        <f t="shared" si="23"/>
        <v>3.8117459386966979</v>
      </c>
      <c r="L105" s="72">
        <f t="shared" si="23"/>
        <v>4.6446818392942291E-2</v>
      </c>
      <c r="M105" s="72">
        <f t="shared" si="23"/>
        <v>4.8962417616298115</v>
      </c>
      <c r="N105" s="72">
        <f t="shared" si="23"/>
        <v>1.4675</v>
      </c>
      <c r="O105" s="72">
        <f t="shared" si="23"/>
        <v>9.0913356066148161</v>
      </c>
      <c r="P105" s="72">
        <f t="shared" si="23"/>
        <v>11.176663533853532</v>
      </c>
      <c r="Q105" s="71"/>
      <c r="R105" s="71"/>
      <c r="S105" s="71"/>
      <c r="T105" s="16"/>
      <c r="U105" s="16"/>
      <c r="V105" s="16"/>
      <c r="W105" s="16"/>
      <c r="X105" s="16"/>
    </row>
    <row r="106" spans="1:24" x14ac:dyDescent="0.25">
      <c r="A106" s="124" t="s">
        <v>114</v>
      </c>
      <c r="B106" s="125" t="s">
        <v>24</v>
      </c>
      <c r="C106" s="58"/>
      <c r="D106" s="58">
        <f>SUM(E106:H106)</f>
        <v>64</v>
      </c>
      <c r="E106" s="64">
        <f>SUM(E39:E102)</f>
        <v>44</v>
      </c>
      <c r="F106" s="64">
        <f>SUM(F39:F102)</f>
        <v>16</v>
      </c>
      <c r="G106" s="64">
        <f>SUM(G39:G102)</f>
        <v>4</v>
      </c>
      <c r="H106" s="71">
        <f>SUM(H39:H102)</f>
        <v>0</v>
      </c>
      <c r="I106" s="72">
        <f>AVERAGE(I39:I102)</f>
        <v>3.8170297280418666</v>
      </c>
      <c r="J106" s="72">
        <f t="shared" ref="J106:O106" si="24">AVERAGE(J39:J102)</f>
        <v>2.4185352838067242</v>
      </c>
      <c r="K106" s="72">
        <f t="shared" si="24"/>
        <v>5.4888775501452214</v>
      </c>
      <c r="L106" s="72" t="s">
        <v>2</v>
      </c>
      <c r="M106" s="72">
        <f t="shared" si="24"/>
        <v>7.0171310370232307</v>
      </c>
      <c r="N106" s="72">
        <f t="shared" si="24"/>
        <v>5.4473760014200803</v>
      </c>
      <c r="O106" s="72">
        <f t="shared" si="24"/>
        <v>10.74249501117855</v>
      </c>
      <c r="P106" s="72" t="s">
        <v>2</v>
      </c>
      <c r="Q106" s="71"/>
      <c r="R106" s="71"/>
      <c r="S106" s="71"/>
      <c r="T106" s="16"/>
      <c r="U106" s="16"/>
      <c r="V106" s="16"/>
      <c r="W106" s="16"/>
      <c r="X106" s="16"/>
    </row>
    <row r="107" spans="1:24" x14ac:dyDescent="0.25">
      <c r="A107" s="124" t="s">
        <v>115</v>
      </c>
      <c r="B107" s="125" t="s">
        <v>24</v>
      </c>
      <c r="C107" s="58"/>
      <c r="D107" s="58"/>
      <c r="E107" s="1"/>
      <c r="F107" s="1"/>
      <c r="G107" s="1"/>
      <c r="H107" s="33"/>
      <c r="I107" s="72">
        <f>MEDIAN(I39:I102)</f>
        <v>3.2874842234796087</v>
      </c>
      <c r="J107" s="72">
        <f t="shared" ref="J107:O107" si="25">MEDIAN(J39:J102)</f>
        <v>3.1707014934723277</v>
      </c>
      <c r="K107" s="72">
        <f t="shared" si="25"/>
        <v>5.0617749217886647</v>
      </c>
      <c r="L107" s="72" t="s">
        <v>2</v>
      </c>
      <c r="M107" s="72">
        <f t="shared" si="25"/>
        <v>6.3796813031369357</v>
      </c>
      <c r="N107" s="72">
        <f t="shared" si="25"/>
        <v>1.4675</v>
      </c>
      <c r="O107" s="72">
        <f t="shared" si="25"/>
        <v>1.1440000000000001</v>
      </c>
      <c r="P107" s="72" t="s">
        <v>2</v>
      </c>
      <c r="Q107" s="71"/>
      <c r="R107" s="71"/>
      <c r="S107" s="71"/>
      <c r="T107" s="16"/>
      <c r="U107" s="16"/>
      <c r="V107" s="16"/>
      <c r="W107" s="16"/>
      <c r="X107" s="16"/>
    </row>
    <row r="108" spans="1:24" x14ac:dyDescent="0.25">
      <c r="C108" s="58"/>
      <c r="D108" s="58"/>
      <c r="E108" s="58"/>
      <c r="F108" s="58"/>
      <c r="G108" s="58"/>
      <c r="H108" s="58"/>
      <c r="I108" s="58"/>
      <c r="J108" s="58"/>
      <c r="K108" s="58"/>
      <c r="L108" s="58"/>
      <c r="M108" s="58"/>
      <c r="N108" s="58"/>
      <c r="O108" s="58"/>
      <c r="P108" s="58"/>
      <c r="Q108" s="58"/>
      <c r="R108" s="58"/>
      <c r="S108" s="58"/>
    </row>
    <row r="109" spans="1:24" x14ac:dyDescent="0.25">
      <c r="C109" s="58"/>
      <c r="D109" s="58"/>
      <c r="E109" s="58"/>
      <c r="F109" s="58"/>
      <c r="G109" s="58"/>
      <c r="H109" s="58"/>
      <c r="I109" s="58"/>
      <c r="J109" s="58"/>
      <c r="K109" s="58"/>
      <c r="L109" s="58"/>
      <c r="M109" s="58"/>
      <c r="N109" s="58"/>
      <c r="O109" s="58"/>
      <c r="P109" s="58"/>
      <c r="Q109" s="58"/>
      <c r="R109" s="58"/>
      <c r="S109" s="58"/>
    </row>
    <row r="110" spans="1:24" x14ac:dyDescent="0.25">
      <c r="A110" s="58"/>
      <c r="B110" s="58"/>
      <c r="C110" s="58"/>
      <c r="D110" s="58"/>
      <c r="E110" s="58"/>
      <c r="F110" s="58"/>
      <c r="G110" s="58"/>
      <c r="H110" s="58"/>
      <c r="I110" s="58"/>
      <c r="J110" s="58"/>
      <c r="K110" s="58"/>
      <c r="L110" s="58"/>
      <c r="M110" s="58"/>
      <c r="N110" s="58"/>
      <c r="O110" s="58"/>
      <c r="P110" s="58"/>
      <c r="Q110" s="58"/>
      <c r="R110" s="58"/>
      <c r="S110" s="58"/>
    </row>
    <row r="111" spans="1:24" x14ac:dyDescent="0.25">
      <c r="A111" s="58"/>
      <c r="B111" s="58"/>
      <c r="C111" s="58"/>
      <c r="D111" s="58"/>
      <c r="E111" s="58"/>
      <c r="F111" s="58"/>
      <c r="G111" s="58"/>
      <c r="H111" s="58"/>
      <c r="I111" s="58"/>
      <c r="J111" s="58"/>
      <c r="K111" s="58"/>
      <c r="L111" s="58"/>
      <c r="M111" s="58"/>
      <c r="N111" s="58"/>
      <c r="O111" s="58"/>
      <c r="P111" s="58"/>
      <c r="Q111" s="58"/>
      <c r="R111" s="58"/>
      <c r="S111" s="58"/>
    </row>
    <row r="112" spans="1:24" x14ac:dyDescent="0.25">
      <c r="A112" s="58"/>
      <c r="B112" s="58"/>
      <c r="C112" s="58"/>
      <c r="D112" s="58"/>
      <c r="E112" s="58"/>
      <c r="F112" s="58"/>
      <c r="G112" s="58"/>
      <c r="H112" s="58"/>
      <c r="I112" s="58"/>
      <c r="J112" s="58"/>
      <c r="K112" s="58"/>
      <c r="L112" s="58"/>
      <c r="M112" s="58"/>
      <c r="N112" s="58"/>
      <c r="O112" s="58"/>
      <c r="P112" s="58"/>
      <c r="Q112" s="58"/>
      <c r="R112" s="58"/>
      <c r="S112" s="58"/>
    </row>
    <row r="113" spans="1:19" x14ac:dyDescent="0.25">
      <c r="A113" s="58"/>
      <c r="B113" s="58"/>
      <c r="C113" s="58"/>
      <c r="D113" s="58"/>
      <c r="E113" s="58"/>
      <c r="F113" s="58"/>
      <c r="G113" s="58"/>
      <c r="H113" s="58"/>
      <c r="I113" s="58"/>
      <c r="J113" s="58"/>
      <c r="K113" s="58"/>
      <c r="L113" s="58"/>
      <c r="M113" s="58"/>
      <c r="N113" s="58"/>
      <c r="O113" s="58"/>
      <c r="P113" s="58"/>
      <c r="Q113" s="58"/>
      <c r="R113" s="58"/>
      <c r="S113" s="58"/>
    </row>
    <row r="114" spans="1:19" x14ac:dyDescent="0.25">
      <c r="A114" s="58"/>
      <c r="B114" s="58"/>
      <c r="C114" s="58"/>
      <c r="D114" s="58"/>
      <c r="E114" s="58"/>
      <c r="F114" s="58"/>
      <c r="G114" s="58"/>
      <c r="H114" s="58"/>
      <c r="I114" s="58"/>
      <c r="J114" s="58"/>
      <c r="K114" s="58"/>
      <c r="L114" s="58"/>
      <c r="M114" s="58"/>
      <c r="N114" s="58"/>
      <c r="O114" s="58"/>
      <c r="P114" s="58"/>
      <c r="Q114" s="58"/>
      <c r="R114" s="58"/>
      <c r="S114" s="58"/>
    </row>
    <row r="115" spans="1:19" x14ac:dyDescent="0.25">
      <c r="A115" s="58"/>
      <c r="B115" s="58"/>
      <c r="C115" s="58"/>
      <c r="D115" s="58"/>
      <c r="E115" s="58"/>
      <c r="F115" s="58"/>
      <c r="G115" s="58"/>
      <c r="H115" s="58"/>
      <c r="I115" s="58"/>
      <c r="J115" s="58"/>
      <c r="K115" s="58"/>
      <c r="L115" s="58"/>
      <c r="M115" s="58"/>
      <c r="N115" s="58"/>
      <c r="O115" s="58"/>
      <c r="P115" s="58"/>
      <c r="Q115" s="58"/>
      <c r="R115" s="58"/>
      <c r="S115" s="58"/>
    </row>
    <row r="116" spans="1:19" x14ac:dyDescent="0.25">
      <c r="A116" s="58"/>
      <c r="B116" s="58"/>
      <c r="C116" s="58"/>
      <c r="D116" s="58"/>
      <c r="E116" s="58"/>
      <c r="F116" s="58"/>
      <c r="G116" s="58"/>
      <c r="H116" s="58"/>
      <c r="I116" s="58"/>
      <c r="J116" s="58"/>
      <c r="K116" s="58"/>
      <c r="L116" s="58"/>
      <c r="M116" s="58"/>
      <c r="N116" s="58"/>
      <c r="O116" s="58"/>
      <c r="P116" s="58"/>
      <c r="Q116" s="58"/>
      <c r="R116" s="58"/>
      <c r="S116" s="58"/>
    </row>
    <row r="117" spans="1:19" x14ac:dyDescent="0.25">
      <c r="A117" s="58"/>
      <c r="B117" s="58"/>
      <c r="C117" s="58"/>
      <c r="D117" s="58"/>
      <c r="E117" s="58"/>
      <c r="F117" s="58"/>
      <c r="G117" s="58"/>
      <c r="H117" s="58"/>
      <c r="I117" s="58"/>
      <c r="J117" s="58"/>
      <c r="K117" s="58"/>
      <c r="L117" s="58"/>
      <c r="M117" s="58"/>
      <c r="N117" s="58"/>
      <c r="O117" s="58"/>
      <c r="P117" s="58"/>
      <c r="Q117" s="58"/>
      <c r="R117" s="58"/>
      <c r="S117" s="58"/>
    </row>
    <row r="118" spans="1:19" x14ac:dyDescent="0.25">
      <c r="A118" s="58"/>
      <c r="B118" s="58"/>
      <c r="C118" s="58"/>
      <c r="D118" s="58"/>
      <c r="E118" s="58"/>
      <c r="F118" s="58"/>
      <c r="G118" s="58"/>
      <c r="H118" s="58"/>
      <c r="I118" s="58"/>
      <c r="J118" s="58"/>
      <c r="K118" s="58"/>
      <c r="L118" s="58"/>
      <c r="M118" s="58"/>
      <c r="N118" s="58"/>
      <c r="O118" s="58"/>
      <c r="P118" s="58"/>
      <c r="Q118" s="58"/>
      <c r="R118" s="58"/>
      <c r="S118" s="58"/>
    </row>
    <row r="119" spans="1:19" x14ac:dyDescent="0.25">
      <c r="A119" s="58"/>
      <c r="B119" s="58"/>
      <c r="C119" s="58"/>
      <c r="D119" s="58"/>
      <c r="E119" s="58"/>
      <c r="F119" s="58"/>
      <c r="G119" s="58"/>
      <c r="H119" s="58"/>
      <c r="I119" s="58"/>
      <c r="J119" s="58"/>
      <c r="K119" s="58"/>
      <c r="L119" s="58"/>
      <c r="M119" s="58"/>
      <c r="N119" s="58"/>
      <c r="O119" s="58"/>
      <c r="P119" s="58"/>
      <c r="Q119" s="58"/>
      <c r="R119" s="58"/>
      <c r="S119" s="58"/>
    </row>
    <row r="120" spans="1:19" x14ac:dyDescent="0.25">
      <c r="A120" s="58"/>
      <c r="B120" s="58"/>
      <c r="C120" s="58"/>
      <c r="D120" s="58"/>
      <c r="E120" s="58"/>
      <c r="F120" s="58"/>
      <c r="G120" s="58"/>
      <c r="H120" s="58"/>
      <c r="I120" s="58"/>
      <c r="J120" s="58"/>
      <c r="K120" s="58"/>
      <c r="L120" s="58"/>
      <c r="M120" s="58"/>
      <c r="N120" s="58"/>
      <c r="O120" s="58"/>
      <c r="P120" s="58"/>
      <c r="Q120" s="58"/>
      <c r="R120" s="58"/>
      <c r="S120" s="58"/>
    </row>
    <row r="121" spans="1:19" x14ac:dyDescent="0.25">
      <c r="A121" s="58"/>
      <c r="B121" s="58"/>
      <c r="C121" s="58"/>
      <c r="D121" s="58"/>
      <c r="E121" s="58"/>
      <c r="F121" s="58"/>
      <c r="G121" s="58"/>
      <c r="H121" s="58"/>
      <c r="I121" s="58"/>
      <c r="J121" s="58"/>
      <c r="K121" s="58"/>
      <c r="L121" s="58"/>
      <c r="M121" s="58"/>
      <c r="N121" s="58"/>
      <c r="O121" s="58"/>
      <c r="P121" s="58"/>
      <c r="Q121" s="58"/>
      <c r="R121" s="58"/>
      <c r="S121" s="58"/>
    </row>
    <row r="122" spans="1:19" x14ac:dyDescent="0.25">
      <c r="A122" s="58"/>
      <c r="B122" s="58"/>
      <c r="C122" s="58"/>
      <c r="D122" s="58"/>
      <c r="E122" s="58"/>
      <c r="F122" s="58"/>
      <c r="G122" s="58"/>
      <c r="H122" s="58"/>
      <c r="I122" s="58"/>
      <c r="J122" s="58"/>
      <c r="K122" s="58"/>
      <c r="L122" s="58"/>
      <c r="M122" s="58"/>
      <c r="N122" s="58"/>
      <c r="O122" s="58"/>
      <c r="P122" s="58"/>
      <c r="Q122" s="58"/>
      <c r="R122" s="58"/>
      <c r="S122" s="58"/>
    </row>
    <row r="123" spans="1:19" x14ac:dyDescent="0.25">
      <c r="A123" s="58"/>
      <c r="B123" s="58"/>
      <c r="C123" s="58"/>
      <c r="D123" s="58"/>
      <c r="E123" s="58"/>
      <c r="F123" s="58"/>
      <c r="G123" s="58"/>
      <c r="H123" s="58"/>
      <c r="I123" s="58"/>
      <c r="J123" s="58"/>
      <c r="K123" s="58"/>
      <c r="L123" s="58"/>
      <c r="M123" s="58"/>
      <c r="N123" s="58"/>
      <c r="O123" s="58"/>
      <c r="P123" s="58"/>
      <c r="Q123" s="58"/>
      <c r="R123" s="58"/>
      <c r="S123" s="58"/>
    </row>
    <row r="124" spans="1:19" x14ac:dyDescent="0.25">
      <c r="A124" s="58"/>
      <c r="B124" s="58"/>
      <c r="C124" s="58"/>
      <c r="D124" s="58"/>
      <c r="E124" s="58"/>
      <c r="F124" s="58"/>
      <c r="G124" s="58"/>
      <c r="H124" s="58"/>
      <c r="I124" s="58"/>
      <c r="J124" s="58"/>
      <c r="K124" s="58"/>
      <c r="L124" s="58"/>
      <c r="M124" s="58"/>
      <c r="N124" s="58"/>
      <c r="O124" s="58"/>
      <c r="P124" s="58"/>
      <c r="Q124" s="58"/>
      <c r="R124" s="58"/>
      <c r="S124" s="58"/>
    </row>
    <row r="125" spans="1:19" x14ac:dyDescent="0.25">
      <c r="A125" s="58"/>
      <c r="B125" s="58"/>
      <c r="C125" s="58"/>
      <c r="D125" s="58"/>
      <c r="E125" s="58"/>
      <c r="F125" s="58"/>
      <c r="G125" s="58"/>
      <c r="H125" s="58"/>
      <c r="I125" s="58"/>
      <c r="J125" s="58"/>
      <c r="K125" s="58"/>
      <c r="L125" s="58"/>
      <c r="M125" s="58"/>
      <c r="N125" s="58"/>
      <c r="O125" s="58"/>
      <c r="P125" s="58"/>
      <c r="Q125" s="58"/>
      <c r="R125" s="58"/>
      <c r="S125" s="58"/>
    </row>
    <row r="126" spans="1:19" x14ac:dyDescent="0.25">
      <c r="A126" s="58"/>
      <c r="B126" s="58"/>
      <c r="C126" s="58"/>
      <c r="D126" s="58"/>
      <c r="E126" s="58"/>
      <c r="F126" s="58"/>
      <c r="G126" s="58"/>
      <c r="H126" s="58"/>
      <c r="I126" s="58"/>
      <c r="J126" s="58"/>
      <c r="K126" s="58"/>
      <c r="L126" s="58"/>
      <c r="M126" s="58"/>
      <c r="N126" s="58"/>
      <c r="O126" s="58"/>
      <c r="P126" s="58"/>
      <c r="Q126" s="58"/>
      <c r="R126" s="58"/>
      <c r="S126" s="58"/>
    </row>
    <row r="127" spans="1:19" x14ac:dyDescent="0.25">
      <c r="A127" s="58"/>
      <c r="B127" s="58"/>
      <c r="C127" s="58"/>
      <c r="D127" s="58"/>
      <c r="E127" s="58"/>
      <c r="F127" s="58"/>
      <c r="G127" s="58"/>
      <c r="H127" s="58"/>
      <c r="I127" s="58"/>
      <c r="J127" s="58"/>
      <c r="K127" s="58"/>
      <c r="L127" s="58"/>
      <c r="M127" s="58"/>
      <c r="N127" s="58"/>
      <c r="O127" s="58"/>
      <c r="P127" s="58"/>
      <c r="Q127" s="58"/>
      <c r="R127" s="58"/>
      <c r="S127" s="58"/>
    </row>
    <row r="128" spans="1:19" x14ac:dyDescent="0.25">
      <c r="A128" s="58"/>
      <c r="B128" s="58"/>
      <c r="C128" s="58"/>
      <c r="D128" s="58"/>
      <c r="E128" s="58"/>
      <c r="F128" s="58"/>
      <c r="G128" s="58"/>
      <c r="H128" s="58"/>
      <c r="I128" s="58"/>
      <c r="J128" s="58"/>
      <c r="K128" s="58"/>
      <c r="L128" s="58"/>
      <c r="M128" s="58"/>
      <c r="N128" s="58"/>
      <c r="O128" s="58"/>
      <c r="P128" s="58"/>
      <c r="Q128" s="58"/>
      <c r="R128" s="58"/>
      <c r="S128" s="58"/>
    </row>
    <row r="129" spans="1:19" x14ac:dyDescent="0.25">
      <c r="A129" s="58"/>
      <c r="B129" s="58"/>
      <c r="C129" s="58"/>
      <c r="D129" s="58"/>
      <c r="E129" s="58"/>
      <c r="F129" s="58"/>
      <c r="G129" s="58"/>
      <c r="H129" s="58"/>
      <c r="I129" s="58"/>
      <c r="J129" s="58"/>
      <c r="K129" s="58"/>
      <c r="L129" s="58"/>
      <c r="M129" s="58"/>
      <c r="N129" s="58"/>
      <c r="O129" s="58"/>
      <c r="P129" s="58"/>
      <c r="Q129" s="58"/>
      <c r="R129" s="58"/>
      <c r="S129" s="58"/>
    </row>
    <row r="130" spans="1:19" x14ac:dyDescent="0.25">
      <c r="A130" s="58"/>
      <c r="B130" s="58"/>
      <c r="C130" s="58"/>
      <c r="D130" s="58"/>
      <c r="E130" s="58"/>
      <c r="F130" s="58"/>
      <c r="G130" s="58"/>
      <c r="H130" s="58"/>
      <c r="I130" s="58"/>
      <c r="J130" s="58"/>
      <c r="K130" s="58"/>
      <c r="L130" s="58"/>
      <c r="M130" s="58"/>
      <c r="N130" s="58"/>
      <c r="O130" s="58"/>
      <c r="P130" s="58"/>
      <c r="Q130" s="58"/>
      <c r="R130" s="58"/>
      <c r="S130" s="58"/>
    </row>
    <row r="131" spans="1:19" x14ac:dyDescent="0.25">
      <c r="A131" s="58"/>
      <c r="B131" s="58"/>
      <c r="C131" s="58"/>
      <c r="D131" s="58"/>
      <c r="E131" s="58"/>
      <c r="F131" s="58"/>
      <c r="G131" s="58"/>
      <c r="H131" s="58"/>
      <c r="I131" s="58"/>
      <c r="J131" s="58"/>
      <c r="K131" s="58"/>
      <c r="L131" s="58"/>
      <c r="M131" s="58"/>
      <c r="N131" s="58"/>
      <c r="O131" s="58"/>
      <c r="P131" s="58"/>
      <c r="Q131" s="58"/>
      <c r="R131" s="58"/>
      <c r="S131" s="58"/>
    </row>
    <row r="132" spans="1:19" x14ac:dyDescent="0.25">
      <c r="A132" s="58"/>
      <c r="B132" s="58"/>
      <c r="C132" s="58"/>
      <c r="D132" s="58"/>
      <c r="E132" s="58"/>
      <c r="F132" s="58"/>
      <c r="G132" s="58"/>
      <c r="H132" s="58"/>
      <c r="I132" s="58"/>
      <c r="J132" s="58"/>
      <c r="K132" s="58"/>
      <c r="L132" s="58"/>
      <c r="M132" s="58"/>
      <c r="N132" s="58"/>
      <c r="O132" s="58"/>
      <c r="P132" s="58"/>
      <c r="Q132" s="58"/>
      <c r="R132" s="58"/>
      <c r="S132" s="58"/>
    </row>
    <row r="133" spans="1:19" x14ac:dyDescent="0.25">
      <c r="A133" s="58"/>
      <c r="B133" s="58"/>
      <c r="C133" s="58"/>
      <c r="D133" s="58"/>
      <c r="E133" s="58"/>
      <c r="F133" s="58"/>
      <c r="G133" s="58"/>
      <c r="H133" s="58"/>
      <c r="I133" s="58"/>
      <c r="J133" s="58"/>
      <c r="K133" s="58"/>
      <c r="L133" s="58"/>
      <c r="M133" s="58"/>
      <c r="N133" s="58"/>
      <c r="O133" s="58"/>
      <c r="P133" s="58"/>
      <c r="Q133" s="58"/>
      <c r="R133" s="58"/>
      <c r="S133" s="58"/>
    </row>
    <row r="134" spans="1:19" x14ac:dyDescent="0.25">
      <c r="A134" s="58"/>
      <c r="B134" s="58"/>
      <c r="C134" s="58"/>
      <c r="D134" s="58"/>
      <c r="E134" s="58"/>
      <c r="F134" s="58"/>
      <c r="G134" s="58"/>
      <c r="H134" s="58"/>
      <c r="I134" s="58"/>
      <c r="J134" s="58"/>
      <c r="K134" s="58"/>
      <c r="L134" s="58"/>
      <c r="M134" s="58"/>
      <c r="N134" s="58"/>
      <c r="O134" s="58"/>
      <c r="P134" s="58"/>
      <c r="Q134" s="58"/>
      <c r="R134" s="58"/>
      <c r="S134" s="58"/>
    </row>
    <row r="135" spans="1:19" x14ac:dyDescent="0.25">
      <c r="A135" s="58"/>
      <c r="B135" s="58"/>
      <c r="C135" s="58"/>
      <c r="D135" s="58"/>
      <c r="E135" s="58"/>
      <c r="F135" s="58"/>
      <c r="G135" s="58"/>
      <c r="H135" s="58"/>
      <c r="I135" s="58"/>
      <c r="J135" s="58"/>
      <c r="K135" s="58"/>
      <c r="L135" s="58"/>
      <c r="M135" s="58"/>
      <c r="N135" s="58"/>
      <c r="O135" s="58"/>
      <c r="P135" s="58"/>
      <c r="Q135" s="58"/>
      <c r="R135" s="58"/>
      <c r="S135" s="58"/>
    </row>
    <row r="136" spans="1:19" x14ac:dyDescent="0.25">
      <c r="A136" s="58"/>
      <c r="B136" s="58"/>
      <c r="C136" s="58"/>
      <c r="D136" s="58"/>
      <c r="E136" s="58"/>
      <c r="F136" s="58"/>
      <c r="G136" s="58"/>
      <c r="H136" s="58"/>
      <c r="I136" s="58"/>
      <c r="J136" s="58"/>
      <c r="K136" s="58"/>
      <c r="L136" s="58"/>
      <c r="M136" s="58"/>
      <c r="N136" s="58"/>
      <c r="O136" s="58"/>
      <c r="P136" s="58"/>
      <c r="Q136" s="58"/>
      <c r="R136" s="58"/>
      <c r="S136" s="58"/>
    </row>
    <row r="137" spans="1:19" x14ac:dyDescent="0.25">
      <c r="A137" s="58"/>
      <c r="B137" s="58"/>
      <c r="C137" s="58"/>
      <c r="D137" s="58"/>
      <c r="E137" s="58"/>
      <c r="F137" s="58"/>
      <c r="G137" s="58"/>
      <c r="H137" s="58"/>
      <c r="I137" s="58"/>
      <c r="J137" s="58"/>
      <c r="K137" s="58"/>
      <c r="L137" s="58"/>
      <c r="M137" s="58"/>
      <c r="N137" s="58"/>
      <c r="O137" s="58"/>
      <c r="P137" s="58"/>
      <c r="Q137" s="58"/>
      <c r="R137" s="58"/>
      <c r="S137" s="58"/>
    </row>
    <row r="138" spans="1:19" x14ac:dyDescent="0.25">
      <c r="A138" s="58"/>
      <c r="B138" s="58"/>
      <c r="C138" s="58"/>
      <c r="D138" s="58"/>
      <c r="E138" s="58"/>
      <c r="F138" s="58"/>
      <c r="G138" s="58"/>
      <c r="H138" s="58"/>
      <c r="I138" s="58"/>
      <c r="J138" s="58"/>
      <c r="K138" s="58"/>
      <c r="L138" s="58"/>
      <c r="M138" s="58"/>
      <c r="N138" s="58"/>
      <c r="O138" s="58"/>
      <c r="P138" s="58"/>
      <c r="Q138" s="58"/>
      <c r="R138" s="58"/>
      <c r="S138" s="58"/>
    </row>
    <row r="139" spans="1:19" x14ac:dyDescent="0.25">
      <c r="A139" s="58"/>
      <c r="B139" s="58"/>
      <c r="C139" s="58"/>
      <c r="D139" s="58"/>
      <c r="E139" s="58"/>
      <c r="F139" s="58"/>
      <c r="G139" s="58"/>
      <c r="H139" s="58"/>
      <c r="I139" s="58"/>
      <c r="J139" s="58"/>
      <c r="K139" s="58"/>
      <c r="L139" s="58"/>
      <c r="M139" s="58"/>
      <c r="N139" s="58"/>
      <c r="O139" s="58"/>
      <c r="P139" s="58"/>
      <c r="Q139" s="58"/>
      <c r="R139" s="58"/>
      <c r="S139" s="58"/>
    </row>
    <row r="140" spans="1:19" x14ac:dyDescent="0.25">
      <c r="A140" s="58"/>
      <c r="B140" s="58"/>
      <c r="C140" s="58"/>
      <c r="D140" s="58"/>
      <c r="E140" s="58"/>
      <c r="F140" s="58"/>
      <c r="G140" s="58"/>
      <c r="H140" s="58"/>
      <c r="I140" s="58"/>
      <c r="J140" s="58"/>
      <c r="K140" s="58"/>
      <c r="L140" s="58"/>
      <c r="M140" s="58"/>
      <c r="N140" s="58"/>
      <c r="O140" s="58"/>
      <c r="P140" s="58"/>
      <c r="Q140" s="58"/>
      <c r="R140" s="58"/>
      <c r="S140" s="58"/>
    </row>
    <row r="141" spans="1:19" x14ac:dyDescent="0.25">
      <c r="A141" s="58"/>
      <c r="B141" s="58"/>
      <c r="C141" s="58"/>
      <c r="D141" s="58"/>
      <c r="E141" s="58"/>
      <c r="F141" s="58"/>
      <c r="G141" s="58"/>
      <c r="H141" s="58"/>
      <c r="I141" s="58"/>
      <c r="J141" s="58"/>
      <c r="K141" s="58"/>
      <c r="L141" s="58"/>
      <c r="M141" s="58"/>
      <c r="N141" s="58"/>
      <c r="O141" s="58"/>
      <c r="P141" s="58"/>
      <c r="Q141" s="58"/>
      <c r="R141" s="58"/>
      <c r="S141" s="58"/>
    </row>
    <row r="142" spans="1:19" x14ac:dyDescent="0.25">
      <c r="A142" s="58"/>
      <c r="B142" s="58"/>
      <c r="C142" s="58"/>
      <c r="D142" s="58"/>
      <c r="E142" s="58"/>
      <c r="F142" s="58"/>
      <c r="G142" s="58"/>
      <c r="H142" s="58"/>
      <c r="I142" s="58"/>
      <c r="J142" s="58"/>
      <c r="K142" s="58"/>
      <c r="L142" s="58"/>
      <c r="M142" s="58"/>
      <c r="N142" s="58"/>
      <c r="O142" s="58"/>
      <c r="P142" s="58"/>
      <c r="Q142" s="58"/>
      <c r="R142" s="58"/>
      <c r="S142" s="58"/>
    </row>
    <row r="143" spans="1:19" x14ac:dyDescent="0.25">
      <c r="A143" s="58"/>
      <c r="B143" s="58"/>
      <c r="C143" s="58"/>
      <c r="D143" s="58"/>
      <c r="E143" s="58"/>
      <c r="F143" s="58"/>
      <c r="G143" s="58"/>
      <c r="H143" s="58"/>
      <c r="I143" s="58"/>
      <c r="J143" s="58"/>
      <c r="K143" s="58"/>
      <c r="L143" s="58"/>
      <c r="M143" s="58"/>
      <c r="N143" s="58"/>
      <c r="O143" s="58"/>
      <c r="P143" s="58"/>
      <c r="Q143" s="58"/>
      <c r="R143" s="58"/>
      <c r="S143" s="58"/>
    </row>
    <row r="144" spans="1:19" x14ac:dyDescent="0.25">
      <c r="A144" s="58"/>
      <c r="B144" s="58"/>
      <c r="C144" s="58"/>
      <c r="D144" s="58"/>
      <c r="E144" s="58"/>
      <c r="F144" s="58"/>
      <c r="G144" s="58"/>
      <c r="H144" s="58"/>
      <c r="I144" s="58"/>
      <c r="J144" s="58"/>
      <c r="K144" s="58"/>
      <c r="L144" s="58"/>
      <c r="M144" s="58"/>
      <c r="N144" s="58"/>
      <c r="O144" s="58"/>
      <c r="P144" s="58"/>
      <c r="Q144" s="58"/>
      <c r="R144" s="58"/>
      <c r="S144" s="58"/>
    </row>
    <row r="145" spans="1:19" x14ac:dyDescent="0.25">
      <c r="A145" s="58"/>
      <c r="B145" s="58"/>
      <c r="C145" s="58"/>
      <c r="D145" s="58"/>
      <c r="E145" s="58"/>
      <c r="F145" s="58"/>
      <c r="G145" s="58"/>
      <c r="H145" s="58"/>
      <c r="I145" s="58"/>
      <c r="J145" s="58"/>
      <c r="K145" s="58"/>
      <c r="L145" s="58"/>
      <c r="M145" s="58"/>
      <c r="N145" s="58"/>
      <c r="O145" s="58"/>
      <c r="P145" s="58"/>
      <c r="Q145" s="58"/>
      <c r="R145" s="58"/>
      <c r="S145" s="58"/>
    </row>
    <row r="146" spans="1:19" x14ac:dyDescent="0.25">
      <c r="A146" s="58"/>
      <c r="B146" s="58"/>
      <c r="C146" s="58"/>
      <c r="D146" s="58"/>
      <c r="E146" s="58"/>
      <c r="F146" s="58"/>
      <c r="G146" s="58"/>
      <c r="H146" s="58"/>
      <c r="I146" s="58"/>
      <c r="J146" s="58"/>
      <c r="K146" s="58"/>
      <c r="L146" s="58"/>
      <c r="M146" s="58"/>
      <c r="N146" s="58"/>
      <c r="O146" s="58"/>
      <c r="P146" s="58"/>
      <c r="Q146" s="58"/>
      <c r="R146" s="58"/>
      <c r="S146" s="58"/>
    </row>
    <row r="147" spans="1:19" x14ac:dyDescent="0.25">
      <c r="A147" s="58"/>
      <c r="B147" s="58"/>
      <c r="C147" s="58"/>
      <c r="D147" s="58"/>
      <c r="E147" s="58"/>
      <c r="F147" s="58"/>
      <c r="G147" s="58"/>
      <c r="H147" s="58"/>
      <c r="I147" s="58"/>
      <c r="J147" s="58"/>
      <c r="K147" s="58"/>
      <c r="L147" s="58"/>
      <c r="M147" s="58"/>
      <c r="N147" s="58"/>
      <c r="O147" s="58"/>
      <c r="P147" s="58"/>
      <c r="Q147" s="58"/>
      <c r="R147" s="58"/>
      <c r="S147" s="58"/>
    </row>
    <row r="148" spans="1:19" x14ac:dyDescent="0.25">
      <c r="A148" s="58"/>
      <c r="B148" s="58"/>
      <c r="C148" s="58"/>
      <c r="D148" s="58"/>
      <c r="E148" s="58"/>
      <c r="F148" s="58"/>
      <c r="G148" s="58"/>
      <c r="H148" s="58"/>
      <c r="I148" s="58"/>
      <c r="J148" s="58"/>
      <c r="K148" s="58"/>
      <c r="L148" s="58"/>
      <c r="M148" s="58"/>
      <c r="N148" s="58"/>
      <c r="O148" s="58"/>
      <c r="P148" s="58"/>
      <c r="Q148" s="58"/>
      <c r="R148" s="58"/>
      <c r="S148" s="58"/>
    </row>
    <row r="149" spans="1:19" x14ac:dyDescent="0.25">
      <c r="A149" s="58"/>
      <c r="B149" s="58"/>
      <c r="C149" s="58"/>
      <c r="D149" s="58"/>
      <c r="E149" s="58"/>
      <c r="F149" s="58"/>
      <c r="G149" s="58"/>
      <c r="H149" s="58"/>
      <c r="I149" s="58"/>
      <c r="J149" s="58"/>
      <c r="K149" s="58"/>
      <c r="L149" s="58"/>
      <c r="M149" s="58"/>
      <c r="N149" s="58"/>
      <c r="O149" s="58"/>
      <c r="P149" s="58"/>
      <c r="Q149" s="58"/>
      <c r="R149" s="58"/>
      <c r="S149" s="58"/>
    </row>
    <row r="150" spans="1:19" x14ac:dyDescent="0.25">
      <c r="A150" s="58"/>
      <c r="B150" s="58"/>
      <c r="C150" s="58"/>
      <c r="D150" s="58"/>
      <c r="E150" s="58"/>
      <c r="F150" s="58"/>
      <c r="G150" s="58"/>
      <c r="H150" s="58"/>
      <c r="I150" s="58"/>
      <c r="J150" s="58"/>
      <c r="K150" s="58"/>
      <c r="L150" s="58"/>
      <c r="M150" s="58"/>
      <c r="N150" s="58"/>
      <c r="O150" s="58"/>
      <c r="P150" s="58"/>
      <c r="Q150" s="58"/>
      <c r="R150" s="58"/>
      <c r="S150" s="58"/>
    </row>
    <row r="151" spans="1:19" x14ac:dyDescent="0.25">
      <c r="A151" s="58"/>
      <c r="B151" s="58"/>
      <c r="C151" s="58"/>
      <c r="D151" s="58"/>
      <c r="E151" s="58"/>
      <c r="F151" s="58"/>
      <c r="G151" s="58"/>
      <c r="H151" s="58"/>
      <c r="I151" s="58"/>
      <c r="J151" s="58"/>
      <c r="K151" s="58"/>
      <c r="L151" s="58"/>
      <c r="M151" s="58"/>
      <c r="N151" s="58"/>
      <c r="O151" s="58"/>
      <c r="P151" s="58"/>
      <c r="Q151" s="58"/>
      <c r="R151" s="58"/>
      <c r="S151" s="58"/>
    </row>
    <row r="152" spans="1:19" x14ac:dyDescent="0.25">
      <c r="A152" s="58"/>
      <c r="B152" s="58"/>
      <c r="C152" s="58"/>
      <c r="D152" s="58"/>
      <c r="E152" s="58"/>
      <c r="F152" s="58"/>
      <c r="G152" s="58"/>
      <c r="H152" s="58"/>
      <c r="I152" s="58"/>
      <c r="J152" s="58"/>
      <c r="K152" s="58"/>
      <c r="L152" s="58"/>
      <c r="M152" s="58"/>
      <c r="N152" s="58"/>
      <c r="O152" s="58"/>
      <c r="P152" s="58"/>
      <c r="Q152" s="58"/>
      <c r="R152" s="58"/>
      <c r="S152" s="58"/>
    </row>
    <row r="153" spans="1:19" x14ac:dyDescent="0.25">
      <c r="A153" s="58"/>
      <c r="B153" s="58"/>
      <c r="C153" s="58"/>
      <c r="D153" s="58"/>
      <c r="E153" s="58"/>
      <c r="F153" s="58"/>
      <c r="G153" s="58"/>
      <c r="H153" s="58"/>
      <c r="I153" s="58"/>
      <c r="J153" s="58"/>
      <c r="K153" s="58"/>
      <c r="L153" s="58"/>
      <c r="M153" s="58"/>
      <c r="N153" s="58"/>
      <c r="O153" s="58"/>
      <c r="P153" s="58"/>
      <c r="Q153" s="58"/>
      <c r="R153" s="58"/>
      <c r="S153" s="58"/>
    </row>
    <row r="154" spans="1:19" x14ac:dyDescent="0.25">
      <c r="A154" s="58"/>
      <c r="B154" s="58"/>
      <c r="C154" s="58"/>
      <c r="D154" s="58"/>
      <c r="E154" s="58"/>
      <c r="F154" s="58"/>
      <c r="G154" s="58"/>
      <c r="H154" s="58"/>
      <c r="I154" s="58"/>
      <c r="J154" s="58"/>
      <c r="K154" s="58"/>
      <c r="L154" s="58"/>
      <c r="M154" s="58"/>
      <c r="N154" s="58"/>
      <c r="O154" s="58"/>
      <c r="P154" s="58"/>
      <c r="Q154" s="58"/>
      <c r="R154" s="58"/>
      <c r="S154" s="58"/>
    </row>
    <row r="155" spans="1:19" x14ac:dyDescent="0.25">
      <c r="A155" s="58"/>
      <c r="B155" s="58"/>
      <c r="C155" s="58"/>
      <c r="D155" s="58"/>
      <c r="E155" s="58"/>
      <c r="F155" s="58"/>
      <c r="G155" s="58"/>
      <c r="H155" s="58"/>
      <c r="I155" s="58"/>
      <c r="J155" s="58"/>
      <c r="K155" s="58"/>
      <c r="L155" s="58"/>
      <c r="M155" s="58"/>
      <c r="N155" s="58"/>
      <c r="O155" s="58"/>
      <c r="P155" s="58"/>
      <c r="Q155" s="58"/>
      <c r="R155" s="58"/>
      <c r="S155" s="58"/>
    </row>
    <row r="156" spans="1:19" x14ac:dyDescent="0.25">
      <c r="A156" s="58"/>
      <c r="B156" s="58"/>
      <c r="C156" s="58"/>
      <c r="D156" s="58"/>
      <c r="E156" s="58"/>
      <c r="F156" s="58"/>
      <c r="G156" s="58"/>
      <c r="H156" s="58"/>
      <c r="I156" s="58"/>
      <c r="J156" s="58"/>
      <c r="K156" s="58"/>
      <c r="L156" s="58"/>
      <c r="M156" s="58"/>
      <c r="N156" s="58"/>
      <c r="O156" s="58"/>
      <c r="P156" s="58"/>
      <c r="Q156" s="58"/>
      <c r="R156" s="58"/>
      <c r="S156" s="58"/>
    </row>
    <row r="157" spans="1:19" x14ac:dyDescent="0.25">
      <c r="A157" s="58"/>
      <c r="B157" s="58"/>
      <c r="C157" s="58"/>
      <c r="D157" s="58"/>
      <c r="E157" s="58"/>
      <c r="F157" s="58"/>
      <c r="G157" s="58"/>
      <c r="H157" s="58"/>
      <c r="I157" s="58"/>
      <c r="J157" s="58"/>
      <c r="K157" s="58"/>
      <c r="L157" s="58"/>
      <c r="M157" s="58"/>
      <c r="N157" s="58"/>
      <c r="O157" s="58"/>
      <c r="P157" s="58"/>
      <c r="Q157" s="58"/>
      <c r="R157" s="58"/>
      <c r="S157" s="58"/>
    </row>
    <row r="158" spans="1:19" x14ac:dyDescent="0.25">
      <c r="A158" s="58"/>
      <c r="B158" s="58"/>
      <c r="C158" s="58"/>
      <c r="D158" s="58"/>
      <c r="E158" s="58"/>
      <c r="F158" s="58"/>
      <c r="G158" s="58"/>
      <c r="H158" s="58"/>
      <c r="I158" s="58"/>
      <c r="J158" s="58"/>
      <c r="K158" s="58"/>
      <c r="L158" s="58"/>
      <c r="M158" s="58"/>
      <c r="N158" s="58"/>
      <c r="O158" s="58"/>
      <c r="P158" s="58"/>
      <c r="Q158" s="58"/>
      <c r="R158" s="58"/>
      <c r="S158" s="58"/>
    </row>
    <row r="159" spans="1:19" x14ac:dyDescent="0.25">
      <c r="A159" s="58"/>
      <c r="B159" s="58"/>
      <c r="C159" s="58"/>
      <c r="D159" s="58"/>
      <c r="E159" s="58"/>
      <c r="F159" s="58"/>
      <c r="G159" s="58"/>
      <c r="H159" s="58"/>
      <c r="I159" s="58"/>
      <c r="J159" s="58"/>
      <c r="K159" s="58"/>
      <c r="L159" s="58"/>
      <c r="M159" s="58"/>
      <c r="N159" s="58"/>
      <c r="O159" s="58"/>
      <c r="P159" s="58"/>
      <c r="Q159" s="58"/>
      <c r="R159" s="58"/>
      <c r="S159" s="58"/>
    </row>
    <row r="160" spans="1:19" x14ac:dyDescent="0.25">
      <c r="A160" s="58"/>
      <c r="B160" s="58"/>
      <c r="C160" s="58"/>
      <c r="D160" s="58"/>
      <c r="E160" s="58"/>
      <c r="F160" s="58"/>
      <c r="G160" s="58"/>
      <c r="H160" s="58"/>
      <c r="I160" s="58"/>
      <c r="J160" s="58"/>
      <c r="K160" s="58"/>
      <c r="L160" s="58"/>
      <c r="M160" s="58"/>
      <c r="N160" s="58"/>
      <c r="O160" s="58"/>
      <c r="P160" s="58"/>
      <c r="Q160" s="58"/>
      <c r="R160" s="58"/>
      <c r="S160" s="58"/>
    </row>
    <row r="161" spans="1:19" x14ac:dyDescent="0.25">
      <c r="A161" s="58"/>
      <c r="B161" s="58"/>
      <c r="C161" s="58"/>
      <c r="D161" s="58"/>
      <c r="E161" s="58"/>
      <c r="F161" s="58"/>
      <c r="G161" s="58"/>
      <c r="H161" s="58"/>
      <c r="I161" s="58"/>
      <c r="J161" s="58"/>
      <c r="K161" s="58"/>
      <c r="L161" s="58"/>
      <c r="M161" s="58"/>
      <c r="N161" s="58"/>
      <c r="O161" s="58"/>
      <c r="P161" s="58"/>
      <c r="Q161" s="58"/>
      <c r="R161" s="58"/>
      <c r="S161" s="58"/>
    </row>
    <row r="162" spans="1:19" x14ac:dyDescent="0.25">
      <c r="A162" s="58"/>
      <c r="B162" s="58"/>
      <c r="C162" s="58"/>
      <c r="D162" s="58"/>
      <c r="E162" s="58"/>
      <c r="F162" s="58"/>
      <c r="G162" s="58"/>
      <c r="H162" s="58"/>
      <c r="I162" s="58"/>
      <c r="J162" s="58"/>
      <c r="K162" s="58"/>
      <c r="L162" s="58"/>
      <c r="M162" s="58"/>
      <c r="N162" s="58"/>
      <c r="O162" s="58"/>
      <c r="P162" s="58"/>
      <c r="Q162" s="58"/>
      <c r="R162" s="58"/>
      <c r="S162" s="58"/>
    </row>
    <row r="163" spans="1:19" x14ac:dyDescent="0.25">
      <c r="A163" s="58"/>
      <c r="B163" s="58"/>
      <c r="C163" s="58"/>
      <c r="D163" s="58"/>
      <c r="E163" s="58"/>
      <c r="F163" s="58"/>
      <c r="G163" s="58"/>
      <c r="H163" s="58"/>
      <c r="I163" s="58"/>
      <c r="J163" s="58"/>
      <c r="K163" s="58"/>
      <c r="L163" s="58"/>
      <c r="M163" s="58"/>
      <c r="N163" s="58"/>
      <c r="O163" s="58"/>
      <c r="P163" s="58"/>
      <c r="Q163" s="58"/>
      <c r="R163" s="58"/>
      <c r="S163" s="58"/>
    </row>
    <row r="164" spans="1:19" x14ac:dyDescent="0.25">
      <c r="A164" s="58"/>
      <c r="B164" s="58"/>
      <c r="C164" s="58"/>
      <c r="D164" s="58"/>
      <c r="E164" s="58"/>
      <c r="F164" s="58"/>
      <c r="G164" s="58"/>
      <c r="H164" s="58"/>
      <c r="I164" s="58"/>
      <c r="J164" s="58"/>
      <c r="K164" s="58"/>
      <c r="L164" s="58"/>
      <c r="M164" s="58"/>
      <c r="N164" s="58"/>
      <c r="O164" s="58"/>
      <c r="P164" s="58"/>
      <c r="Q164" s="58"/>
      <c r="R164" s="58"/>
      <c r="S164" s="58"/>
    </row>
    <row r="165" spans="1:19" x14ac:dyDescent="0.25">
      <c r="A165" s="58"/>
      <c r="B165" s="58"/>
      <c r="C165" s="58"/>
      <c r="D165" s="58"/>
      <c r="E165" s="58"/>
      <c r="F165" s="58"/>
      <c r="G165" s="58"/>
      <c r="H165" s="58"/>
      <c r="I165" s="58"/>
      <c r="J165" s="58"/>
      <c r="K165" s="58"/>
      <c r="L165" s="58"/>
      <c r="M165" s="58"/>
      <c r="N165" s="58"/>
      <c r="O165" s="58"/>
      <c r="P165" s="58"/>
      <c r="Q165" s="58"/>
      <c r="R165" s="58"/>
      <c r="S165" s="58"/>
    </row>
    <row r="166" spans="1:19" x14ac:dyDescent="0.25">
      <c r="A166" s="58"/>
      <c r="B166" s="58"/>
      <c r="C166" s="58"/>
      <c r="D166" s="58"/>
      <c r="E166" s="58"/>
      <c r="F166" s="58"/>
      <c r="G166" s="58"/>
      <c r="H166" s="58"/>
      <c r="I166" s="58"/>
      <c r="J166" s="58"/>
      <c r="K166" s="58"/>
      <c r="L166" s="58"/>
      <c r="M166" s="58"/>
      <c r="N166" s="58"/>
      <c r="O166" s="58"/>
      <c r="P166" s="58"/>
      <c r="Q166" s="58"/>
      <c r="R166" s="58"/>
      <c r="S166" s="58"/>
    </row>
    <row r="167" spans="1:19" x14ac:dyDescent="0.25">
      <c r="A167" s="58"/>
      <c r="B167" s="58"/>
      <c r="C167" s="58"/>
      <c r="D167" s="58"/>
      <c r="E167" s="58"/>
      <c r="F167" s="58"/>
      <c r="G167" s="58"/>
      <c r="H167" s="58"/>
      <c r="I167" s="58"/>
      <c r="J167" s="58"/>
      <c r="K167" s="58"/>
      <c r="L167" s="58"/>
      <c r="M167" s="58"/>
      <c r="N167" s="58"/>
      <c r="O167" s="58"/>
      <c r="P167" s="58"/>
      <c r="Q167" s="58"/>
      <c r="R167" s="58"/>
      <c r="S167" s="58"/>
    </row>
  </sheetData>
  <mergeCells count="5">
    <mergeCell ref="I1:L1"/>
    <mergeCell ref="M1:P1"/>
    <mergeCell ref="E2:H2"/>
    <mergeCell ref="I2:L2"/>
    <mergeCell ref="M2:P2"/>
  </mergeCells>
  <phoneticPr fontId="11" type="noConversion"/>
  <pageMargins left="0.75" right="0.75" top="1" bottom="1" header="0.5" footer="0.5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39"/>
  <sheetViews>
    <sheetView workbookViewId="0">
      <pane xSplit="1" ySplit="6" topLeftCell="B125" activePane="bottomRight" state="frozen"/>
      <selection pane="topRight" activeCell="B1" sqref="B1"/>
      <selection pane="bottomLeft" activeCell="A7" sqref="A7"/>
      <selection pane="bottomRight" activeCell="I138" sqref="I138"/>
    </sheetView>
  </sheetViews>
  <sheetFormatPr defaultRowHeight="15" x14ac:dyDescent="0.25"/>
  <cols>
    <col min="1" max="1" width="13" customWidth="1"/>
  </cols>
  <sheetData>
    <row r="1" spans="1:20" x14ac:dyDescent="0.25">
      <c r="A1" s="18" t="s">
        <v>59</v>
      </c>
      <c r="B1" s="1"/>
      <c r="C1" s="1"/>
      <c r="D1" s="1"/>
      <c r="E1" s="7"/>
      <c r="F1" s="7"/>
      <c r="G1" s="7"/>
      <c r="H1" s="7"/>
      <c r="I1" s="140" t="s">
        <v>9</v>
      </c>
      <c r="J1" s="142"/>
      <c r="K1" s="142"/>
      <c r="L1" s="142"/>
      <c r="M1" s="140" t="s">
        <v>7</v>
      </c>
      <c r="N1" s="142"/>
      <c r="O1" s="142"/>
      <c r="P1" s="142"/>
    </row>
    <row r="2" spans="1:20" x14ac:dyDescent="0.25">
      <c r="A2" s="24" t="s">
        <v>3</v>
      </c>
      <c r="B2" s="24"/>
      <c r="C2" s="24"/>
      <c r="D2" s="24"/>
      <c r="E2" s="143" t="s">
        <v>4</v>
      </c>
      <c r="F2" s="144"/>
      <c r="G2" s="144"/>
      <c r="H2" s="144"/>
      <c r="I2" s="143" t="s">
        <v>4</v>
      </c>
      <c r="J2" s="144"/>
      <c r="K2" s="144"/>
      <c r="L2" s="144"/>
      <c r="M2" s="143" t="s">
        <v>4</v>
      </c>
      <c r="N2" s="144"/>
      <c r="O2" s="144"/>
      <c r="P2" s="144"/>
      <c r="Q2" s="24"/>
      <c r="R2" s="24"/>
      <c r="S2" s="24"/>
      <c r="T2" s="24"/>
    </row>
    <row r="3" spans="1:20" x14ac:dyDescent="0.25">
      <c r="A3" s="42"/>
      <c r="B3" s="42" t="s">
        <v>4</v>
      </c>
      <c r="C3" s="42" t="s">
        <v>1</v>
      </c>
      <c r="D3" s="42" t="s">
        <v>7</v>
      </c>
      <c r="E3" s="26" t="s">
        <v>10</v>
      </c>
      <c r="F3" s="26" t="s">
        <v>11</v>
      </c>
      <c r="G3" s="26" t="s">
        <v>12</v>
      </c>
      <c r="H3" s="26" t="s">
        <v>13</v>
      </c>
      <c r="I3" s="26" t="s">
        <v>10</v>
      </c>
      <c r="J3" s="26" t="s">
        <v>11</v>
      </c>
      <c r="K3" s="26" t="s">
        <v>12</v>
      </c>
      <c r="L3" s="26" t="s">
        <v>13</v>
      </c>
      <c r="M3" s="26" t="s">
        <v>10</v>
      </c>
      <c r="N3" s="26" t="s">
        <v>11</v>
      </c>
      <c r="O3" s="26" t="s">
        <v>12</v>
      </c>
      <c r="P3" s="26" t="s">
        <v>13</v>
      </c>
      <c r="Q3" s="24"/>
      <c r="R3" s="24"/>
      <c r="S3" s="24"/>
      <c r="T3" s="24"/>
    </row>
    <row r="4" spans="1:20" x14ac:dyDescent="0.25">
      <c r="A4" s="42"/>
      <c r="B4" s="24"/>
      <c r="C4" s="24" t="s">
        <v>0</v>
      </c>
      <c r="D4" s="24" t="s">
        <v>6</v>
      </c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</row>
    <row r="5" spans="1:20" x14ac:dyDescent="0.25">
      <c r="A5" s="42"/>
      <c r="B5" s="42"/>
      <c r="C5" s="42" t="s">
        <v>5</v>
      </c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</row>
    <row r="6" spans="1:20" x14ac:dyDescent="0.25">
      <c r="A6" s="24"/>
      <c r="B6" s="24"/>
      <c r="C6" s="24" t="s">
        <v>3</v>
      </c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</row>
    <row r="7" spans="1:20" x14ac:dyDescent="0.25">
      <c r="A7" s="27">
        <v>1880</v>
      </c>
      <c r="B7" s="25">
        <v>24.222738095238093</v>
      </c>
      <c r="C7" s="92" t="s">
        <v>65</v>
      </c>
      <c r="D7" s="25">
        <v>7.9548271587935471</v>
      </c>
      <c r="E7" s="24">
        <f t="shared" ref="E7:E38" si="0">IF(AND(B7&gt;0,B7&lt;30),1,0)</f>
        <v>1</v>
      </c>
      <c r="F7" s="24">
        <f>IF(AND($B7&gt;30,$B7&lt;60),1,0)</f>
        <v>0</v>
      </c>
      <c r="G7" s="24">
        <f>IF(AND($B7&gt;60,$B7&lt;90),1,0)</f>
        <v>0</v>
      </c>
      <c r="H7" s="24">
        <f>IF($B7&gt;90,1,0)</f>
        <v>0</v>
      </c>
      <c r="I7" s="25" t="str">
        <f>IF(E7=1,$C7,"n.a.")</f>
        <v>.</v>
      </c>
      <c r="J7" s="25" t="str">
        <f>IF(F7=1,$C7,"n.a.")</f>
        <v>n.a.</v>
      </c>
      <c r="K7" s="25" t="str">
        <f>IF(G7=1,$C7,"n.a.")</f>
        <v>n.a.</v>
      </c>
      <c r="L7" s="25" t="str">
        <f>IF(H7=1,$C7,"n.a.")</f>
        <v>n.a.</v>
      </c>
      <c r="M7" s="25">
        <f>IF(E7=1,$D7,"n.a.")</f>
        <v>7.9548271587935471</v>
      </c>
      <c r="N7" s="25" t="str">
        <f>IF(F7=1,$D7,"n.a.")</f>
        <v>n.a.</v>
      </c>
      <c r="O7" s="25" t="str">
        <f>IF(G7=1,$D7,"n.a.")</f>
        <v>n.a.</v>
      </c>
      <c r="P7" s="25" t="str">
        <f>IF(H7=1,$D7,"n.a.")</f>
        <v>n.a.</v>
      </c>
      <c r="Q7" s="24"/>
      <c r="R7" s="24"/>
      <c r="S7" s="24"/>
      <c r="T7" s="24"/>
    </row>
    <row r="8" spans="1:20" x14ac:dyDescent="0.25">
      <c r="A8" s="27">
        <f t="shared" ref="A8:A39" si="1">A7+1</f>
        <v>1881</v>
      </c>
      <c r="B8" s="25">
        <v>24.09725864123957</v>
      </c>
      <c r="C8" s="25">
        <v>1.0282776349614497</v>
      </c>
      <c r="D8" s="25">
        <v>2.1049677238282465</v>
      </c>
      <c r="E8" s="24">
        <f t="shared" si="0"/>
        <v>1</v>
      </c>
      <c r="F8" s="24">
        <f t="shared" ref="F8:F71" si="2">IF(AND($B8&gt;30,$B8&lt;60),1,0)</f>
        <v>0</v>
      </c>
      <c r="G8" s="24">
        <f t="shared" ref="G8:G71" si="3">IF(AND($B8&gt;60,$B8&lt;90),1,0)</f>
        <v>0</v>
      </c>
      <c r="H8" s="24">
        <f t="shared" ref="H8:H71" si="4">IF($B8&gt;90,1,0)</f>
        <v>0</v>
      </c>
      <c r="I8" s="25">
        <f t="shared" ref="I8:L71" si="5">IF(E8=1,$C8,"n.a.")</f>
        <v>1.0282776349614497</v>
      </c>
      <c r="J8" s="25" t="str">
        <f t="shared" si="5"/>
        <v>n.a.</v>
      </c>
      <c r="K8" s="25" t="str">
        <f t="shared" si="5"/>
        <v>n.a.</v>
      </c>
      <c r="L8" s="25" t="str">
        <f t="shared" si="5"/>
        <v>n.a.</v>
      </c>
      <c r="M8" s="25">
        <f t="shared" ref="M8:P71" si="6">IF(E8=1,$D8,"n.a.")</f>
        <v>2.1049677238282465</v>
      </c>
      <c r="N8" s="25" t="str">
        <f t="shared" si="6"/>
        <v>n.a.</v>
      </c>
      <c r="O8" s="25" t="str">
        <f t="shared" si="6"/>
        <v>n.a.</v>
      </c>
      <c r="P8" s="25" t="str">
        <f t="shared" si="6"/>
        <v>n.a.</v>
      </c>
      <c r="Q8" s="24"/>
      <c r="R8" s="24"/>
      <c r="S8" s="24"/>
      <c r="T8" s="24"/>
    </row>
    <row r="9" spans="1:20" x14ac:dyDescent="0.25">
      <c r="A9" s="27">
        <f t="shared" si="1"/>
        <v>1882</v>
      </c>
      <c r="B9" s="25">
        <v>23.63</v>
      </c>
      <c r="C9" s="25">
        <v>3.5623409669210959</v>
      </c>
      <c r="D9" s="25">
        <v>-1.0295367084811922</v>
      </c>
      <c r="E9" s="24">
        <f t="shared" si="0"/>
        <v>1</v>
      </c>
      <c r="F9" s="24">
        <f t="shared" si="2"/>
        <v>0</v>
      </c>
      <c r="G9" s="24">
        <f t="shared" si="3"/>
        <v>0</v>
      </c>
      <c r="H9" s="24">
        <f t="shared" si="4"/>
        <v>0</v>
      </c>
      <c r="I9" s="25">
        <f t="shared" si="5"/>
        <v>3.5623409669210959</v>
      </c>
      <c r="J9" s="25" t="str">
        <f t="shared" si="5"/>
        <v>n.a.</v>
      </c>
      <c r="K9" s="25" t="str">
        <f t="shared" si="5"/>
        <v>n.a.</v>
      </c>
      <c r="L9" s="25" t="str">
        <f t="shared" si="5"/>
        <v>n.a.</v>
      </c>
      <c r="M9" s="25">
        <f t="shared" si="6"/>
        <v>-1.0295367084811922</v>
      </c>
      <c r="N9" s="25" t="str">
        <f t="shared" si="6"/>
        <v>n.a.</v>
      </c>
      <c r="O9" s="25" t="str">
        <f t="shared" si="6"/>
        <v>n.a.</v>
      </c>
      <c r="P9" s="25" t="str">
        <f t="shared" si="6"/>
        <v>n.a.</v>
      </c>
      <c r="Q9" s="24"/>
      <c r="R9" s="24"/>
      <c r="S9" s="24"/>
      <c r="T9" s="24"/>
    </row>
    <row r="10" spans="1:20" x14ac:dyDescent="0.25">
      <c r="A10" s="27">
        <f t="shared" si="1"/>
        <v>1883</v>
      </c>
      <c r="B10" s="25">
        <v>22.994354838709679</v>
      </c>
      <c r="C10" s="25">
        <v>3.4398034398034349</v>
      </c>
      <c r="D10" s="25">
        <v>-5.2088067464525505</v>
      </c>
      <c r="E10" s="24">
        <f t="shared" si="0"/>
        <v>1</v>
      </c>
      <c r="F10" s="24">
        <f t="shared" si="2"/>
        <v>0</v>
      </c>
      <c r="G10" s="24">
        <f t="shared" si="3"/>
        <v>0</v>
      </c>
      <c r="H10" s="24">
        <f t="shared" si="4"/>
        <v>0</v>
      </c>
      <c r="I10" s="25">
        <f t="shared" si="5"/>
        <v>3.4398034398034349</v>
      </c>
      <c r="J10" s="25" t="str">
        <f t="shared" si="5"/>
        <v>n.a.</v>
      </c>
      <c r="K10" s="25" t="str">
        <f t="shared" si="5"/>
        <v>n.a.</v>
      </c>
      <c r="L10" s="25" t="str">
        <f t="shared" si="5"/>
        <v>n.a.</v>
      </c>
      <c r="M10" s="25">
        <f t="shared" si="6"/>
        <v>-5.2088067464525505</v>
      </c>
      <c r="N10" s="25" t="str">
        <f t="shared" si="6"/>
        <v>n.a.</v>
      </c>
      <c r="O10" s="25" t="str">
        <f t="shared" si="6"/>
        <v>n.a.</v>
      </c>
      <c r="P10" s="25" t="str">
        <f t="shared" si="6"/>
        <v>n.a.</v>
      </c>
      <c r="Q10" s="24"/>
      <c r="R10" s="24"/>
      <c r="S10" s="24"/>
      <c r="T10" s="24"/>
    </row>
    <row r="11" spans="1:20" x14ac:dyDescent="0.25">
      <c r="A11" s="27">
        <f t="shared" si="1"/>
        <v>1884</v>
      </c>
      <c r="B11" s="25">
        <v>23.564839094159716</v>
      </c>
      <c r="C11" s="25">
        <v>0.47505938242280443</v>
      </c>
      <c r="D11" s="25">
        <v>-2.1974802226779961</v>
      </c>
      <c r="E11" s="24">
        <f t="shared" si="0"/>
        <v>1</v>
      </c>
      <c r="F11" s="24">
        <f t="shared" si="2"/>
        <v>0</v>
      </c>
      <c r="G11" s="24">
        <f t="shared" si="3"/>
        <v>0</v>
      </c>
      <c r="H11" s="24">
        <f t="shared" si="4"/>
        <v>0</v>
      </c>
      <c r="I11" s="25">
        <f t="shared" si="5"/>
        <v>0.47505938242280443</v>
      </c>
      <c r="J11" s="25" t="str">
        <f t="shared" si="5"/>
        <v>n.a.</v>
      </c>
      <c r="K11" s="25" t="str">
        <f t="shared" si="5"/>
        <v>n.a.</v>
      </c>
      <c r="L11" s="25" t="str">
        <f t="shared" si="5"/>
        <v>n.a.</v>
      </c>
      <c r="M11" s="25">
        <f t="shared" si="6"/>
        <v>-2.1974802226779961</v>
      </c>
      <c r="N11" s="25" t="str">
        <f t="shared" si="6"/>
        <v>n.a.</v>
      </c>
      <c r="O11" s="25" t="str">
        <f t="shared" si="6"/>
        <v>n.a.</v>
      </c>
      <c r="P11" s="25" t="str">
        <f t="shared" si="6"/>
        <v>n.a.</v>
      </c>
      <c r="Q11" s="24"/>
      <c r="R11" s="24"/>
      <c r="S11" s="24"/>
      <c r="T11" s="24"/>
    </row>
    <row r="12" spans="1:20" x14ac:dyDescent="0.25">
      <c r="A12" s="27">
        <f t="shared" si="1"/>
        <v>1885</v>
      </c>
      <c r="B12" s="25">
        <v>23.769146341463415</v>
      </c>
      <c r="C12" s="25">
        <v>0.70921985815604049</v>
      </c>
      <c r="D12" s="25">
        <v>-3.3716433356936686</v>
      </c>
      <c r="E12" s="24">
        <f t="shared" si="0"/>
        <v>1</v>
      </c>
      <c r="F12" s="24">
        <f t="shared" si="2"/>
        <v>0</v>
      </c>
      <c r="G12" s="24">
        <f t="shared" si="3"/>
        <v>0</v>
      </c>
      <c r="H12" s="24">
        <f t="shared" si="4"/>
        <v>0</v>
      </c>
      <c r="I12" s="25">
        <f t="shared" si="5"/>
        <v>0.70921985815604049</v>
      </c>
      <c r="J12" s="25" t="str">
        <f t="shared" si="5"/>
        <v>n.a.</v>
      </c>
      <c r="K12" s="25" t="str">
        <f t="shared" si="5"/>
        <v>n.a.</v>
      </c>
      <c r="L12" s="25" t="str">
        <f t="shared" si="5"/>
        <v>n.a.</v>
      </c>
      <c r="M12" s="25">
        <f t="shared" si="6"/>
        <v>-3.3716433356936686</v>
      </c>
      <c r="N12" s="25" t="str">
        <f t="shared" si="6"/>
        <v>n.a.</v>
      </c>
      <c r="O12" s="25" t="str">
        <f t="shared" si="6"/>
        <v>n.a.</v>
      </c>
      <c r="P12" s="25" t="str">
        <f t="shared" si="6"/>
        <v>n.a.</v>
      </c>
      <c r="Q12" s="24"/>
      <c r="R12" s="24"/>
      <c r="S12" s="24"/>
      <c r="T12" s="24"/>
    </row>
    <row r="13" spans="1:20" x14ac:dyDescent="0.25">
      <c r="A13" s="27">
        <f t="shared" si="1"/>
        <v>1886</v>
      </c>
      <c r="B13" s="25">
        <v>23.898534798534801</v>
      </c>
      <c r="C13" s="25">
        <v>3.9906103286384997</v>
      </c>
      <c r="D13" s="25">
        <v>-4.6505073280721545</v>
      </c>
      <c r="E13" s="24">
        <f t="shared" si="0"/>
        <v>1</v>
      </c>
      <c r="F13" s="24">
        <f t="shared" si="2"/>
        <v>0</v>
      </c>
      <c r="G13" s="24">
        <f t="shared" si="3"/>
        <v>0</v>
      </c>
      <c r="H13" s="24">
        <f t="shared" si="4"/>
        <v>0</v>
      </c>
      <c r="I13" s="25">
        <f t="shared" si="5"/>
        <v>3.9906103286384997</v>
      </c>
      <c r="J13" s="25" t="str">
        <f t="shared" si="5"/>
        <v>n.a.</v>
      </c>
      <c r="K13" s="25" t="str">
        <f t="shared" si="5"/>
        <v>n.a.</v>
      </c>
      <c r="L13" s="25" t="str">
        <f t="shared" si="5"/>
        <v>n.a.</v>
      </c>
      <c r="M13" s="25">
        <f t="shared" si="6"/>
        <v>-4.6505073280721545</v>
      </c>
      <c r="N13" s="25" t="str">
        <f t="shared" si="6"/>
        <v>n.a.</v>
      </c>
      <c r="O13" s="25" t="str">
        <f t="shared" si="6"/>
        <v>n.a.</v>
      </c>
      <c r="P13" s="25" t="str">
        <f t="shared" si="6"/>
        <v>n.a.</v>
      </c>
      <c r="Q13" s="24"/>
      <c r="R13" s="24"/>
      <c r="S13" s="24"/>
      <c r="T13" s="24"/>
    </row>
    <row r="14" spans="1:20" x14ac:dyDescent="0.25">
      <c r="A14" s="27">
        <f t="shared" si="1"/>
        <v>1887</v>
      </c>
      <c r="B14" s="25">
        <v>23.413663845223699</v>
      </c>
      <c r="C14" s="25">
        <v>3.6117381489841893</v>
      </c>
      <c r="D14" s="25">
        <v>0</v>
      </c>
      <c r="E14" s="24">
        <f t="shared" si="0"/>
        <v>1</v>
      </c>
      <c r="F14" s="24">
        <f t="shared" si="2"/>
        <v>0</v>
      </c>
      <c r="G14" s="24">
        <f t="shared" si="3"/>
        <v>0</v>
      </c>
      <c r="H14" s="24">
        <f t="shared" si="4"/>
        <v>0</v>
      </c>
      <c r="I14" s="25">
        <f t="shared" si="5"/>
        <v>3.6117381489841893</v>
      </c>
      <c r="J14" s="25" t="str">
        <f t="shared" si="5"/>
        <v>n.a.</v>
      </c>
      <c r="K14" s="25" t="str">
        <f t="shared" si="5"/>
        <v>n.a.</v>
      </c>
      <c r="L14" s="25" t="str">
        <f t="shared" si="5"/>
        <v>n.a.</v>
      </c>
      <c r="M14" s="25">
        <f t="shared" si="6"/>
        <v>0</v>
      </c>
      <c r="N14" s="25" t="str">
        <f t="shared" si="6"/>
        <v>n.a.</v>
      </c>
      <c r="O14" s="25" t="str">
        <f t="shared" si="6"/>
        <v>n.a.</v>
      </c>
      <c r="P14" s="25" t="str">
        <f t="shared" si="6"/>
        <v>n.a.</v>
      </c>
      <c r="Q14" s="24"/>
      <c r="R14" s="24"/>
      <c r="S14" s="24"/>
      <c r="T14" s="24"/>
    </row>
    <row r="15" spans="1:20" x14ac:dyDescent="0.25">
      <c r="A15" s="27">
        <f t="shared" si="1"/>
        <v>1888</v>
      </c>
      <c r="B15" s="25">
        <v>22.687752675386445</v>
      </c>
      <c r="C15" s="25">
        <v>0.65359477124182774</v>
      </c>
      <c r="D15" s="25">
        <v>-2.4386639077741656</v>
      </c>
      <c r="E15" s="24">
        <f t="shared" si="0"/>
        <v>1</v>
      </c>
      <c r="F15" s="24">
        <f t="shared" si="2"/>
        <v>0</v>
      </c>
      <c r="G15" s="24">
        <f t="shared" si="3"/>
        <v>0</v>
      </c>
      <c r="H15" s="24">
        <f t="shared" si="4"/>
        <v>0</v>
      </c>
      <c r="I15" s="25">
        <f t="shared" si="5"/>
        <v>0.65359477124182774</v>
      </c>
      <c r="J15" s="25" t="str">
        <f t="shared" si="5"/>
        <v>n.a.</v>
      </c>
      <c r="K15" s="25" t="str">
        <f t="shared" si="5"/>
        <v>n.a.</v>
      </c>
      <c r="L15" s="25" t="str">
        <f t="shared" si="5"/>
        <v>n.a.</v>
      </c>
      <c r="M15" s="25">
        <f t="shared" si="6"/>
        <v>-2.4386639077741656</v>
      </c>
      <c r="N15" s="25" t="str">
        <f t="shared" si="6"/>
        <v>n.a.</v>
      </c>
      <c r="O15" s="25" t="str">
        <f t="shared" si="6"/>
        <v>n.a.</v>
      </c>
      <c r="P15" s="25" t="str">
        <f t="shared" si="6"/>
        <v>n.a.</v>
      </c>
      <c r="Q15" s="24"/>
      <c r="R15" s="24"/>
      <c r="S15" s="24"/>
      <c r="T15" s="24"/>
    </row>
    <row r="16" spans="1:20" x14ac:dyDescent="0.25">
      <c r="A16" s="27">
        <f t="shared" si="1"/>
        <v>1889</v>
      </c>
      <c r="B16" s="25">
        <v>21.145852017937223</v>
      </c>
      <c r="C16" s="25">
        <v>1.2987012987013102</v>
      </c>
      <c r="D16" s="25">
        <v>3.7479169822754108</v>
      </c>
      <c r="E16" s="24">
        <f t="shared" si="0"/>
        <v>1</v>
      </c>
      <c r="F16" s="24">
        <f t="shared" si="2"/>
        <v>0</v>
      </c>
      <c r="G16" s="24">
        <f t="shared" si="3"/>
        <v>0</v>
      </c>
      <c r="H16" s="24">
        <f t="shared" si="4"/>
        <v>0</v>
      </c>
      <c r="I16" s="25">
        <f t="shared" si="5"/>
        <v>1.2987012987013102</v>
      </c>
      <c r="J16" s="25" t="str">
        <f t="shared" si="5"/>
        <v>n.a.</v>
      </c>
      <c r="K16" s="25" t="str">
        <f t="shared" si="5"/>
        <v>n.a.</v>
      </c>
      <c r="L16" s="25" t="str">
        <f t="shared" si="5"/>
        <v>n.a.</v>
      </c>
      <c r="M16" s="25">
        <f t="shared" si="6"/>
        <v>3.7479169822754108</v>
      </c>
      <c r="N16" s="25" t="str">
        <f t="shared" si="6"/>
        <v>n.a.</v>
      </c>
      <c r="O16" s="25" t="str">
        <f t="shared" si="6"/>
        <v>n.a.</v>
      </c>
      <c r="P16" s="25" t="str">
        <f t="shared" si="6"/>
        <v>n.a.</v>
      </c>
      <c r="Q16" s="24"/>
      <c r="R16" s="24"/>
      <c r="S16" s="24"/>
      <c r="T16" s="24"/>
    </row>
    <row r="17" spans="1:20" x14ac:dyDescent="0.25">
      <c r="A17" s="27">
        <f t="shared" si="1"/>
        <v>1890</v>
      </c>
      <c r="B17" s="25">
        <v>19.386839378238342</v>
      </c>
      <c r="C17" s="25">
        <v>5.9829059829059617</v>
      </c>
      <c r="D17" s="25">
        <v>1.2061211377840113</v>
      </c>
      <c r="E17" s="24">
        <f t="shared" si="0"/>
        <v>1</v>
      </c>
      <c r="F17" s="24">
        <f t="shared" si="2"/>
        <v>0</v>
      </c>
      <c r="G17" s="24">
        <f t="shared" si="3"/>
        <v>0</v>
      </c>
      <c r="H17" s="24">
        <f t="shared" si="4"/>
        <v>0</v>
      </c>
      <c r="I17" s="25">
        <f t="shared" si="5"/>
        <v>5.9829059829059617</v>
      </c>
      <c r="J17" s="25" t="str">
        <f t="shared" si="5"/>
        <v>n.a.</v>
      </c>
      <c r="K17" s="25" t="str">
        <f t="shared" si="5"/>
        <v>n.a.</v>
      </c>
      <c r="L17" s="25" t="str">
        <f t="shared" si="5"/>
        <v>n.a.</v>
      </c>
      <c r="M17" s="25">
        <f t="shared" si="6"/>
        <v>1.2061211377840113</v>
      </c>
      <c r="N17" s="25" t="str">
        <f t="shared" si="6"/>
        <v>n.a.</v>
      </c>
      <c r="O17" s="25" t="str">
        <f t="shared" si="6"/>
        <v>n.a.</v>
      </c>
      <c r="P17" s="25" t="str">
        <f t="shared" si="6"/>
        <v>n.a.</v>
      </c>
      <c r="Q17" s="24"/>
      <c r="R17" s="24"/>
      <c r="S17" s="24"/>
      <c r="T17" s="24"/>
    </row>
    <row r="18" spans="1:20" x14ac:dyDescent="0.25">
      <c r="A18" s="27">
        <f t="shared" si="1"/>
        <v>1891</v>
      </c>
      <c r="B18" s="25">
        <v>18.412301587301585</v>
      </c>
      <c r="C18" s="25">
        <v>2.0161290322580738</v>
      </c>
      <c r="D18" s="25">
        <v>9.5224354350021656</v>
      </c>
      <c r="E18" s="24">
        <f t="shared" si="0"/>
        <v>1</v>
      </c>
      <c r="F18" s="24">
        <f t="shared" si="2"/>
        <v>0</v>
      </c>
      <c r="G18" s="24">
        <f t="shared" si="3"/>
        <v>0</v>
      </c>
      <c r="H18" s="24">
        <f t="shared" si="4"/>
        <v>0</v>
      </c>
      <c r="I18" s="25">
        <f t="shared" si="5"/>
        <v>2.0161290322580738</v>
      </c>
      <c r="J18" s="25" t="str">
        <f t="shared" si="5"/>
        <v>n.a.</v>
      </c>
      <c r="K18" s="25" t="str">
        <f t="shared" si="5"/>
        <v>n.a.</v>
      </c>
      <c r="L18" s="25" t="str">
        <f t="shared" si="5"/>
        <v>n.a.</v>
      </c>
      <c r="M18" s="25">
        <f t="shared" si="6"/>
        <v>9.5224354350021656</v>
      </c>
      <c r="N18" s="25" t="str">
        <f t="shared" si="6"/>
        <v>n.a.</v>
      </c>
      <c r="O18" s="25" t="str">
        <f t="shared" si="6"/>
        <v>n.a.</v>
      </c>
      <c r="P18" s="25" t="str">
        <f t="shared" si="6"/>
        <v>n.a.</v>
      </c>
      <c r="Q18" s="24"/>
      <c r="R18" s="24"/>
      <c r="S18" s="24"/>
      <c r="T18" s="24"/>
    </row>
    <row r="19" spans="1:20" x14ac:dyDescent="0.25">
      <c r="A19" s="27">
        <f t="shared" si="1"/>
        <v>1892</v>
      </c>
      <c r="B19" s="25">
        <v>18.302786069651745</v>
      </c>
      <c r="C19" s="25">
        <v>2.3715415019762931</v>
      </c>
      <c r="D19" s="25">
        <v>-5.4327493083915144</v>
      </c>
      <c r="E19" s="24">
        <f t="shared" si="0"/>
        <v>1</v>
      </c>
      <c r="F19" s="24">
        <f t="shared" si="2"/>
        <v>0</v>
      </c>
      <c r="G19" s="24">
        <f t="shared" si="3"/>
        <v>0</v>
      </c>
      <c r="H19" s="24">
        <f t="shared" si="4"/>
        <v>0</v>
      </c>
      <c r="I19" s="25">
        <f t="shared" si="5"/>
        <v>2.3715415019762931</v>
      </c>
      <c r="J19" s="25" t="str">
        <f t="shared" si="5"/>
        <v>n.a.</v>
      </c>
      <c r="K19" s="25" t="str">
        <f t="shared" si="5"/>
        <v>n.a.</v>
      </c>
      <c r="L19" s="25" t="str">
        <f t="shared" si="5"/>
        <v>n.a.</v>
      </c>
      <c r="M19" s="25">
        <f t="shared" si="6"/>
        <v>-5.4327493083915144</v>
      </c>
      <c r="N19" s="25" t="str">
        <f t="shared" si="6"/>
        <v>n.a.</v>
      </c>
      <c r="O19" s="25" t="str">
        <f t="shared" si="6"/>
        <v>n.a.</v>
      </c>
      <c r="P19" s="25" t="str">
        <f t="shared" si="6"/>
        <v>n.a.</v>
      </c>
      <c r="Q19" s="24"/>
      <c r="R19" s="24"/>
      <c r="S19" s="24"/>
      <c r="T19" s="24"/>
    </row>
    <row r="20" spans="1:20" x14ac:dyDescent="0.25">
      <c r="A20" s="27">
        <f t="shared" si="1"/>
        <v>1893</v>
      </c>
      <c r="B20" s="25">
        <v>18.258800000000001</v>
      </c>
      <c r="C20" s="25">
        <v>1.9305019305019266</v>
      </c>
      <c r="D20" s="25">
        <v>-5.7476388153679032</v>
      </c>
      <c r="E20" s="24">
        <f t="shared" si="0"/>
        <v>1</v>
      </c>
      <c r="F20" s="24">
        <f t="shared" si="2"/>
        <v>0</v>
      </c>
      <c r="G20" s="24">
        <f t="shared" si="3"/>
        <v>0</v>
      </c>
      <c r="H20" s="24">
        <f t="shared" si="4"/>
        <v>0</v>
      </c>
      <c r="I20" s="25">
        <f t="shared" si="5"/>
        <v>1.9305019305019266</v>
      </c>
      <c r="J20" s="25" t="str">
        <f t="shared" si="5"/>
        <v>n.a.</v>
      </c>
      <c r="K20" s="25" t="str">
        <f t="shared" si="5"/>
        <v>n.a.</v>
      </c>
      <c r="L20" s="25" t="str">
        <f t="shared" si="5"/>
        <v>n.a.</v>
      </c>
      <c r="M20" s="25">
        <f t="shared" si="6"/>
        <v>-5.7476388153679032</v>
      </c>
      <c r="N20" s="25" t="str">
        <f t="shared" si="6"/>
        <v>n.a.</v>
      </c>
      <c r="O20" s="25" t="str">
        <f t="shared" si="6"/>
        <v>n.a.</v>
      </c>
      <c r="P20" s="25" t="str">
        <f t="shared" si="6"/>
        <v>n.a.</v>
      </c>
      <c r="Q20" s="24"/>
      <c r="R20" s="24"/>
      <c r="S20" s="24"/>
      <c r="T20" s="24"/>
    </row>
    <row r="21" spans="1:20" x14ac:dyDescent="0.25">
      <c r="A21" s="27">
        <f t="shared" si="1"/>
        <v>1894</v>
      </c>
      <c r="B21" s="25">
        <v>21.1010101010101</v>
      </c>
      <c r="C21" s="25">
        <v>2.0833333333333259</v>
      </c>
      <c r="D21" s="25">
        <v>-2.4386639077741656</v>
      </c>
      <c r="E21" s="24">
        <f t="shared" si="0"/>
        <v>1</v>
      </c>
      <c r="F21" s="24">
        <f t="shared" si="2"/>
        <v>0</v>
      </c>
      <c r="G21" s="24">
        <f t="shared" si="3"/>
        <v>0</v>
      </c>
      <c r="H21" s="24">
        <f t="shared" si="4"/>
        <v>0</v>
      </c>
      <c r="I21" s="25">
        <f t="shared" si="5"/>
        <v>2.0833333333333259</v>
      </c>
      <c r="J21" s="25" t="str">
        <f t="shared" si="5"/>
        <v>n.a.</v>
      </c>
      <c r="K21" s="25" t="str">
        <f t="shared" si="5"/>
        <v>n.a.</v>
      </c>
      <c r="L21" s="25" t="str">
        <f t="shared" si="5"/>
        <v>n.a.</v>
      </c>
      <c r="M21" s="25">
        <f t="shared" si="6"/>
        <v>-2.4386639077741656</v>
      </c>
      <c r="N21" s="25" t="str">
        <f t="shared" si="6"/>
        <v>n.a.</v>
      </c>
      <c r="O21" s="25" t="str">
        <f t="shared" si="6"/>
        <v>n.a.</v>
      </c>
      <c r="P21" s="25" t="str">
        <f t="shared" si="6"/>
        <v>n.a.</v>
      </c>
      <c r="Q21" s="24"/>
      <c r="R21" s="24"/>
      <c r="S21" s="24"/>
      <c r="T21" s="24"/>
    </row>
    <row r="22" spans="1:20" x14ac:dyDescent="0.25">
      <c r="A22" s="27">
        <f t="shared" si="1"/>
        <v>1895</v>
      </c>
      <c r="B22" s="25">
        <v>19.204427333974973</v>
      </c>
      <c r="C22" s="25">
        <v>5.5658627087198376</v>
      </c>
      <c r="D22" s="25">
        <v>-2.4996212695046212</v>
      </c>
      <c r="E22" s="24">
        <f t="shared" si="0"/>
        <v>1</v>
      </c>
      <c r="F22" s="24">
        <f t="shared" si="2"/>
        <v>0</v>
      </c>
      <c r="G22" s="24">
        <f t="shared" si="3"/>
        <v>0</v>
      </c>
      <c r="H22" s="24">
        <f t="shared" si="4"/>
        <v>0</v>
      </c>
      <c r="I22" s="25">
        <f t="shared" si="5"/>
        <v>5.5658627087198376</v>
      </c>
      <c r="J22" s="25" t="str">
        <f t="shared" si="5"/>
        <v>n.a.</v>
      </c>
      <c r="K22" s="25" t="str">
        <f t="shared" si="5"/>
        <v>n.a.</v>
      </c>
      <c r="L22" s="25" t="str">
        <f t="shared" si="5"/>
        <v>n.a.</v>
      </c>
      <c r="M22" s="25">
        <f t="shared" si="6"/>
        <v>-2.4996212695046212</v>
      </c>
      <c r="N22" s="25" t="str">
        <f t="shared" si="6"/>
        <v>n.a.</v>
      </c>
      <c r="O22" s="25" t="str">
        <f t="shared" si="6"/>
        <v>n.a.</v>
      </c>
      <c r="P22" s="25" t="str">
        <f t="shared" si="6"/>
        <v>n.a.</v>
      </c>
      <c r="Q22" s="24"/>
      <c r="R22" s="24"/>
      <c r="S22" s="24"/>
      <c r="T22" s="24"/>
    </row>
    <row r="23" spans="1:20" x14ac:dyDescent="0.25">
      <c r="A23" s="27">
        <f t="shared" si="1"/>
        <v>1896</v>
      </c>
      <c r="B23" s="25">
        <v>18.590840415486309</v>
      </c>
      <c r="C23" s="25">
        <v>3.6906854130052791</v>
      </c>
      <c r="D23" s="25">
        <v>-2.5668116842759412</v>
      </c>
      <c r="E23" s="24">
        <f t="shared" si="0"/>
        <v>1</v>
      </c>
      <c r="F23" s="24">
        <f t="shared" si="2"/>
        <v>0</v>
      </c>
      <c r="G23" s="24">
        <f t="shared" si="3"/>
        <v>0</v>
      </c>
      <c r="H23" s="24">
        <f t="shared" si="4"/>
        <v>0</v>
      </c>
      <c r="I23" s="25">
        <f t="shared" si="5"/>
        <v>3.6906854130052791</v>
      </c>
      <c r="J23" s="25" t="str">
        <f t="shared" si="5"/>
        <v>n.a.</v>
      </c>
      <c r="K23" s="25" t="str">
        <f t="shared" si="5"/>
        <v>n.a.</v>
      </c>
      <c r="L23" s="25" t="str">
        <f t="shared" si="5"/>
        <v>n.a.</v>
      </c>
      <c r="M23" s="25">
        <f t="shared" si="6"/>
        <v>-2.5668116842759412</v>
      </c>
      <c r="N23" s="25" t="str">
        <f t="shared" si="6"/>
        <v>n.a.</v>
      </c>
      <c r="O23" s="25" t="str">
        <f t="shared" si="6"/>
        <v>n.a.</v>
      </c>
      <c r="P23" s="25" t="str">
        <f t="shared" si="6"/>
        <v>n.a.</v>
      </c>
      <c r="Q23" s="24"/>
      <c r="R23" s="24"/>
      <c r="S23" s="24"/>
      <c r="T23" s="24"/>
    </row>
    <row r="24" spans="1:20" x14ac:dyDescent="0.25">
      <c r="A24" s="27">
        <f t="shared" si="1"/>
        <v>1897</v>
      </c>
      <c r="B24" s="25">
        <v>19.023245214220601</v>
      </c>
      <c r="C24" s="25">
        <v>2.3728813559322104</v>
      </c>
      <c r="D24" s="25">
        <v>0</v>
      </c>
      <c r="E24" s="24">
        <f t="shared" si="0"/>
        <v>1</v>
      </c>
      <c r="F24" s="24">
        <f t="shared" si="2"/>
        <v>0</v>
      </c>
      <c r="G24" s="24">
        <f t="shared" si="3"/>
        <v>0</v>
      </c>
      <c r="H24" s="24">
        <f t="shared" si="4"/>
        <v>0</v>
      </c>
      <c r="I24" s="25">
        <f t="shared" si="5"/>
        <v>2.3728813559322104</v>
      </c>
      <c r="J24" s="25" t="str">
        <f t="shared" si="5"/>
        <v>n.a.</v>
      </c>
      <c r="K24" s="25" t="str">
        <f t="shared" si="5"/>
        <v>n.a.</v>
      </c>
      <c r="L24" s="25" t="str">
        <f t="shared" si="5"/>
        <v>n.a.</v>
      </c>
      <c r="M24" s="25">
        <f t="shared" si="6"/>
        <v>0</v>
      </c>
      <c r="N24" s="25" t="str">
        <f t="shared" si="6"/>
        <v>n.a.</v>
      </c>
      <c r="O24" s="25" t="str">
        <f t="shared" si="6"/>
        <v>n.a.</v>
      </c>
      <c r="P24" s="25" t="str">
        <f t="shared" si="6"/>
        <v>n.a.</v>
      </c>
      <c r="Q24" s="24"/>
      <c r="R24" s="24"/>
      <c r="S24" s="24"/>
      <c r="T24" s="24"/>
    </row>
    <row r="25" spans="1:20" x14ac:dyDescent="0.25">
      <c r="A25" s="27">
        <f t="shared" si="1"/>
        <v>1898</v>
      </c>
      <c r="B25" s="25">
        <v>17.812618841832325</v>
      </c>
      <c r="C25" s="25">
        <v>1.655629139072845</v>
      </c>
      <c r="D25" s="25">
        <v>5.2656758308349749</v>
      </c>
      <c r="E25" s="24">
        <f t="shared" si="0"/>
        <v>1</v>
      </c>
      <c r="F25" s="24">
        <f t="shared" si="2"/>
        <v>0</v>
      </c>
      <c r="G25" s="24">
        <f t="shared" si="3"/>
        <v>0</v>
      </c>
      <c r="H25" s="24">
        <f t="shared" si="4"/>
        <v>0</v>
      </c>
      <c r="I25" s="25">
        <f t="shared" si="5"/>
        <v>1.655629139072845</v>
      </c>
      <c r="J25" s="25" t="str">
        <f t="shared" si="5"/>
        <v>n.a.</v>
      </c>
      <c r="K25" s="25" t="str">
        <f t="shared" si="5"/>
        <v>n.a.</v>
      </c>
      <c r="L25" s="25" t="str">
        <f t="shared" si="5"/>
        <v>n.a.</v>
      </c>
      <c r="M25" s="25">
        <f t="shared" si="6"/>
        <v>5.2656758308349749</v>
      </c>
      <c r="N25" s="25" t="str">
        <f t="shared" si="6"/>
        <v>n.a.</v>
      </c>
      <c r="O25" s="25" t="str">
        <f t="shared" si="6"/>
        <v>n.a.</v>
      </c>
      <c r="P25" s="25" t="str">
        <f t="shared" si="6"/>
        <v>n.a.</v>
      </c>
      <c r="Q25" s="24"/>
      <c r="R25" s="24"/>
      <c r="S25" s="24"/>
      <c r="T25" s="24"/>
    </row>
    <row r="26" spans="1:20" x14ac:dyDescent="0.25">
      <c r="A26" s="27">
        <f t="shared" si="1"/>
        <v>1899</v>
      </c>
      <c r="B26" s="25">
        <v>17.082251437962199</v>
      </c>
      <c r="C26" s="25">
        <v>4.2345276872964188</v>
      </c>
      <c r="D26" s="25">
        <v>2.4996212695046212</v>
      </c>
      <c r="E26" s="24">
        <f t="shared" si="0"/>
        <v>1</v>
      </c>
      <c r="F26" s="24">
        <f t="shared" si="2"/>
        <v>0</v>
      </c>
      <c r="G26" s="24">
        <f t="shared" si="3"/>
        <v>0</v>
      </c>
      <c r="H26" s="24">
        <f t="shared" si="4"/>
        <v>0</v>
      </c>
      <c r="I26" s="25">
        <f t="shared" si="5"/>
        <v>4.2345276872964188</v>
      </c>
      <c r="J26" s="25" t="str">
        <f t="shared" si="5"/>
        <v>n.a.</v>
      </c>
      <c r="K26" s="25" t="str">
        <f t="shared" si="5"/>
        <v>n.a.</v>
      </c>
      <c r="L26" s="25" t="str">
        <f t="shared" si="5"/>
        <v>n.a.</v>
      </c>
      <c r="M26" s="25">
        <f t="shared" si="6"/>
        <v>2.4996212695046212</v>
      </c>
      <c r="N26" s="25" t="str">
        <f t="shared" si="6"/>
        <v>n.a.</v>
      </c>
      <c r="O26" s="25" t="str">
        <f t="shared" si="6"/>
        <v>n.a.</v>
      </c>
      <c r="P26" s="25" t="str">
        <f t="shared" si="6"/>
        <v>n.a.</v>
      </c>
      <c r="Q26" s="24"/>
      <c r="R26" s="24"/>
      <c r="S26" s="24"/>
      <c r="T26" s="24"/>
    </row>
    <row r="27" spans="1:20" x14ac:dyDescent="0.25">
      <c r="A27" s="27">
        <f t="shared" si="1"/>
        <v>1900</v>
      </c>
      <c r="B27" s="25">
        <v>16.472465960665659</v>
      </c>
      <c r="C27" s="25">
        <v>3.4375000000000044</v>
      </c>
      <c r="D27" s="25">
        <v>2.4386639077741656</v>
      </c>
      <c r="E27" s="24">
        <f t="shared" si="0"/>
        <v>1</v>
      </c>
      <c r="F27" s="24">
        <f t="shared" si="2"/>
        <v>0</v>
      </c>
      <c r="G27" s="24">
        <f t="shared" si="3"/>
        <v>0</v>
      </c>
      <c r="H27" s="24">
        <f t="shared" si="4"/>
        <v>0</v>
      </c>
      <c r="I27" s="25">
        <f t="shared" si="5"/>
        <v>3.4375000000000044</v>
      </c>
      <c r="J27" s="25" t="str">
        <f t="shared" si="5"/>
        <v>n.a.</v>
      </c>
      <c r="K27" s="25" t="str">
        <f t="shared" si="5"/>
        <v>n.a.</v>
      </c>
      <c r="L27" s="25" t="str">
        <f t="shared" si="5"/>
        <v>n.a.</v>
      </c>
      <c r="M27" s="25">
        <f t="shared" si="6"/>
        <v>2.4386639077741656</v>
      </c>
      <c r="N27" s="25" t="str">
        <f t="shared" si="6"/>
        <v>n.a.</v>
      </c>
      <c r="O27" s="25" t="str">
        <f t="shared" si="6"/>
        <v>n.a.</v>
      </c>
      <c r="P27" s="25" t="str">
        <f t="shared" si="6"/>
        <v>n.a.</v>
      </c>
      <c r="Q27" s="24"/>
      <c r="R27" s="24"/>
      <c r="S27" s="24"/>
      <c r="T27" s="24"/>
    </row>
    <row r="28" spans="1:20" x14ac:dyDescent="0.25">
      <c r="A28" s="27">
        <f t="shared" si="1"/>
        <v>1901</v>
      </c>
      <c r="B28" s="25">
        <v>17.993148688046649</v>
      </c>
      <c r="C28" s="25">
        <v>4.2296072507552962</v>
      </c>
      <c r="D28" s="25">
        <v>3.5665849083826333</v>
      </c>
      <c r="E28" s="24">
        <f t="shared" si="0"/>
        <v>1</v>
      </c>
      <c r="F28" s="24">
        <f t="shared" si="2"/>
        <v>0</v>
      </c>
      <c r="G28" s="24">
        <f t="shared" si="3"/>
        <v>0</v>
      </c>
      <c r="H28" s="24">
        <f t="shared" si="4"/>
        <v>0</v>
      </c>
      <c r="I28" s="25">
        <f t="shared" si="5"/>
        <v>4.2296072507552962</v>
      </c>
      <c r="J28" s="25" t="str">
        <f t="shared" si="5"/>
        <v>n.a.</v>
      </c>
      <c r="K28" s="25" t="str">
        <f t="shared" si="5"/>
        <v>n.a.</v>
      </c>
      <c r="L28" s="25" t="str">
        <f t="shared" si="5"/>
        <v>n.a.</v>
      </c>
      <c r="M28" s="25">
        <f t="shared" si="6"/>
        <v>3.5665849083826333</v>
      </c>
      <c r="N28" s="25" t="str">
        <f t="shared" si="6"/>
        <v>n.a.</v>
      </c>
      <c r="O28" s="25" t="str">
        <f t="shared" si="6"/>
        <v>n.a.</v>
      </c>
      <c r="P28" s="25" t="str">
        <f t="shared" si="6"/>
        <v>n.a.</v>
      </c>
      <c r="Q28" s="24"/>
      <c r="R28" s="24"/>
      <c r="S28" s="24"/>
      <c r="T28" s="24"/>
    </row>
    <row r="29" spans="1:20" x14ac:dyDescent="0.25">
      <c r="A29" s="27">
        <f t="shared" si="1"/>
        <v>1902</v>
      </c>
      <c r="B29" s="25">
        <v>17.564326647564471</v>
      </c>
      <c r="C29" s="25">
        <v>2.3188405797101463</v>
      </c>
      <c r="D29" s="25">
        <v>0</v>
      </c>
      <c r="E29" s="24">
        <f t="shared" si="0"/>
        <v>1</v>
      </c>
      <c r="F29" s="24">
        <f t="shared" si="2"/>
        <v>0</v>
      </c>
      <c r="G29" s="24">
        <f t="shared" si="3"/>
        <v>0</v>
      </c>
      <c r="H29" s="24">
        <f t="shared" si="4"/>
        <v>0</v>
      </c>
      <c r="I29" s="25">
        <f t="shared" si="5"/>
        <v>2.3188405797101463</v>
      </c>
      <c r="J29" s="25" t="str">
        <f t="shared" si="5"/>
        <v>n.a.</v>
      </c>
      <c r="K29" s="25" t="str">
        <f t="shared" si="5"/>
        <v>n.a.</v>
      </c>
      <c r="L29" s="25" t="str">
        <f t="shared" si="5"/>
        <v>n.a.</v>
      </c>
      <c r="M29" s="25">
        <f t="shared" si="6"/>
        <v>0</v>
      </c>
      <c r="N29" s="25" t="str">
        <f t="shared" si="6"/>
        <v>n.a.</v>
      </c>
      <c r="O29" s="25" t="str">
        <f t="shared" si="6"/>
        <v>n.a.</v>
      </c>
      <c r="P29" s="25" t="str">
        <f t="shared" si="6"/>
        <v>n.a.</v>
      </c>
      <c r="Q29" s="24"/>
      <c r="R29" s="24"/>
      <c r="S29" s="24"/>
      <c r="T29" s="24"/>
    </row>
    <row r="30" spans="1:20" x14ac:dyDescent="0.25">
      <c r="A30" s="27">
        <f t="shared" si="1"/>
        <v>1903</v>
      </c>
      <c r="B30" s="25">
        <v>16.654651162790699</v>
      </c>
      <c r="C30" s="25">
        <v>5.9490084985835523</v>
      </c>
      <c r="D30" s="25">
        <v>-3.4437602741634432</v>
      </c>
      <c r="E30" s="24">
        <f t="shared" si="0"/>
        <v>1</v>
      </c>
      <c r="F30" s="24">
        <f t="shared" si="2"/>
        <v>0</v>
      </c>
      <c r="G30" s="24">
        <f t="shared" si="3"/>
        <v>0</v>
      </c>
      <c r="H30" s="24">
        <f t="shared" si="4"/>
        <v>0</v>
      </c>
      <c r="I30" s="25">
        <f t="shared" si="5"/>
        <v>5.9490084985835523</v>
      </c>
      <c r="J30" s="25" t="str">
        <f t="shared" si="5"/>
        <v>n.a.</v>
      </c>
      <c r="K30" s="25" t="str">
        <f t="shared" si="5"/>
        <v>n.a.</v>
      </c>
      <c r="L30" s="25" t="str">
        <f t="shared" si="5"/>
        <v>n.a.</v>
      </c>
      <c r="M30" s="25">
        <f t="shared" si="6"/>
        <v>-3.4437602741634432</v>
      </c>
      <c r="N30" s="25" t="str">
        <f t="shared" si="6"/>
        <v>n.a.</v>
      </c>
      <c r="O30" s="25" t="str">
        <f t="shared" si="6"/>
        <v>n.a.</v>
      </c>
      <c r="P30" s="25" t="str">
        <f t="shared" si="6"/>
        <v>n.a.</v>
      </c>
      <c r="Q30" s="24"/>
      <c r="R30" s="24"/>
      <c r="S30" s="24"/>
      <c r="T30" s="24"/>
    </row>
    <row r="31" spans="1:20" x14ac:dyDescent="0.25">
      <c r="A31" s="27">
        <f t="shared" si="1"/>
        <v>1904</v>
      </c>
      <c r="B31" s="25">
        <v>16.348749154834348</v>
      </c>
      <c r="C31" s="25">
        <v>2.1390374331550666</v>
      </c>
      <c r="D31" s="25">
        <v>0</v>
      </c>
      <c r="E31" s="24">
        <f t="shared" si="0"/>
        <v>1</v>
      </c>
      <c r="F31" s="24">
        <f t="shared" si="2"/>
        <v>0</v>
      </c>
      <c r="G31" s="24">
        <f t="shared" si="3"/>
        <v>0</v>
      </c>
      <c r="H31" s="24">
        <f t="shared" si="4"/>
        <v>0</v>
      </c>
      <c r="I31" s="25">
        <f t="shared" si="5"/>
        <v>2.1390374331550666</v>
      </c>
      <c r="J31" s="25" t="str">
        <f t="shared" si="5"/>
        <v>n.a.</v>
      </c>
      <c r="K31" s="25" t="str">
        <f t="shared" si="5"/>
        <v>n.a.</v>
      </c>
      <c r="L31" s="25" t="str">
        <f t="shared" si="5"/>
        <v>n.a.</v>
      </c>
      <c r="M31" s="25">
        <f t="shared" si="6"/>
        <v>0</v>
      </c>
      <c r="N31" s="25" t="str">
        <f t="shared" si="6"/>
        <v>n.a.</v>
      </c>
      <c r="O31" s="25" t="str">
        <f t="shared" si="6"/>
        <v>n.a.</v>
      </c>
      <c r="P31" s="25" t="str">
        <f t="shared" si="6"/>
        <v>n.a.</v>
      </c>
      <c r="Q31" s="24"/>
      <c r="R31" s="24"/>
      <c r="S31" s="24"/>
      <c r="T31" s="24"/>
    </row>
    <row r="32" spans="1:20" x14ac:dyDescent="0.25">
      <c r="A32" s="27">
        <f t="shared" si="1"/>
        <v>1905</v>
      </c>
      <c r="B32" s="25">
        <v>15.407830551989731</v>
      </c>
      <c r="C32" s="25">
        <v>1.7015706806282838</v>
      </c>
      <c r="D32" s="25">
        <v>2.3777232722550803</v>
      </c>
      <c r="E32" s="24">
        <f t="shared" si="0"/>
        <v>1</v>
      </c>
      <c r="F32" s="24">
        <f t="shared" si="2"/>
        <v>0</v>
      </c>
      <c r="G32" s="24">
        <f t="shared" si="3"/>
        <v>0</v>
      </c>
      <c r="H32" s="24">
        <f t="shared" si="4"/>
        <v>0</v>
      </c>
      <c r="I32" s="25">
        <f t="shared" si="5"/>
        <v>1.7015706806282838</v>
      </c>
      <c r="J32" s="25" t="str">
        <f t="shared" si="5"/>
        <v>n.a.</v>
      </c>
      <c r="K32" s="25" t="str">
        <f t="shared" si="5"/>
        <v>n.a.</v>
      </c>
      <c r="L32" s="25" t="str">
        <f t="shared" si="5"/>
        <v>n.a.</v>
      </c>
      <c r="M32" s="25">
        <f t="shared" si="6"/>
        <v>2.3777232722550803</v>
      </c>
      <c r="N32" s="25" t="str">
        <f t="shared" si="6"/>
        <v>n.a.</v>
      </c>
      <c r="O32" s="25" t="str">
        <f t="shared" si="6"/>
        <v>n.a.</v>
      </c>
      <c r="P32" s="25" t="str">
        <f t="shared" si="6"/>
        <v>n.a.</v>
      </c>
      <c r="Q32" s="24"/>
      <c r="R32" s="24"/>
      <c r="S32" s="24"/>
      <c r="T32" s="24"/>
    </row>
    <row r="33" spans="1:20" x14ac:dyDescent="0.25">
      <c r="A33" s="27">
        <f t="shared" si="1"/>
        <v>1906</v>
      </c>
      <c r="B33" s="25">
        <v>15.519299323909033</v>
      </c>
      <c r="C33" s="25">
        <v>2.8314028314028183</v>
      </c>
      <c r="D33" s="25">
        <v>1.1612503170889921</v>
      </c>
      <c r="E33" s="24">
        <f t="shared" si="0"/>
        <v>1</v>
      </c>
      <c r="F33" s="24">
        <f t="shared" si="2"/>
        <v>0</v>
      </c>
      <c r="G33" s="24">
        <f t="shared" si="3"/>
        <v>0</v>
      </c>
      <c r="H33" s="24">
        <f t="shared" si="4"/>
        <v>0</v>
      </c>
      <c r="I33" s="25">
        <f t="shared" si="5"/>
        <v>2.8314028314028183</v>
      </c>
      <c r="J33" s="25" t="str">
        <f t="shared" si="5"/>
        <v>n.a.</v>
      </c>
      <c r="K33" s="25" t="str">
        <f t="shared" si="5"/>
        <v>n.a.</v>
      </c>
      <c r="L33" s="25" t="str">
        <f t="shared" si="5"/>
        <v>n.a.</v>
      </c>
      <c r="M33" s="25">
        <f t="shared" si="6"/>
        <v>1.1612503170889921</v>
      </c>
      <c r="N33" s="25" t="str">
        <f t="shared" si="6"/>
        <v>n.a.</v>
      </c>
      <c r="O33" s="25" t="str">
        <f t="shared" si="6"/>
        <v>n.a.</v>
      </c>
      <c r="P33" s="25" t="str">
        <f t="shared" si="6"/>
        <v>n.a.</v>
      </c>
      <c r="Q33" s="24"/>
      <c r="R33" s="24"/>
      <c r="S33" s="24"/>
      <c r="T33" s="24"/>
    </row>
    <row r="34" spans="1:20" x14ac:dyDescent="0.25">
      <c r="A34" s="27">
        <f t="shared" si="1"/>
        <v>1907</v>
      </c>
      <c r="B34" s="25">
        <v>14.739275445658423</v>
      </c>
      <c r="C34" s="25">
        <v>3.7546933667083948</v>
      </c>
      <c r="D34" s="25">
        <v>5.7479590983812017</v>
      </c>
      <c r="E34" s="24">
        <f t="shared" si="0"/>
        <v>1</v>
      </c>
      <c r="F34" s="24">
        <f t="shared" si="2"/>
        <v>0</v>
      </c>
      <c r="G34" s="24">
        <f t="shared" si="3"/>
        <v>0</v>
      </c>
      <c r="H34" s="24">
        <f t="shared" si="4"/>
        <v>0</v>
      </c>
      <c r="I34" s="25">
        <f t="shared" si="5"/>
        <v>3.7546933667083948</v>
      </c>
      <c r="J34" s="25" t="str">
        <f t="shared" si="5"/>
        <v>n.a.</v>
      </c>
      <c r="K34" s="25" t="str">
        <f t="shared" si="5"/>
        <v>n.a.</v>
      </c>
      <c r="L34" s="25" t="str">
        <f t="shared" si="5"/>
        <v>n.a.</v>
      </c>
      <c r="M34" s="25">
        <f t="shared" si="6"/>
        <v>5.7479590983812017</v>
      </c>
      <c r="N34" s="25" t="str">
        <f t="shared" si="6"/>
        <v>n.a.</v>
      </c>
      <c r="O34" s="25" t="str">
        <f t="shared" si="6"/>
        <v>n.a.</v>
      </c>
      <c r="P34" s="25" t="str">
        <f t="shared" si="6"/>
        <v>n.a.</v>
      </c>
      <c r="Q34" s="24"/>
      <c r="R34" s="24"/>
      <c r="S34" s="24"/>
      <c r="T34" s="24"/>
    </row>
    <row r="35" spans="1:20" x14ac:dyDescent="0.25">
      <c r="A35" s="27">
        <f t="shared" si="1"/>
        <v>1908</v>
      </c>
      <c r="B35" s="25">
        <v>14.344218838127468</v>
      </c>
      <c r="C35" s="25">
        <v>3.1363088057901001</v>
      </c>
      <c r="D35" s="25">
        <v>2.1789534699899877</v>
      </c>
      <c r="E35" s="24">
        <f t="shared" si="0"/>
        <v>1</v>
      </c>
      <c r="F35" s="24">
        <f t="shared" si="2"/>
        <v>0</v>
      </c>
      <c r="G35" s="24">
        <f t="shared" si="3"/>
        <v>0</v>
      </c>
      <c r="H35" s="24">
        <f t="shared" si="4"/>
        <v>0</v>
      </c>
      <c r="I35" s="25">
        <f t="shared" si="5"/>
        <v>3.1363088057901001</v>
      </c>
      <c r="J35" s="25" t="str">
        <f t="shared" si="5"/>
        <v>n.a.</v>
      </c>
      <c r="K35" s="25" t="str">
        <f t="shared" si="5"/>
        <v>n.a.</v>
      </c>
      <c r="L35" s="25" t="str">
        <f t="shared" si="5"/>
        <v>n.a.</v>
      </c>
      <c r="M35" s="25">
        <f t="shared" si="6"/>
        <v>2.1789534699899877</v>
      </c>
      <c r="N35" s="25" t="str">
        <f t="shared" si="6"/>
        <v>n.a.</v>
      </c>
      <c r="O35" s="25" t="str">
        <f t="shared" si="6"/>
        <v>n.a.</v>
      </c>
      <c r="P35" s="25" t="str">
        <f t="shared" si="6"/>
        <v>n.a.</v>
      </c>
      <c r="Q35" s="24"/>
      <c r="R35" s="24"/>
      <c r="S35" s="24"/>
      <c r="T35" s="24"/>
    </row>
    <row r="36" spans="1:20" x14ac:dyDescent="0.25">
      <c r="A36" s="27">
        <f t="shared" si="1"/>
        <v>1909</v>
      </c>
      <c r="B36" s="25">
        <v>16.528063457330415</v>
      </c>
      <c r="C36" s="25">
        <v>3.8596491228070073</v>
      </c>
      <c r="D36" s="25">
        <v>-3.1948634640674531</v>
      </c>
      <c r="E36" s="24">
        <f t="shared" si="0"/>
        <v>1</v>
      </c>
      <c r="F36" s="24">
        <f t="shared" si="2"/>
        <v>0</v>
      </c>
      <c r="G36" s="24">
        <f t="shared" si="3"/>
        <v>0</v>
      </c>
      <c r="H36" s="24">
        <f t="shared" si="4"/>
        <v>0</v>
      </c>
      <c r="I36" s="25">
        <f t="shared" si="5"/>
        <v>3.8596491228070073</v>
      </c>
      <c r="J36" s="25" t="str">
        <f t="shared" si="5"/>
        <v>n.a.</v>
      </c>
      <c r="K36" s="25" t="str">
        <f t="shared" si="5"/>
        <v>n.a.</v>
      </c>
      <c r="L36" s="25" t="str">
        <f t="shared" si="5"/>
        <v>n.a.</v>
      </c>
      <c r="M36" s="25">
        <f t="shared" si="6"/>
        <v>-3.1948634640674531</v>
      </c>
      <c r="N36" s="25" t="str">
        <f t="shared" si="6"/>
        <v>n.a.</v>
      </c>
      <c r="O36" s="25" t="str">
        <f t="shared" si="6"/>
        <v>n.a.</v>
      </c>
      <c r="P36" s="25" t="str">
        <f t="shared" si="6"/>
        <v>n.a.</v>
      </c>
      <c r="Q36" s="24"/>
      <c r="R36" s="24"/>
      <c r="S36" s="24"/>
      <c r="T36" s="24"/>
    </row>
    <row r="37" spans="1:20" x14ac:dyDescent="0.25">
      <c r="A37" s="27">
        <f t="shared" si="1"/>
        <v>1910</v>
      </c>
      <c r="B37" s="25">
        <v>17.494172736732573</v>
      </c>
      <c r="C37" s="25">
        <v>3.0405405405405483</v>
      </c>
      <c r="D37" s="25">
        <v>1.0974375366256433</v>
      </c>
      <c r="E37" s="24">
        <f t="shared" si="0"/>
        <v>1</v>
      </c>
      <c r="F37" s="24">
        <f t="shared" si="2"/>
        <v>0</v>
      </c>
      <c r="G37" s="24">
        <f t="shared" si="3"/>
        <v>0</v>
      </c>
      <c r="H37" s="24">
        <f t="shared" si="4"/>
        <v>0</v>
      </c>
      <c r="I37" s="25">
        <f t="shared" si="5"/>
        <v>3.0405405405405483</v>
      </c>
      <c r="J37" s="25" t="str">
        <f t="shared" si="5"/>
        <v>n.a.</v>
      </c>
      <c r="K37" s="25" t="str">
        <f t="shared" si="5"/>
        <v>n.a.</v>
      </c>
      <c r="L37" s="25" t="str">
        <f t="shared" si="5"/>
        <v>n.a.</v>
      </c>
      <c r="M37" s="25">
        <f t="shared" si="6"/>
        <v>1.0974375366256433</v>
      </c>
      <c r="N37" s="25" t="str">
        <f t="shared" si="6"/>
        <v>n.a.</v>
      </c>
      <c r="O37" s="25" t="str">
        <f t="shared" si="6"/>
        <v>n.a.</v>
      </c>
      <c r="P37" s="25" t="str">
        <f t="shared" si="6"/>
        <v>n.a.</v>
      </c>
      <c r="Q37" s="24"/>
      <c r="R37" s="24"/>
      <c r="S37" s="24"/>
      <c r="T37" s="24"/>
    </row>
    <row r="38" spans="1:20" x14ac:dyDescent="0.25">
      <c r="A38" s="27">
        <f t="shared" si="1"/>
        <v>1911</v>
      </c>
      <c r="B38" s="25">
        <v>17.179570941004389</v>
      </c>
      <c r="C38" s="25">
        <v>5.3551912568305937</v>
      </c>
      <c r="D38" s="25">
        <v>-1.0855245823892055</v>
      </c>
      <c r="E38" s="24">
        <f t="shared" si="0"/>
        <v>1</v>
      </c>
      <c r="F38" s="24">
        <f t="shared" si="2"/>
        <v>0</v>
      </c>
      <c r="G38" s="24">
        <f t="shared" si="3"/>
        <v>0</v>
      </c>
      <c r="H38" s="24">
        <f t="shared" si="4"/>
        <v>0</v>
      </c>
      <c r="I38" s="25">
        <f t="shared" si="5"/>
        <v>5.3551912568305937</v>
      </c>
      <c r="J38" s="25" t="str">
        <f t="shared" si="5"/>
        <v>n.a.</v>
      </c>
      <c r="K38" s="25" t="str">
        <f t="shared" si="5"/>
        <v>n.a.</v>
      </c>
      <c r="L38" s="25" t="str">
        <f t="shared" si="5"/>
        <v>n.a.</v>
      </c>
      <c r="M38" s="25">
        <f t="shared" si="6"/>
        <v>-1.0855245823892055</v>
      </c>
      <c r="N38" s="25" t="str">
        <f t="shared" si="6"/>
        <v>n.a.</v>
      </c>
      <c r="O38" s="25" t="str">
        <f t="shared" si="6"/>
        <v>n.a.</v>
      </c>
      <c r="P38" s="25" t="str">
        <f t="shared" si="6"/>
        <v>n.a.</v>
      </c>
      <c r="Q38" s="24"/>
      <c r="R38" s="24"/>
      <c r="S38" s="24"/>
      <c r="T38" s="24"/>
    </row>
    <row r="39" spans="1:20" x14ac:dyDescent="0.25">
      <c r="A39" s="27">
        <f t="shared" si="1"/>
        <v>1912</v>
      </c>
      <c r="B39" s="25">
        <v>16.5187123668365</v>
      </c>
      <c r="C39" s="25">
        <v>0</v>
      </c>
      <c r="D39" s="25">
        <v>5.4951787331522066</v>
      </c>
      <c r="E39" s="24">
        <f t="shared" ref="E39:E70" si="7">IF(AND(B39&gt;0,B39&lt;30),1,0)</f>
        <v>1</v>
      </c>
      <c r="F39" s="24">
        <f t="shared" si="2"/>
        <v>0</v>
      </c>
      <c r="G39" s="24">
        <f t="shared" si="3"/>
        <v>0</v>
      </c>
      <c r="H39" s="24">
        <f t="shared" si="4"/>
        <v>0</v>
      </c>
      <c r="I39" s="25">
        <f t="shared" si="5"/>
        <v>0</v>
      </c>
      <c r="J39" s="25" t="str">
        <f t="shared" si="5"/>
        <v>n.a.</v>
      </c>
      <c r="K39" s="25" t="str">
        <f t="shared" si="5"/>
        <v>n.a.</v>
      </c>
      <c r="L39" s="25" t="str">
        <f t="shared" si="5"/>
        <v>n.a.</v>
      </c>
      <c r="M39" s="25">
        <f t="shared" si="6"/>
        <v>5.4951787331522066</v>
      </c>
      <c r="N39" s="25" t="str">
        <f t="shared" si="6"/>
        <v>n.a.</v>
      </c>
      <c r="O39" s="25" t="str">
        <f t="shared" si="6"/>
        <v>n.a.</v>
      </c>
      <c r="P39" s="25" t="str">
        <f t="shared" si="6"/>
        <v>n.a.</v>
      </c>
      <c r="Q39" s="24"/>
      <c r="R39" s="24"/>
      <c r="S39" s="24"/>
      <c r="T39" s="24"/>
    </row>
    <row r="40" spans="1:20" x14ac:dyDescent="0.25">
      <c r="A40" s="27">
        <v>1913</v>
      </c>
      <c r="B40" s="25">
        <v>15.561060408518035</v>
      </c>
      <c r="C40" s="25">
        <v>3.7344398340249052</v>
      </c>
      <c r="D40" s="25">
        <v>4.1686655725287274</v>
      </c>
      <c r="E40" s="24">
        <f t="shared" si="7"/>
        <v>1</v>
      </c>
      <c r="F40" s="24">
        <f t="shared" si="2"/>
        <v>0</v>
      </c>
      <c r="G40" s="24">
        <f t="shared" si="3"/>
        <v>0</v>
      </c>
      <c r="H40" s="24">
        <f t="shared" si="4"/>
        <v>0</v>
      </c>
      <c r="I40" s="25">
        <f t="shared" si="5"/>
        <v>3.7344398340249052</v>
      </c>
      <c r="J40" s="25" t="str">
        <f t="shared" si="5"/>
        <v>n.a.</v>
      </c>
      <c r="K40" s="25" t="str">
        <f t="shared" si="5"/>
        <v>n.a.</v>
      </c>
      <c r="L40" s="25" t="str">
        <f t="shared" si="5"/>
        <v>n.a.</v>
      </c>
      <c r="M40" s="25">
        <f t="shared" si="6"/>
        <v>4.1686655725287274</v>
      </c>
      <c r="N40" s="25" t="str">
        <f t="shared" si="6"/>
        <v>n.a.</v>
      </c>
      <c r="O40" s="25" t="str">
        <f t="shared" si="6"/>
        <v>n.a.</v>
      </c>
      <c r="P40" s="25" t="str">
        <f t="shared" si="6"/>
        <v>n.a.</v>
      </c>
      <c r="Q40" s="24"/>
      <c r="R40" s="24"/>
      <c r="S40" s="24"/>
      <c r="T40" s="24"/>
    </row>
    <row r="41" spans="1:20" x14ac:dyDescent="0.25">
      <c r="A41" s="27">
        <v>1914</v>
      </c>
      <c r="B41" s="34"/>
      <c r="C41" s="25">
        <v>6.2999999999999945</v>
      </c>
      <c r="D41" s="43">
        <v>2.9983517548962446</v>
      </c>
      <c r="E41" s="42">
        <f t="shared" si="7"/>
        <v>0</v>
      </c>
      <c r="F41" s="42">
        <f t="shared" si="2"/>
        <v>0</v>
      </c>
      <c r="G41" s="42">
        <f t="shared" si="3"/>
        <v>0</v>
      </c>
      <c r="H41" s="42">
        <f t="shared" si="4"/>
        <v>0</v>
      </c>
      <c r="I41" s="43" t="str">
        <f t="shared" si="5"/>
        <v>n.a.</v>
      </c>
      <c r="J41" s="43" t="str">
        <f t="shared" si="5"/>
        <v>n.a.</v>
      </c>
      <c r="K41" s="43" t="str">
        <f t="shared" si="5"/>
        <v>n.a.</v>
      </c>
      <c r="L41" s="43" t="str">
        <f t="shared" si="5"/>
        <v>n.a.</v>
      </c>
      <c r="M41" s="43" t="str">
        <f t="shared" si="6"/>
        <v>n.a.</v>
      </c>
      <c r="N41" s="43" t="str">
        <f t="shared" si="6"/>
        <v>n.a.</v>
      </c>
      <c r="O41" s="43" t="str">
        <f t="shared" si="6"/>
        <v>n.a.</v>
      </c>
      <c r="P41" s="43" t="str">
        <f t="shared" si="6"/>
        <v>n.a.</v>
      </c>
      <c r="Q41" s="42"/>
      <c r="R41" s="42"/>
      <c r="S41" s="42"/>
      <c r="T41" s="42"/>
    </row>
    <row r="42" spans="1:20" x14ac:dyDescent="0.25">
      <c r="A42" s="27">
        <v>1915</v>
      </c>
      <c r="B42" s="34"/>
      <c r="C42" s="25">
        <v>-6.9614299153339605</v>
      </c>
      <c r="D42" s="43">
        <v>16.002635728237586</v>
      </c>
      <c r="E42" s="42">
        <f t="shared" si="7"/>
        <v>0</v>
      </c>
      <c r="F42" s="42">
        <f t="shared" si="2"/>
        <v>0</v>
      </c>
      <c r="G42" s="42">
        <f t="shared" si="3"/>
        <v>0</v>
      </c>
      <c r="H42" s="42">
        <f t="shared" si="4"/>
        <v>0</v>
      </c>
      <c r="I42" s="43" t="str">
        <f t="shared" si="5"/>
        <v>n.a.</v>
      </c>
      <c r="J42" s="43" t="str">
        <f t="shared" si="5"/>
        <v>n.a.</v>
      </c>
      <c r="K42" s="43" t="str">
        <f t="shared" si="5"/>
        <v>n.a.</v>
      </c>
      <c r="L42" s="43" t="str">
        <f t="shared" si="5"/>
        <v>n.a.</v>
      </c>
      <c r="M42" s="43" t="str">
        <f t="shared" si="6"/>
        <v>n.a.</v>
      </c>
      <c r="N42" s="43" t="str">
        <f t="shared" si="6"/>
        <v>n.a.</v>
      </c>
      <c r="O42" s="43" t="str">
        <f t="shared" si="6"/>
        <v>n.a.</v>
      </c>
      <c r="P42" s="43" t="str">
        <f t="shared" si="6"/>
        <v>n.a.</v>
      </c>
      <c r="Q42" s="42"/>
      <c r="R42" s="42"/>
      <c r="S42" s="42"/>
      <c r="T42" s="42"/>
    </row>
    <row r="43" spans="1:20" x14ac:dyDescent="0.25">
      <c r="A43" s="27">
        <v>1916</v>
      </c>
      <c r="B43" s="34"/>
      <c r="C43" s="25">
        <v>4.2467138523761383</v>
      </c>
      <c r="D43" s="43">
        <v>25.859655529182646</v>
      </c>
      <c r="E43" s="42">
        <f t="shared" si="7"/>
        <v>0</v>
      </c>
      <c r="F43" s="42">
        <f t="shared" si="2"/>
        <v>0</v>
      </c>
      <c r="G43" s="42">
        <f t="shared" si="3"/>
        <v>0</v>
      </c>
      <c r="H43" s="42">
        <f t="shared" si="4"/>
        <v>0</v>
      </c>
      <c r="I43" s="43" t="str">
        <f t="shared" si="5"/>
        <v>n.a.</v>
      </c>
      <c r="J43" s="43" t="str">
        <f t="shared" si="5"/>
        <v>n.a.</v>
      </c>
      <c r="K43" s="43" t="str">
        <f t="shared" si="5"/>
        <v>n.a.</v>
      </c>
      <c r="L43" s="43" t="str">
        <f t="shared" si="5"/>
        <v>n.a.</v>
      </c>
      <c r="M43" s="43" t="str">
        <f t="shared" si="6"/>
        <v>n.a.</v>
      </c>
      <c r="N43" s="43" t="str">
        <f t="shared" si="6"/>
        <v>n.a.</v>
      </c>
      <c r="O43" s="43" t="str">
        <f t="shared" si="6"/>
        <v>n.a.</v>
      </c>
      <c r="P43" s="43" t="str">
        <f t="shared" si="6"/>
        <v>n.a.</v>
      </c>
      <c r="Q43" s="42"/>
      <c r="R43" s="42"/>
      <c r="S43" s="42"/>
      <c r="T43" s="42"/>
    </row>
    <row r="44" spans="1:20" x14ac:dyDescent="0.25">
      <c r="A44" s="27">
        <v>1917</v>
      </c>
      <c r="B44" s="34"/>
      <c r="C44" s="25">
        <v>-5.9165858389912724</v>
      </c>
      <c r="D44" s="43">
        <v>6.165377176015479</v>
      </c>
      <c r="E44" s="42">
        <f t="shared" si="7"/>
        <v>0</v>
      </c>
      <c r="F44" s="42">
        <f t="shared" si="2"/>
        <v>0</v>
      </c>
      <c r="G44" s="42">
        <f t="shared" si="3"/>
        <v>0</v>
      </c>
      <c r="H44" s="42">
        <f t="shared" si="4"/>
        <v>0</v>
      </c>
      <c r="I44" s="43" t="str">
        <f t="shared" si="5"/>
        <v>n.a.</v>
      </c>
      <c r="J44" s="43" t="str">
        <f t="shared" si="5"/>
        <v>n.a.</v>
      </c>
      <c r="K44" s="43" t="str">
        <f t="shared" si="5"/>
        <v>n.a.</v>
      </c>
      <c r="L44" s="43" t="str">
        <f t="shared" si="5"/>
        <v>n.a.</v>
      </c>
      <c r="M44" s="43" t="str">
        <f t="shared" si="6"/>
        <v>n.a.</v>
      </c>
      <c r="N44" s="43" t="str">
        <f t="shared" si="6"/>
        <v>n.a.</v>
      </c>
      <c r="O44" s="43" t="str">
        <f t="shared" si="6"/>
        <v>n.a.</v>
      </c>
      <c r="P44" s="43" t="str">
        <f t="shared" si="6"/>
        <v>n.a.</v>
      </c>
      <c r="Q44" s="42"/>
      <c r="R44" s="42"/>
      <c r="S44" s="42"/>
      <c r="T44" s="42"/>
    </row>
    <row r="45" spans="1:20" x14ac:dyDescent="0.25">
      <c r="A45" s="27">
        <v>1918</v>
      </c>
      <c r="B45" s="34"/>
      <c r="C45" s="25">
        <v>-3.2989690721649478</v>
      </c>
      <c r="D45" s="43">
        <v>17.418963030441045</v>
      </c>
      <c r="E45" s="42">
        <f t="shared" si="7"/>
        <v>0</v>
      </c>
      <c r="F45" s="42">
        <f t="shared" si="2"/>
        <v>0</v>
      </c>
      <c r="G45" s="42">
        <f t="shared" si="3"/>
        <v>0</v>
      </c>
      <c r="H45" s="42">
        <f t="shared" si="4"/>
        <v>0</v>
      </c>
      <c r="I45" s="43" t="str">
        <f t="shared" si="5"/>
        <v>n.a.</v>
      </c>
      <c r="J45" s="43" t="str">
        <f t="shared" si="5"/>
        <v>n.a.</v>
      </c>
      <c r="K45" s="43" t="str">
        <f t="shared" si="5"/>
        <v>n.a.</v>
      </c>
      <c r="L45" s="43" t="str">
        <f t="shared" si="5"/>
        <v>n.a.</v>
      </c>
      <c r="M45" s="43" t="str">
        <f t="shared" si="6"/>
        <v>n.a.</v>
      </c>
      <c r="N45" s="43" t="str">
        <f t="shared" si="6"/>
        <v>n.a.</v>
      </c>
      <c r="O45" s="43" t="str">
        <f t="shared" si="6"/>
        <v>n.a.</v>
      </c>
      <c r="P45" s="43" t="str">
        <f t="shared" si="6"/>
        <v>n.a.</v>
      </c>
      <c r="Q45" s="42"/>
      <c r="R45" s="42"/>
      <c r="S45" s="42"/>
      <c r="T45" s="42"/>
    </row>
    <row r="46" spans="1:20" x14ac:dyDescent="0.25">
      <c r="A46" s="27">
        <v>1919</v>
      </c>
      <c r="B46" s="34"/>
      <c r="C46" s="25">
        <v>12.899786780383815</v>
      </c>
      <c r="D46" s="43">
        <v>15.933952261501478</v>
      </c>
      <c r="E46" s="42">
        <f t="shared" si="7"/>
        <v>0</v>
      </c>
      <c r="F46" s="42">
        <f t="shared" si="2"/>
        <v>0</v>
      </c>
      <c r="G46" s="42">
        <f t="shared" si="3"/>
        <v>0</v>
      </c>
      <c r="H46" s="42">
        <f t="shared" si="4"/>
        <v>0</v>
      </c>
      <c r="I46" s="43" t="str">
        <f t="shared" si="5"/>
        <v>n.a.</v>
      </c>
      <c r="J46" s="43" t="str">
        <f t="shared" si="5"/>
        <v>n.a.</v>
      </c>
      <c r="K46" s="43" t="str">
        <f t="shared" si="5"/>
        <v>n.a.</v>
      </c>
      <c r="L46" s="43" t="str">
        <f t="shared" si="5"/>
        <v>n.a.</v>
      </c>
      <c r="M46" s="43" t="str">
        <f t="shared" si="6"/>
        <v>n.a.</v>
      </c>
      <c r="N46" s="43" t="str">
        <f t="shared" si="6"/>
        <v>n.a.</v>
      </c>
      <c r="O46" s="43" t="str">
        <f t="shared" si="6"/>
        <v>n.a.</v>
      </c>
      <c r="P46" s="43" t="str">
        <f t="shared" si="6"/>
        <v>n.a.</v>
      </c>
      <c r="Q46" s="42"/>
      <c r="R46" s="42"/>
      <c r="S46" s="42"/>
      <c r="T46" s="42"/>
    </row>
    <row r="47" spans="1:20" x14ac:dyDescent="0.25">
      <c r="A47" s="27">
        <v>1920</v>
      </c>
      <c r="B47" s="34"/>
      <c r="C47" s="25">
        <v>4.7214353163361755</v>
      </c>
      <c r="D47" s="43">
        <v>24.205618942461037</v>
      </c>
      <c r="E47" s="42">
        <f t="shared" si="7"/>
        <v>0</v>
      </c>
      <c r="F47" s="42">
        <f t="shared" si="2"/>
        <v>0</v>
      </c>
      <c r="G47" s="42">
        <f t="shared" si="3"/>
        <v>0</v>
      </c>
      <c r="H47" s="42">
        <f t="shared" si="4"/>
        <v>0</v>
      </c>
      <c r="I47" s="43" t="str">
        <f t="shared" si="5"/>
        <v>n.a.</v>
      </c>
      <c r="J47" s="43" t="str">
        <f t="shared" si="5"/>
        <v>n.a.</v>
      </c>
      <c r="K47" s="43" t="str">
        <f t="shared" si="5"/>
        <v>n.a.</v>
      </c>
      <c r="L47" s="43" t="str">
        <f t="shared" si="5"/>
        <v>n.a.</v>
      </c>
      <c r="M47" s="43" t="str">
        <f t="shared" si="6"/>
        <v>n.a.</v>
      </c>
      <c r="N47" s="43" t="str">
        <f t="shared" si="6"/>
        <v>n.a.</v>
      </c>
      <c r="O47" s="43" t="str">
        <f t="shared" si="6"/>
        <v>n.a.</v>
      </c>
      <c r="P47" s="43" t="str">
        <f t="shared" si="6"/>
        <v>n.a.</v>
      </c>
      <c r="Q47" s="42"/>
      <c r="R47" s="42"/>
      <c r="S47" s="42"/>
      <c r="T47" s="42"/>
    </row>
    <row r="48" spans="1:20" x14ac:dyDescent="0.25">
      <c r="A48" s="27">
        <v>1921</v>
      </c>
      <c r="B48" s="34"/>
      <c r="C48" s="25">
        <v>-2.8854824165915227</v>
      </c>
      <c r="D48" s="43">
        <v>-9.7877231421285149</v>
      </c>
      <c r="E48" s="42">
        <f t="shared" si="7"/>
        <v>0</v>
      </c>
      <c r="F48" s="42">
        <f t="shared" si="2"/>
        <v>0</v>
      </c>
      <c r="G48" s="42">
        <f t="shared" si="3"/>
        <v>0</v>
      </c>
      <c r="H48" s="42">
        <f t="shared" si="4"/>
        <v>0</v>
      </c>
      <c r="I48" s="43" t="str">
        <f t="shared" si="5"/>
        <v>n.a.</v>
      </c>
      <c r="J48" s="43" t="str">
        <f t="shared" si="5"/>
        <v>n.a.</v>
      </c>
      <c r="K48" s="43" t="str">
        <f t="shared" si="5"/>
        <v>n.a.</v>
      </c>
      <c r="L48" s="43" t="str">
        <f t="shared" si="5"/>
        <v>n.a.</v>
      </c>
      <c r="M48" s="43" t="str">
        <f t="shared" si="6"/>
        <v>n.a.</v>
      </c>
      <c r="N48" s="43" t="str">
        <f t="shared" si="6"/>
        <v>n.a.</v>
      </c>
      <c r="O48" s="43" t="str">
        <f t="shared" si="6"/>
        <v>n.a.</v>
      </c>
      <c r="P48" s="43" t="str">
        <f t="shared" si="6"/>
        <v>n.a.</v>
      </c>
      <c r="Q48" s="42"/>
      <c r="R48" s="42"/>
      <c r="S48" s="42"/>
      <c r="T48" s="42"/>
    </row>
    <row r="49" spans="1:20" x14ac:dyDescent="0.25">
      <c r="A49" s="27">
        <v>1922</v>
      </c>
      <c r="B49" s="34"/>
      <c r="C49" s="25">
        <v>10.120705663881147</v>
      </c>
      <c r="D49" s="43">
        <v>-6.604355789138407</v>
      </c>
      <c r="E49" s="42">
        <f t="shared" si="7"/>
        <v>0</v>
      </c>
      <c r="F49" s="42">
        <f t="shared" si="2"/>
        <v>0</v>
      </c>
      <c r="G49" s="42">
        <f t="shared" si="3"/>
        <v>0</v>
      </c>
      <c r="H49" s="42">
        <f t="shared" si="4"/>
        <v>0</v>
      </c>
      <c r="I49" s="43" t="str">
        <f t="shared" si="5"/>
        <v>n.a.</v>
      </c>
      <c r="J49" s="43" t="str">
        <f t="shared" si="5"/>
        <v>n.a.</v>
      </c>
      <c r="K49" s="43" t="str">
        <f t="shared" si="5"/>
        <v>n.a.</v>
      </c>
      <c r="L49" s="43" t="str">
        <f t="shared" si="5"/>
        <v>n.a.</v>
      </c>
      <c r="M49" s="43" t="str">
        <f t="shared" si="6"/>
        <v>n.a.</v>
      </c>
      <c r="N49" s="43" t="str">
        <f t="shared" si="6"/>
        <v>n.a.</v>
      </c>
      <c r="O49" s="43" t="str">
        <f t="shared" si="6"/>
        <v>n.a.</v>
      </c>
      <c r="P49" s="43" t="str">
        <f t="shared" si="6"/>
        <v>n.a.</v>
      </c>
      <c r="Q49" s="42"/>
      <c r="R49" s="42"/>
      <c r="S49" s="42"/>
      <c r="T49" s="42"/>
    </row>
    <row r="50" spans="1:20" x14ac:dyDescent="0.25">
      <c r="A50" s="27">
        <v>1923</v>
      </c>
      <c r="B50" s="34"/>
      <c r="C50" s="25">
        <v>10.539629005059027</v>
      </c>
      <c r="D50" s="43">
        <v>5.5569173709620685</v>
      </c>
      <c r="E50" s="42">
        <f t="shared" si="7"/>
        <v>0</v>
      </c>
      <c r="F50" s="42">
        <f t="shared" si="2"/>
        <v>0</v>
      </c>
      <c r="G50" s="42">
        <f t="shared" si="3"/>
        <v>0</v>
      </c>
      <c r="H50" s="42">
        <f t="shared" si="4"/>
        <v>0</v>
      </c>
      <c r="I50" s="43" t="str">
        <f t="shared" si="5"/>
        <v>n.a.</v>
      </c>
      <c r="J50" s="43" t="str">
        <f t="shared" si="5"/>
        <v>n.a.</v>
      </c>
      <c r="K50" s="43" t="str">
        <f t="shared" si="5"/>
        <v>n.a.</v>
      </c>
      <c r="L50" s="43" t="str">
        <f t="shared" si="5"/>
        <v>n.a.</v>
      </c>
      <c r="M50" s="43" t="str">
        <f t="shared" si="6"/>
        <v>n.a.</v>
      </c>
      <c r="N50" s="43" t="str">
        <f t="shared" si="6"/>
        <v>n.a.</v>
      </c>
      <c r="O50" s="43" t="str">
        <f t="shared" si="6"/>
        <v>n.a.</v>
      </c>
      <c r="P50" s="43" t="str">
        <f t="shared" si="6"/>
        <v>n.a.</v>
      </c>
      <c r="Q50" s="42"/>
      <c r="R50" s="42"/>
      <c r="S50" s="42"/>
      <c r="T50" s="42"/>
    </row>
    <row r="51" spans="1:20" x14ac:dyDescent="0.25">
      <c r="A51" s="27">
        <v>1924</v>
      </c>
      <c r="C51" s="25">
        <v>0.30511060259343914</v>
      </c>
      <c r="D51" s="43">
        <v>5.7409408034893934</v>
      </c>
      <c r="E51" s="42">
        <f t="shared" si="7"/>
        <v>0</v>
      </c>
      <c r="F51" s="42">
        <f t="shared" si="2"/>
        <v>0</v>
      </c>
      <c r="G51" s="42">
        <f t="shared" si="3"/>
        <v>0</v>
      </c>
      <c r="H51" s="42">
        <f t="shared" si="4"/>
        <v>0</v>
      </c>
      <c r="I51" s="43" t="str">
        <f t="shared" si="5"/>
        <v>n.a.</v>
      </c>
      <c r="J51" s="43" t="str">
        <f t="shared" si="5"/>
        <v>n.a.</v>
      </c>
      <c r="K51" s="43" t="str">
        <f t="shared" si="5"/>
        <v>n.a.</v>
      </c>
      <c r="L51" s="43" t="str">
        <f t="shared" si="5"/>
        <v>n.a.</v>
      </c>
      <c r="M51" s="43" t="str">
        <f t="shared" si="6"/>
        <v>n.a.</v>
      </c>
      <c r="N51" s="43" t="str">
        <f t="shared" si="6"/>
        <v>n.a.</v>
      </c>
      <c r="O51" s="43" t="str">
        <f t="shared" si="6"/>
        <v>n.a.</v>
      </c>
      <c r="P51" s="43" t="str">
        <f t="shared" si="6"/>
        <v>n.a.</v>
      </c>
      <c r="Q51" s="42"/>
      <c r="R51" s="42"/>
      <c r="S51" s="42"/>
      <c r="T51" s="42"/>
    </row>
    <row r="52" spans="1:20" x14ac:dyDescent="0.25">
      <c r="A52" s="27">
        <v>1925</v>
      </c>
      <c r="C52" s="25">
        <v>-2.2813688212927619</v>
      </c>
      <c r="D52" s="43">
        <v>-12.217246416942764</v>
      </c>
      <c r="E52" s="42">
        <f t="shared" si="7"/>
        <v>0</v>
      </c>
      <c r="F52" s="42">
        <f t="shared" si="2"/>
        <v>0</v>
      </c>
      <c r="G52" s="42">
        <f t="shared" si="3"/>
        <v>0</v>
      </c>
      <c r="H52" s="42">
        <f t="shared" si="4"/>
        <v>0</v>
      </c>
      <c r="I52" s="43" t="str">
        <f t="shared" si="5"/>
        <v>n.a.</v>
      </c>
      <c r="J52" s="43" t="str">
        <f t="shared" si="5"/>
        <v>n.a.</v>
      </c>
      <c r="K52" s="43" t="str">
        <f t="shared" si="5"/>
        <v>n.a.</v>
      </c>
      <c r="L52" s="43" t="str">
        <f t="shared" si="5"/>
        <v>n.a.</v>
      </c>
      <c r="M52" s="43" t="str">
        <f t="shared" si="6"/>
        <v>n.a.</v>
      </c>
      <c r="N52" s="43" t="str">
        <f t="shared" si="6"/>
        <v>n.a.</v>
      </c>
      <c r="O52" s="43" t="str">
        <f t="shared" si="6"/>
        <v>n.a.</v>
      </c>
      <c r="P52" s="43" t="str">
        <f t="shared" si="6"/>
        <v>n.a.</v>
      </c>
      <c r="Q52" s="42"/>
      <c r="R52" s="42"/>
      <c r="S52" s="42"/>
      <c r="T52" s="42"/>
    </row>
    <row r="53" spans="1:20" x14ac:dyDescent="0.25">
      <c r="A53" s="27">
        <v>1926</v>
      </c>
      <c r="C53" s="25">
        <v>5.8365758754863828</v>
      </c>
      <c r="D53" s="43">
        <v>-6.7015467618073963</v>
      </c>
      <c r="E53" s="42">
        <f t="shared" si="7"/>
        <v>0</v>
      </c>
      <c r="F53" s="42">
        <f t="shared" si="2"/>
        <v>0</v>
      </c>
      <c r="G53" s="42">
        <f t="shared" si="3"/>
        <v>0</v>
      </c>
      <c r="H53" s="42">
        <f t="shared" si="4"/>
        <v>0</v>
      </c>
      <c r="I53" s="43" t="str">
        <f t="shared" si="5"/>
        <v>n.a.</v>
      </c>
      <c r="J53" s="43" t="str">
        <f t="shared" si="5"/>
        <v>n.a.</v>
      </c>
      <c r="K53" s="43" t="str">
        <f t="shared" si="5"/>
        <v>n.a.</v>
      </c>
      <c r="L53" s="43" t="str">
        <f t="shared" si="5"/>
        <v>n.a.</v>
      </c>
      <c r="M53" s="43" t="str">
        <f t="shared" si="6"/>
        <v>n.a.</v>
      </c>
      <c r="N53" s="43" t="str">
        <f t="shared" si="6"/>
        <v>n.a.</v>
      </c>
      <c r="O53" s="43" t="str">
        <f t="shared" si="6"/>
        <v>n.a.</v>
      </c>
      <c r="P53" s="43" t="str">
        <f t="shared" si="6"/>
        <v>n.a.</v>
      </c>
      <c r="Q53" s="42"/>
      <c r="R53" s="42"/>
      <c r="S53" s="42"/>
      <c r="T53" s="42"/>
    </row>
    <row r="54" spans="1:20" x14ac:dyDescent="0.25">
      <c r="A54" s="27">
        <v>1927</v>
      </c>
      <c r="C54" s="25">
        <v>1.9852941176470518</v>
      </c>
      <c r="D54" s="43">
        <v>-2.7619414034719387</v>
      </c>
      <c r="E54" s="42">
        <f t="shared" si="7"/>
        <v>0</v>
      </c>
      <c r="F54" s="42">
        <f t="shared" si="2"/>
        <v>0</v>
      </c>
      <c r="G54" s="42">
        <f t="shared" si="3"/>
        <v>0</v>
      </c>
      <c r="H54" s="42">
        <f t="shared" si="4"/>
        <v>0</v>
      </c>
      <c r="I54" s="43" t="str">
        <f t="shared" si="5"/>
        <v>n.a.</v>
      </c>
      <c r="J54" s="43" t="str">
        <f t="shared" si="5"/>
        <v>n.a.</v>
      </c>
      <c r="K54" s="43" t="str">
        <f t="shared" si="5"/>
        <v>n.a.</v>
      </c>
      <c r="L54" s="43" t="str">
        <f t="shared" si="5"/>
        <v>n.a.</v>
      </c>
      <c r="M54" s="43" t="str">
        <f t="shared" si="6"/>
        <v>n.a.</v>
      </c>
      <c r="N54" s="43" t="str">
        <f t="shared" si="6"/>
        <v>n.a.</v>
      </c>
      <c r="O54" s="43" t="str">
        <f t="shared" si="6"/>
        <v>n.a.</v>
      </c>
      <c r="P54" s="43" t="str">
        <f t="shared" si="6"/>
        <v>n.a.</v>
      </c>
      <c r="Q54" s="42"/>
      <c r="R54" s="42"/>
      <c r="S54" s="42"/>
      <c r="T54" s="42"/>
    </row>
    <row r="55" spans="1:20" x14ac:dyDescent="0.25">
      <c r="A55" s="27">
        <v>1928</v>
      </c>
      <c r="C55" s="25">
        <v>3.3886085075702788</v>
      </c>
      <c r="D55" s="25">
        <v>-2.2732722651191839</v>
      </c>
      <c r="E55" s="24">
        <f t="shared" si="7"/>
        <v>0</v>
      </c>
      <c r="F55" s="24">
        <f t="shared" si="2"/>
        <v>0</v>
      </c>
      <c r="G55" s="24">
        <f t="shared" si="3"/>
        <v>0</v>
      </c>
      <c r="H55" s="24">
        <f t="shared" si="4"/>
        <v>0</v>
      </c>
      <c r="I55" s="25" t="str">
        <f t="shared" si="5"/>
        <v>n.a.</v>
      </c>
      <c r="J55" s="25" t="str">
        <f t="shared" si="5"/>
        <v>n.a.</v>
      </c>
      <c r="K55" s="25" t="str">
        <f t="shared" si="5"/>
        <v>n.a.</v>
      </c>
      <c r="L55" s="25" t="str">
        <f t="shared" si="5"/>
        <v>n.a.</v>
      </c>
      <c r="M55" s="25" t="str">
        <f t="shared" si="6"/>
        <v>n.a.</v>
      </c>
      <c r="N55" s="25" t="str">
        <f t="shared" si="6"/>
        <v>n.a.</v>
      </c>
      <c r="O55" s="25" t="str">
        <f t="shared" si="6"/>
        <v>n.a.</v>
      </c>
      <c r="P55" s="25" t="str">
        <f t="shared" si="6"/>
        <v>n.a.</v>
      </c>
      <c r="Q55" s="24"/>
      <c r="R55" s="24"/>
      <c r="S55" s="24"/>
      <c r="T55" s="24"/>
    </row>
    <row r="56" spans="1:20" x14ac:dyDescent="0.25">
      <c r="A56" s="27">
        <v>1929</v>
      </c>
      <c r="C56" s="25">
        <v>6.6945606694560622</v>
      </c>
      <c r="D56" s="25">
        <v>0</v>
      </c>
      <c r="E56" s="24">
        <f t="shared" si="7"/>
        <v>0</v>
      </c>
      <c r="F56" s="24">
        <f t="shared" si="2"/>
        <v>0</v>
      </c>
      <c r="G56" s="24">
        <f t="shared" si="3"/>
        <v>0</v>
      </c>
      <c r="H56" s="24">
        <f t="shared" si="4"/>
        <v>0</v>
      </c>
      <c r="I56" s="25" t="str">
        <f t="shared" si="5"/>
        <v>n.a.</v>
      </c>
      <c r="J56" s="25" t="str">
        <f t="shared" si="5"/>
        <v>n.a.</v>
      </c>
      <c r="K56" s="25" t="str">
        <f t="shared" si="5"/>
        <v>n.a.</v>
      </c>
      <c r="L56" s="25" t="str">
        <f t="shared" si="5"/>
        <v>n.a.</v>
      </c>
      <c r="M56" s="25" t="str">
        <f t="shared" si="6"/>
        <v>n.a.</v>
      </c>
      <c r="N56" s="25" t="str">
        <f t="shared" si="6"/>
        <v>n.a.</v>
      </c>
      <c r="O56" s="25" t="str">
        <f t="shared" si="6"/>
        <v>n.a.</v>
      </c>
      <c r="P56" s="25" t="str">
        <f t="shared" si="6"/>
        <v>n.a.</v>
      </c>
      <c r="Q56" s="24"/>
      <c r="R56" s="24"/>
      <c r="S56" s="24"/>
      <c r="T56" s="24"/>
    </row>
    <row r="57" spans="1:20" x14ac:dyDescent="0.25">
      <c r="A57" s="27">
        <v>1930</v>
      </c>
      <c r="C57" s="25">
        <v>5.9477124183006547</v>
      </c>
      <c r="D57" s="25">
        <v>-5.6730627668449793</v>
      </c>
      <c r="E57" s="24">
        <f t="shared" si="7"/>
        <v>0</v>
      </c>
      <c r="F57" s="24">
        <f t="shared" si="2"/>
        <v>0</v>
      </c>
      <c r="G57" s="24">
        <f t="shared" si="3"/>
        <v>0</v>
      </c>
      <c r="H57" s="24">
        <f t="shared" si="4"/>
        <v>0</v>
      </c>
      <c r="I57" s="25" t="str">
        <f t="shared" si="5"/>
        <v>n.a.</v>
      </c>
      <c r="J57" s="25" t="str">
        <f t="shared" si="5"/>
        <v>n.a.</v>
      </c>
      <c r="K57" s="25" t="str">
        <f t="shared" si="5"/>
        <v>n.a.</v>
      </c>
      <c r="L57" s="25" t="str">
        <f t="shared" si="5"/>
        <v>n.a.</v>
      </c>
      <c r="M57" s="25" t="str">
        <f t="shared" si="6"/>
        <v>n.a.</v>
      </c>
      <c r="N57" s="25" t="str">
        <f t="shared" si="6"/>
        <v>n.a.</v>
      </c>
      <c r="O57" s="25" t="str">
        <f t="shared" si="6"/>
        <v>n.a.</v>
      </c>
      <c r="P57" s="25" t="str">
        <f t="shared" si="6"/>
        <v>n.a.</v>
      </c>
      <c r="Q57" s="24"/>
      <c r="R57" s="24"/>
      <c r="S57" s="24"/>
      <c r="T57" s="24"/>
    </row>
    <row r="58" spans="1:20" x14ac:dyDescent="0.25">
      <c r="A58" s="27">
        <v>1931</v>
      </c>
      <c r="C58" s="25">
        <v>1.1104256631708997</v>
      </c>
      <c r="D58" s="25">
        <v>-3.2607564642838467</v>
      </c>
      <c r="E58" s="24">
        <f t="shared" si="7"/>
        <v>0</v>
      </c>
      <c r="F58" s="24">
        <f t="shared" si="2"/>
        <v>0</v>
      </c>
      <c r="G58" s="24">
        <f t="shared" si="3"/>
        <v>0</v>
      </c>
      <c r="H58" s="24">
        <f t="shared" si="4"/>
        <v>0</v>
      </c>
      <c r="I58" s="25" t="str">
        <f t="shared" si="5"/>
        <v>n.a.</v>
      </c>
      <c r="J58" s="25" t="str">
        <f t="shared" si="5"/>
        <v>n.a.</v>
      </c>
      <c r="K58" s="25" t="str">
        <f t="shared" si="5"/>
        <v>n.a.</v>
      </c>
      <c r="L58" s="25" t="str">
        <f t="shared" si="5"/>
        <v>n.a.</v>
      </c>
      <c r="M58" s="25" t="str">
        <f t="shared" si="6"/>
        <v>n.a.</v>
      </c>
      <c r="N58" s="25" t="str">
        <f t="shared" si="6"/>
        <v>n.a.</v>
      </c>
      <c r="O58" s="25" t="str">
        <f t="shared" si="6"/>
        <v>n.a.</v>
      </c>
      <c r="P58" s="25" t="str">
        <f t="shared" si="6"/>
        <v>n.a.</v>
      </c>
      <c r="Q58" s="24"/>
      <c r="R58" s="24"/>
      <c r="S58" s="24"/>
      <c r="T58" s="24"/>
    </row>
    <row r="59" spans="1:20" x14ac:dyDescent="0.25">
      <c r="A59" s="27">
        <v>1932</v>
      </c>
      <c r="C59" s="25">
        <v>-2.623550945698605</v>
      </c>
      <c r="D59" s="25">
        <v>0.67359533189022924</v>
      </c>
      <c r="E59" s="24">
        <f t="shared" si="7"/>
        <v>0</v>
      </c>
      <c r="F59" s="24">
        <f t="shared" si="2"/>
        <v>0</v>
      </c>
      <c r="G59" s="24">
        <f t="shared" si="3"/>
        <v>0</v>
      </c>
      <c r="H59" s="24">
        <f t="shared" si="4"/>
        <v>0</v>
      </c>
      <c r="I59" s="25" t="str">
        <f t="shared" si="5"/>
        <v>n.a.</v>
      </c>
      <c r="J59" s="25" t="str">
        <f t="shared" si="5"/>
        <v>n.a.</v>
      </c>
      <c r="K59" s="25" t="str">
        <f t="shared" si="5"/>
        <v>n.a.</v>
      </c>
      <c r="L59" s="25" t="str">
        <f t="shared" si="5"/>
        <v>n.a.</v>
      </c>
      <c r="M59" s="25" t="str">
        <f t="shared" si="6"/>
        <v>n.a.</v>
      </c>
      <c r="N59" s="25" t="str">
        <f t="shared" si="6"/>
        <v>n.a.</v>
      </c>
      <c r="O59" s="25" t="str">
        <f t="shared" si="6"/>
        <v>n.a.</v>
      </c>
      <c r="P59" s="25" t="str">
        <f t="shared" si="6"/>
        <v>n.a.</v>
      </c>
      <c r="Q59" s="24"/>
      <c r="R59" s="24"/>
      <c r="S59" s="24"/>
      <c r="T59" s="24"/>
    </row>
    <row r="60" spans="1:20" x14ac:dyDescent="0.25">
      <c r="A60" s="27">
        <v>1933</v>
      </c>
      <c r="C60" s="25">
        <v>3.1954887218045291</v>
      </c>
      <c r="D60" s="25">
        <v>5.0215016426720842</v>
      </c>
      <c r="E60" s="24">
        <f t="shared" si="7"/>
        <v>0</v>
      </c>
      <c r="F60" s="24">
        <f t="shared" si="2"/>
        <v>0</v>
      </c>
      <c r="G60" s="24">
        <f t="shared" si="3"/>
        <v>0</v>
      </c>
      <c r="H60" s="24">
        <f t="shared" si="4"/>
        <v>0</v>
      </c>
      <c r="I60" s="25" t="str">
        <f t="shared" si="5"/>
        <v>n.a.</v>
      </c>
      <c r="J60" s="25" t="str">
        <f t="shared" si="5"/>
        <v>n.a.</v>
      </c>
      <c r="K60" s="25" t="str">
        <f t="shared" si="5"/>
        <v>n.a.</v>
      </c>
      <c r="L60" s="25" t="str">
        <f t="shared" si="5"/>
        <v>n.a.</v>
      </c>
      <c r="M60" s="25" t="str">
        <f t="shared" si="6"/>
        <v>n.a.</v>
      </c>
      <c r="N60" s="25" t="str">
        <f t="shared" si="6"/>
        <v>n.a.</v>
      </c>
      <c r="O60" s="25" t="str">
        <f t="shared" si="6"/>
        <v>n.a.</v>
      </c>
      <c r="P60" s="25" t="str">
        <f t="shared" si="6"/>
        <v>n.a.</v>
      </c>
      <c r="Q60" s="24"/>
      <c r="R60" s="24"/>
      <c r="S60" s="24"/>
      <c r="T60" s="24"/>
    </row>
    <row r="61" spans="1:20" x14ac:dyDescent="0.25">
      <c r="A61" s="27">
        <v>1934</v>
      </c>
      <c r="C61" s="25">
        <v>3.0358227079538613</v>
      </c>
      <c r="D61" s="25">
        <v>4.0400315369159872</v>
      </c>
      <c r="E61" s="24">
        <f t="shared" si="7"/>
        <v>0</v>
      </c>
      <c r="F61" s="24">
        <f t="shared" si="2"/>
        <v>0</v>
      </c>
      <c r="G61" s="24">
        <f t="shared" si="3"/>
        <v>0</v>
      </c>
      <c r="H61" s="24">
        <f t="shared" si="4"/>
        <v>0</v>
      </c>
      <c r="I61" s="25" t="str">
        <f t="shared" si="5"/>
        <v>n.a.</v>
      </c>
      <c r="J61" s="25" t="str">
        <f t="shared" si="5"/>
        <v>n.a.</v>
      </c>
      <c r="K61" s="25" t="str">
        <f t="shared" si="5"/>
        <v>n.a.</v>
      </c>
      <c r="L61" s="25" t="str">
        <f t="shared" si="5"/>
        <v>n.a.</v>
      </c>
      <c r="M61" s="25" t="str">
        <f t="shared" si="6"/>
        <v>n.a.</v>
      </c>
      <c r="N61" s="25" t="str">
        <f t="shared" si="6"/>
        <v>n.a.</v>
      </c>
      <c r="O61" s="25" t="str">
        <f t="shared" si="6"/>
        <v>n.a.</v>
      </c>
      <c r="P61" s="25" t="str">
        <f t="shared" si="6"/>
        <v>n.a.</v>
      </c>
      <c r="Q61" s="24"/>
      <c r="R61" s="24"/>
      <c r="S61" s="24"/>
      <c r="T61" s="24"/>
    </row>
    <row r="62" spans="1:20" x14ac:dyDescent="0.25">
      <c r="A62" s="27">
        <v>1935</v>
      </c>
      <c r="C62" s="25">
        <v>2.2392457277548461</v>
      </c>
      <c r="D62" s="25">
        <v>2.4518731283994337</v>
      </c>
      <c r="E62" s="24">
        <f t="shared" si="7"/>
        <v>0</v>
      </c>
      <c r="F62" s="24">
        <f t="shared" si="2"/>
        <v>0</v>
      </c>
      <c r="G62" s="24">
        <f t="shared" si="3"/>
        <v>0</v>
      </c>
      <c r="H62" s="24">
        <f t="shared" si="4"/>
        <v>0</v>
      </c>
      <c r="I62" s="25" t="str">
        <f t="shared" si="5"/>
        <v>n.a.</v>
      </c>
      <c r="J62" s="25" t="str">
        <f t="shared" si="5"/>
        <v>n.a.</v>
      </c>
      <c r="K62" s="25" t="str">
        <f t="shared" si="5"/>
        <v>n.a.</v>
      </c>
      <c r="L62" s="25" t="str">
        <f t="shared" si="5"/>
        <v>n.a.</v>
      </c>
      <c r="M62" s="25" t="str">
        <f t="shared" si="6"/>
        <v>n.a.</v>
      </c>
      <c r="N62" s="25" t="str">
        <f t="shared" si="6"/>
        <v>n.a.</v>
      </c>
      <c r="O62" s="25" t="str">
        <f t="shared" si="6"/>
        <v>n.a.</v>
      </c>
      <c r="P62" s="25" t="str">
        <f t="shared" si="6"/>
        <v>n.a.</v>
      </c>
      <c r="Q62" s="24"/>
      <c r="R62" s="24"/>
      <c r="S62" s="24"/>
      <c r="T62" s="24"/>
    </row>
    <row r="63" spans="1:20" x14ac:dyDescent="0.25">
      <c r="A63" s="27">
        <v>1936</v>
      </c>
      <c r="C63" s="25">
        <v>2.4783861671469731</v>
      </c>
      <c r="D63" s="25">
        <v>1.3946385750587695</v>
      </c>
      <c r="E63" s="24">
        <f t="shared" si="7"/>
        <v>0</v>
      </c>
      <c r="F63" s="24">
        <f t="shared" si="2"/>
        <v>0</v>
      </c>
      <c r="G63" s="24">
        <f t="shared" si="3"/>
        <v>0</v>
      </c>
      <c r="H63" s="24">
        <f t="shared" si="4"/>
        <v>0</v>
      </c>
      <c r="I63" s="25" t="str">
        <f t="shared" si="5"/>
        <v>n.a.</v>
      </c>
      <c r="J63" s="25" t="str">
        <f t="shared" si="5"/>
        <v>n.a.</v>
      </c>
      <c r="K63" s="25" t="str">
        <f t="shared" si="5"/>
        <v>n.a.</v>
      </c>
      <c r="L63" s="25" t="str">
        <f t="shared" si="5"/>
        <v>n.a.</v>
      </c>
      <c r="M63" s="25" t="str">
        <f t="shared" si="6"/>
        <v>n.a.</v>
      </c>
      <c r="N63" s="25" t="str">
        <f t="shared" si="6"/>
        <v>n.a.</v>
      </c>
      <c r="O63" s="25" t="str">
        <f t="shared" si="6"/>
        <v>n.a.</v>
      </c>
      <c r="P63" s="25" t="str">
        <f t="shared" si="6"/>
        <v>n.a.</v>
      </c>
      <c r="Q63" s="24"/>
      <c r="R63" s="24"/>
      <c r="S63" s="24"/>
      <c r="T63" s="24"/>
    </row>
    <row r="64" spans="1:20" x14ac:dyDescent="0.25">
      <c r="A64" s="27">
        <v>1937</v>
      </c>
      <c r="C64" s="25">
        <v>2.4184476940382504</v>
      </c>
      <c r="D64" s="25">
        <v>4.7193787504412228</v>
      </c>
      <c r="E64" s="24">
        <f t="shared" si="7"/>
        <v>0</v>
      </c>
      <c r="F64" s="24">
        <f t="shared" si="2"/>
        <v>0</v>
      </c>
      <c r="G64" s="24">
        <f t="shared" si="3"/>
        <v>0</v>
      </c>
      <c r="H64" s="24">
        <f t="shared" si="4"/>
        <v>0</v>
      </c>
      <c r="I64" s="25" t="str">
        <f t="shared" si="5"/>
        <v>n.a.</v>
      </c>
      <c r="J64" s="25" t="str">
        <f t="shared" si="5"/>
        <v>n.a.</v>
      </c>
      <c r="K64" s="25" t="str">
        <f t="shared" si="5"/>
        <v>n.a.</v>
      </c>
      <c r="L64" s="25" t="str">
        <f t="shared" si="5"/>
        <v>n.a.</v>
      </c>
      <c r="M64" s="25" t="str">
        <f t="shared" si="6"/>
        <v>n.a.</v>
      </c>
      <c r="N64" s="25" t="str">
        <f t="shared" si="6"/>
        <v>n.a.</v>
      </c>
      <c r="O64" s="25" t="str">
        <f t="shared" si="6"/>
        <v>n.a.</v>
      </c>
      <c r="P64" s="25" t="str">
        <f t="shared" si="6"/>
        <v>n.a.</v>
      </c>
      <c r="Q64" s="24"/>
      <c r="R64" s="24"/>
      <c r="S64" s="24"/>
      <c r="T64" s="24"/>
    </row>
    <row r="65" spans="1:20" x14ac:dyDescent="0.25">
      <c r="A65" s="27">
        <v>1938</v>
      </c>
      <c r="C65" s="25">
        <v>2.4162548050521648</v>
      </c>
      <c r="D65" s="25">
        <v>-0.46965764429613466</v>
      </c>
      <c r="E65" s="24">
        <f t="shared" si="7"/>
        <v>0</v>
      </c>
      <c r="F65" s="24">
        <f t="shared" si="2"/>
        <v>0</v>
      </c>
      <c r="G65" s="24">
        <f t="shared" si="3"/>
        <v>0</v>
      </c>
      <c r="H65" s="24">
        <f t="shared" si="4"/>
        <v>0</v>
      </c>
      <c r="I65" s="25" t="str">
        <f t="shared" si="5"/>
        <v>n.a.</v>
      </c>
      <c r="J65" s="25" t="str">
        <f t="shared" si="5"/>
        <v>n.a.</v>
      </c>
      <c r="K65" s="25" t="str">
        <f t="shared" si="5"/>
        <v>n.a.</v>
      </c>
      <c r="L65" s="25" t="str">
        <f t="shared" si="5"/>
        <v>n.a.</v>
      </c>
      <c r="M65" s="25" t="str">
        <f t="shared" si="6"/>
        <v>n.a.</v>
      </c>
      <c r="N65" s="25" t="str">
        <f t="shared" si="6"/>
        <v>n.a.</v>
      </c>
      <c r="O65" s="25" t="str">
        <f t="shared" si="6"/>
        <v>n.a.</v>
      </c>
      <c r="P65" s="25" t="str">
        <f t="shared" si="6"/>
        <v>n.a.</v>
      </c>
      <c r="Q65" s="24"/>
      <c r="R65" s="24"/>
      <c r="S65" s="24"/>
      <c r="T65" s="24"/>
    </row>
    <row r="66" spans="1:20" x14ac:dyDescent="0.25">
      <c r="A66" s="27">
        <v>1939</v>
      </c>
      <c r="B66" s="34"/>
      <c r="C66" s="25">
        <v>4.7721179624664822</v>
      </c>
      <c r="D66" s="43">
        <v>10.944537891017465</v>
      </c>
      <c r="E66" s="42">
        <f t="shared" si="7"/>
        <v>0</v>
      </c>
      <c r="F66" s="42">
        <f t="shared" si="2"/>
        <v>0</v>
      </c>
      <c r="G66" s="42">
        <f t="shared" si="3"/>
        <v>0</v>
      </c>
      <c r="H66" s="42">
        <f t="shared" si="4"/>
        <v>0</v>
      </c>
      <c r="I66" s="43" t="str">
        <f t="shared" si="5"/>
        <v>n.a.</v>
      </c>
      <c r="J66" s="43" t="str">
        <f t="shared" si="5"/>
        <v>n.a.</v>
      </c>
      <c r="K66" s="43" t="str">
        <f t="shared" si="5"/>
        <v>n.a.</v>
      </c>
      <c r="L66" s="43" t="str">
        <f t="shared" si="5"/>
        <v>n.a.</v>
      </c>
      <c r="M66" s="43" t="str">
        <f t="shared" si="6"/>
        <v>n.a.</v>
      </c>
      <c r="N66" s="43" t="str">
        <f t="shared" si="6"/>
        <v>n.a.</v>
      </c>
      <c r="O66" s="43" t="str">
        <f t="shared" si="6"/>
        <v>n.a.</v>
      </c>
      <c r="P66" s="43" t="str">
        <f t="shared" si="6"/>
        <v>n.a.</v>
      </c>
      <c r="Q66" s="42"/>
      <c r="R66" s="42"/>
      <c r="S66" s="42"/>
      <c r="T66" s="42"/>
    </row>
    <row r="67" spans="1:20" x14ac:dyDescent="0.25">
      <c r="A67" s="27">
        <v>1940</v>
      </c>
      <c r="B67" s="34"/>
      <c r="C67" s="25">
        <v>-14.022517911975442</v>
      </c>
      <c r="D67" s="43">
        <v>27.720344329351427</v>
      </c>
      <c r="E67" s="42">
        <f t="shared" si="7"/>
        <v>0</v>
      </c>
      <c r="F67" s="42">
        <f t="shared" si="2"/>
        <v>0</v>
      </c>
      <c r="G67" s="42">
        <f t="shared" si="3"/>
        <v>0</v>
      </c>
      <c r="H67" s="42">
        <f t="shared" si="4"/>
        <v>0</v>
      </c>
      <c r="I67" s="43" t="str">
        <f t="shared" si="5"/>
        <v>n.a.</v>
      </c>
      <c r="J67" s="43" t="str">
        <f t="shared" si="5"/>
        <v>n.a.</v>
      </c>
      <c r="K67" s="43" t="str">
        <f t="shared" si="5"/>
        <v>n.a.</v>
      </c>
      <c r="L67" s="43" t="str">
        <f t="shared" si="5"/>
        <v>n.a.</v>
      </c>
      <c r="M67" s="43" t="str">
        <f t="shared" si="6"/>
        <v>n.a.</v>
      </c>
      <c r="N67" s="43" t="str">
        <f t="shared" si="6"/>
        <v>n.a.</v>
      </c>
      <c r="O67" s="43" t="str">
        <f t="shared" si="6"/>
        <v>n.a.</v>
      </c>
      <c r="P67" s="43" t="str">
        <f t="shared" si="6"/>
        <v>n.a.</v>
      </c>
      <c r="Q67" s="42"/>
      <c r="R67" s="42"/>
      <c r="S67" s="42"/>
      <c r="T67" s="42"/>
    </row>
    <row r="68" spans="1:20" x14ac:dyDescent="0.25">
      <c r="A68" s="27">
        <v>1941</v>
      </c>
      <c r="B68" s="34"/>
      <c r="C68" s="25">
        <v>-9.8809523809523689</v>
      </c>
      <c r="D68" s="43">
        <v>7.5230439528047119</v>
      </c>
      <c r="E68" s="42">
        <f t="shared" si="7"/>
        <v>0</v>
      </c>
      <c r="F68" s="42">
        <f t="shared" si="2"/>
        <v>0</v>
      </c>
      <c r="G68" s="42">
        <f t="shared" si="3"/>
        <v>0</v>
      </c>
      <c r="H68" s="42">
        <f t="shared" si="4"/>
        <v>0</v>
      </c>
      <c r="I68" s="43" t="str">
        <f t="shared" si="5"/>
        <v>n.a.</v>
      </c>
      <c r="J68" s="43" t="str">
        <f t="shared" si="5"/>
        <v>n.a.</v>
      </c>
      <c r="K68" s="43" t="str">
        <f t="shared" si="5"/>
        <v>n.a.</v>
      </c>
      <c r="L68" s="43" t="str">
        <f t="shared" si="5"/>
        <v>n.a.</v>
      </c>
      <c r="M68" s="43" t="str">
        <f t="shared" si="6"/>
        <v>n.a.</v>
      </c>
      <c r="N68" s="43" t="str">
        <f t="shared" si="6"/>
        <v>n.a.</v>
      </c>
      <c r="O68" s="43" t="str">
        <f t="shared" si="6"/>
        <v>n.a.</v>
      </c>
      <c r="P68" s="43" t="str">
        <f t="shared" si="6"/>
        <v>n.a.</v>
      </c>
      <c r="Q68" s="42"/>
      <c r="R68" s="42"/>
      <c r="S68" s="42"/>
      <c r="T68" s="42"/>
    </row>
    <row r="69" spans="1:20" x14ac:dyDescent="0.25">
      <c r="A69" s="27">
        <v>1942</v>
      </c>
      <c r="B69" s="34"/>
      <c r="C69" s="25">
        <v>2.2457067371202122</v>
      </c>
      <c r="D69" s="43">
        <v>2.787409975993604</v>
      </c>
      <c r="E69" s="42">
        <f t="shared" si="7"/>
        <v>0</v>
      </c>
      <c r="F69" s="42">
        <f t="shared" si="2"/>
        <v>0</v>
      </c>
      <c r="G69" s="42">
        <f t="shared" si="3"/>
        <v>0</v>
      </c>
      <c r="H69" s="42">
        <f t="shared" si="4"/>
        <v>0</v>
      </c>
      <c r="I69" s="43" t="str">
        <f t="shared" si="5"/>
        <v>n.a.</v>
      </c>
      <c r="J69" s="43" t="str">
        <f t="shared" si="5"/>
        <v>n.a.</v>
      </c>
      <c r="K69" s="43" t="str">
        <f t="shared" si="5"/>
        <v>n.a.</v>
      </c>
      <c r="L69" s="43" t="str">
        <f t="shared" si="5"/>
        <v>n.a.</v>
      </c>
      <c r="M69" s="43" t="str">
        <f t="shared" si="6"/>
        <v>n.a.</v>
      </c>
      <c r="N69" s="43" t="str">
        <f t="shared" si="6"/>
        <v>n.a.</v>
      </c>
      <c r="O69" s="43" t="str">
        <f t="shared" si="6"/>
        <v>n.a.</v>
      </c>
      <c r="P69" s="43" t="str">
        <f t="shared" si="6"/>
        <v>n.a.</v>
      </c>
      <c r="Q69" s="42"/>
      <c r="R69" s="42"/>
      <c r="S69" s="42"/>
      <c r="T69" s="42"/>
    </row>
    <row r="70" spans="1:20" x14ac:dyDescent="0.25">
      <c r="A70" s="27">
        <v>1943</v>
      </c>
      <c r="B70" s="34"/>
      <c r="C70" s="25">
        <v>11.046511627906973</v>
      </c>
      <c r="D70" s="42">
        <v>0</v>
      </c>
      <c r="E70" s="42">
        <f t="shared" si="7"/>
        <v>0</v>
      </c>
      <c r="F70" s="42">
        <f t="shared" si="2"/>
        <v>0</v>
      </c>
      <c r="G70" s="42">
        <f t="shared" si="3"/>
        <v>0</v>
      </c>
      <c r="H70" s="42">
        <f t="shared" si="4"/>
        <v>0</v>
      </c>
      <c r="I70" s="43" t="str">
        <f t="shared" si="5"/>
        <v>n.a.</v>
      </c>
      <c r="J70" s="43" t="str">
        <f t="shared" si="5"/>
        <v>n.a.</v>
      </c>
      <c r="K70" s="43" t="str">
        <f t="shared" si="5"/>
        <v>n.a.</v>
      </c>
      <c r="L70" s="43" t="str">
        <f t="shared" si="5"/>
        <v>n.a.</v>
      </c>
      <c r="M70" s="43" t="str">
        <f t="shared" si="6"/>
        <v>n.a.</v>
      </c>
      <c r="N70" s="43" t="str">
        <f t="shared" si="6"/>
        <v>n.a.</v>
      </c>
      <c r="O70" s="43" t="str">
        <f t="shared" si="6"/>
        <v>n.a.</v>
      </c>
      <c r="P70" s="43" t="str">
        <f t="shared" si="6"/>
        <v>n.a.</v>
      </c>
      <c r="Q70" s="42"/>
      <c r="R70" s="42"/>
      <c r="S70" s="42"/>
      <c r="T70" s="42"/>
    </row>
    <row r="71" spans="1:20" x14ac:dyDescent="0.25">
      <c r="A71" s="27">
        <v>1944</v>
      </c>
      <c r="B71" s="34"/>
      <c r="C71" s="25">
        <v>10.471204188481686</v>
      </c>
      <c r="D71" s="43">
        <v>1.2038118305148264</v>
      </c>
      <c r="E71" s="42">
        <f t="shared" ref="E71:E102" si="8">IF(AND(B71&gt;0,B71&lt;30),1,0)</f>
        <v>0</v>
      </c>
      <c r="F71" s="42">
        <f t="shared" si="2"/>
        <v>0</v>
      </c>
      <c r="G71" s="42">
        <f t="shared" si="3"/>
        <v>0</v>
      </c>
      <c r="H71" s="42">
        <f t="shared" si="4"/>
        <v>0</v>
      </c>
      <c r="I71" s="43" t="str">
        <f t="shared" si="5"/>
        <v>n.a.</v>
      </c>
      <c r="J71" s="43" t="str">
        <f t="shared" si="5"/>
        <v>n.a.</v>
      </c>
      <c r="K71" s="43" t="str">
        <f t="shared" si="5"/>
        <v>n.a.</v>
      </c>
      <c r="L71" s="43" t="str">
        <f t="shared" ref="L71:L134" si="9">IF(H71=1,$C71,"n.a.")</f>
        <v>n.a.</v>
      </c>
      <c r="M71" s="43" t="str">
        <f t="shared" si="6"/>
        <v>n.a.</v>
      </c>
      <c r="N71" s="43" t="str">
        <f t="shared" si="6"/>
        <v>n.a.</v>
      </c>
      <c r="O71" s="43" t="str">
        <f t="shared" si="6"/>
        <v>n.a.</v>
      </c>
      <c r="P71" s="43" t="str">
        <f t="shared" ref="P71:P134" si="10">IF(H71=1,$D71,"n.a.")</f>
        <v>n.a.</v>
      </c>
      <c r="Q71" s="42"/>
      <c r="R71" s="42"/>
      <c r="S71" s="42"/>
      <c r="T71" s="42"/>
    </row>
    <row r="72" spans="1:20" x14ac:dyDescent="0.25">
      <c r="A72" s="27">
        <v>1945</v>
      </c>
      <c r="B72" s="34"/>
      <c r="C72" s="25">
        <v>-7.5302790942601394</v>
      </c>
      <c r="D72" s="43">
        <v>0.63249665232627073</v>
      </c>
      <c r="E72" s="42">
        <f t="shared" si="8"/>
        <v>0</v>
      </c>
      <c r="F72" s="42">
        <f t="shared" ref="F72:F135" si="11">IF(AND($B72&gt;30,$B72&lt;60),1,0)</f>
        <v>0</v>
      </c>
      <c r="G72" s="42">
        <f t="shared" ref="G72:G135" si="12">IF(AND($B72&gt;60,$B72&lt;90),1,0)</f>
        <v>0</v>
      </c>
      <c r="H72" s="42">
        <f t="shared" ref="H72:H135" si="13">IF($B72&gt;90,1,0)</f>
        <v>0</v>
      </c>
      <c r="I72" s="43" t="str">
        <f t="shared" ref="I72:L135" si="14">IF(E72=1,$C72,"n.a.")</f>
        <v>n.a.</v>
      </c>
      <c r="J72" s="43" t="str">
        <f t="shared" si="14"/>
        <v>n.a.</v>
      </c>
      <c r="K72" s="43" t="str">
        <f t="shared" si="14"/>
        <v>n.a.</v>
      </c>
      <c r="L72" s="43" t="str">
        <f t="shared" si="9"/>
        <v>n.a.</v>
      </c>
      <c r="M72" s="43" t="str">
        <f t="shared" ref="M72:P135" si="15">IF(E72=1,$D72,"n.a.")</f>
        <v>n.a.</v>
      </c>
      <c r="N72" s="43" t="str">
        <f t="shared" si="15"/>
        <v>n.a.</v>
      </c>
      <c r="O72" s="43" t="str">
        <f t="shared" si="15"/>
        <v>n.a.</v>
      </c>
      <c r="P72" s="43" t="str">
        <f t="shared" si="10"/>
        <v>n.a.</v>
      </c>
      <c r="Q72" s="42"/>
      <c r="R72" s="42"/>
      <c r="S72" s="42"/>
      <c r="T72" s="42"/>
    </row>
    <row r="73" spans="1:20" x14ac:dyDescent="0.25">
      <c r="A73" s="27">
        <v>1946</v>
      </c>
      <c r="B73" s="34"/>
      <c r="C73" s="25">
        <v>15.603644646924831</v>
      </c>
      <c r="D73" s="43">
        <v>1.8869794173437926</v>
      </c>
      <c r="E73" s="42">
        <f t="shared" si="8"/>
        <v>0</v>
      </c>
      <c r="F73" s="42">
        <f t="shared" si="11"/>
        <v>0</v>
      </c>
      <c r="G73" s="42">
        <f t="shared" si="12"/>
        <v>0</v>
      </c>
      <c r="H73" s="42">
        <f t="shared" si="13"/>
        <v>0</v>
      </c>
      <c r="I73" s="43" t="str">
        <f t="shared" si="14"/>
        <v>n.a.</v>
      </c>
      <c r="J73" s="43" t="str">
        <f t="shared" si="14"/>
        <v>n.a.</v>
      </c>
      <c r="K73" s="43" t="str">
        <f t="shared" si="14"/>
        <v>n.a.</v>
      </c>
      <c r="L73" s="43" t="str">
        <f t="shared" si="9"/>
        <v>n.a.</v>
      </c>
      <c r="M73" s="43" t="str">
        <f t="shared" si="15"/>
        <v>n.a.</v>
      </c>
      <c r="N73" s="43" t="str">
        <f t="shared" si="15"/>
        <v>n.a.</v>
      </c>
      <c r="O73" s="43" t="str">
        <f t="shared" si="15"/>
        <v>n.a.</v>
      </c>
      <c r="P73" s="43" t="str">
        <f t="shared" si="10"/>
        <v>n.a.</v>
      </c>
      <c r="Q73" s="42"/>
      <c r="R73" s="42"/>
      <c r="S73" s="42"/>
      <c r="T73" s="42"/>
    </row>
    <row r="74" spans="1:20" x14ac:dyDescent="0.25">
      <c r="A74" s="27">
        <v>1947</v>
      </c>
      <c r="B74" s="34"/>
      <c r="C74" s="25">
        <v>5.6157635467980249</v>
      </c>
      <c r="D74" s="43">
        <v>3.0864883640152843</v>
      </c>
      <c r="E74" s="42">
        <f t="shared" si="8"/>
        <v>0</v>
      </c>
      <c r="F74" s="42">
        <f t="shared" si="11"/>
        <v>0</v>
      </c>
      <c r="G74" s="42">
        <f t="shared" si="12"/>
        <v>0</v>
      </c>
      <c r="H74" s="42">
        <f t="shared" si="13"/>
        <v>0</v>
      </c>
      <c r="I74" s="43" t="str">
        <f t="shared" si="14"/>
        <v>n.a.</v>
      </c>
      <c r="J74" s="43" t="str">
        <f t="shared" si="14"/>
        <v>n.a.</v>
      </c>
      <c r="K74" s="43" t="str">
        <f t="shared" si="14"/>
        <v>n.a.</v>
      </c>
      <c r="L74" s="43" t="str">
        <f t="shared" si="9"/>
        <v>n.a.</v>
      </c>
      <c r="M74" s="43" t="str">
        <f t="shared" si="15"/>
        <v>n.a.</v>
      </c>
      <c r="N74" s="43" t="str">
        <f t="shared" si="15"/>
        <v>n.a.</v>
      </c>
      <c r="O74" s="43" t="str">
        <f t="shared" si="15"/>
        <v>n.a.</v>
      </c>
      <c r="P74" s="43" t="str">
        <f t="shared" si="10"/>
        <v>n.a.</v>
      </c>
      <c r="Q74" s="42"/>
      <c r="R74" s="42"/>
      <c r="S74" s="42"/>
      <c r="T74" s="42"/>
    </row>
    <row r="75" spans="1:20" x14ac:dyDescent="0.25">
      <c r="A75" s="27">
        <f t="shared" ref="A75:A135" si="16">A74+1</f>
        <v>1948</v>
      </c>
      <c r="B75" s="34"/>
      <c r="C75" s="25">
        <v>2.7052238805970186</v>
      </c>
      <c r="D75" s="43">
        <v>1.7965807012460182</v>
      </c>
      <c r="E75" s="42">
        <f t="shared" si="8"/>
        <v>0</v>
      </c>
      <c r="F75" s="42">
        <f t="shared" si="11"/>
        <v>0</v>
      </c>
      <c r="G75" s="42">
        <f t="shared" si="12"/>
        <v>0</v>
      </c>
      <c r="H75" s="42">
        <f t="shared" si="13"/>
        <v>0</v>
      </c>
      <c r="I75" s="43" t="str">
        <f t="shared" si="14"/>
        <v>n.a.</v>
      </c>
      <c r="J75" s="43" t="str">
        <f t="shared" si="14"/>
        <v>n.a.</v>
      </c>
      <c r="K75" s="43" t="str">
        <f t="shared" si="14"/>
        <v>n.a.</v>
      </c>
      <c r="L75" s="43" t="str">
        <f t="shared" si="9"/>
        <v>n.a.</v>
      </c>
      <c r="M75" s="43" t="str">
        <f t="shared" si="15"/>
        <v>n.a.</v>
      </c>
      <c r="N75" s="43" t="str">
        <f t="shared" si="15"/>
        <v>n.a.</v>
      </c>
      <c r="O75" s="43" t="str">
        <f t="shared" si="15"/>
        <v>n.a.</v>
      </c>
      <c r="P75" s="43" t="str">
        <f t="shared" si="10"/>
        <v>n.a.</v>
      </c>
      <c r="Q75" s="42"/>
      <c r="R75" s="42"/>
      <c r="S75" s="42"/>
      <c r="T75" s="42"/>
    </row>
    <row r="76" spans="1:20" x14ac:dyDescent="0.25">
      <c r="A76" s="27">
        <f t="shared" si="16"/>
        <v>1949</v>
      </c>
      <c r="B76" s="34"/>
      <c r="C76" s="25">
        <v>6.9028156221616621</v>
      </c>
      <c r="D76" s="43">
        <v>0</v>
      </c>
      <c r="E76" s="42">
        <f t="shared" si="8"/>
        <v>0</v>
      </c>
      <c r="F76" s="42">
        <f t="shared" si="11"/>
        <v>0</v>
      </c>
      <c r="G76" s="42">
        <f t="shared" si="12"/>
        <v>0</v>
      </c>
      <c r="H76" s="42">
        <f t="shared" si="13"/>
        <v>0</v>
      </c>
      <c r="I76" s="43" t="str">
        <f t="shared" si="14"/>
        <v>n.a.</v>
      </c>
      <c r="J76" s="43" t="str">
        <f t="shared" si="14"/>
        <v>n.a.</v>
      </c>
      <c r="K76" s="43" t="str">
        <f t="shared" si="14"/>
        <v>n.a.</v>
      </c>
      <c r="L76" s="43" t="str">
        <f t="shared" si="9"/>
        <v>n.a.</v>
      </c>
      <c r="M76" s="43" t="str">
        <f t="shared" si="15"/>
        <v>n.a.</v>
      </c>
      <c r="N76" s="43" t="str">
        <f t="shared" si="15"/>
        <v>n.a.</v>
      </c>
      <c r="O76" s="43" t="str">
        <f t="shared" si="15"/>
        <v>n.a.</v>
      </c>
      <c r="P76" s="43" t="str">
        <f t="shared" si="10"/>
        <v>n.a.</v>
      </c>
      <c r="Q76" s="42"/>
      <c r="R76" s="42"/>
      <c r="S76" s="42"/>
      <c r="T76" s="42"/>
    </row>
    <row r="77" spans="1:20" x14ac:dyDescent="0.25">
      <c r="A77" s="27">
        <f t="shared" si="16"/>
        <v>1950</v>
      </c>
      <c r="B77" s="25">
        <v>46.339020771513354</v>
      </c>
      <c r="C77" s="25">
        <v>7.9458545282728998</v>
      </c>
      <c r="D77" s="43">
        <v>8.8243666382009689</v>
      </c>
      <c r="E77" s="42">
        <f t="shared" si="8"/>
        <v>0</v>
      </c>
      <c r="F77" s="42">
        <f t="shared" si="11"/>
        <v>1</v>
      </c>
      <c r="G77" s="42">
        <f t="shared" si="12"/>
        <v>0</v>
      </c>
      <c r="H77" s="42">
        <f t="shared" si="13"/>
        <v>0</v>
      </c>
      <c r="I77" s="43" t="str">
        <f t="shared" si="14"/>
        <v>n.a.</v>
      </c>
      <c r="J77" s="43">
        <f t="shared" si="14"/>
        <v>7.9458545282728998</v>
      </c>
      <c r="K77" s="43" t="str">
        <f t="shared" si="14"/>
        <v>n.a.</v>
      </c>
      <c r="L77" s="43" t="str">
        <f t="shared" si="9"/>
        <v>n.a.</v>
      </c>
      <c r="M77" s="43" t="str">
        <f t="shared" si="15"/>
        <v>n.a.</v>
      </c>
      <c r="N77" s="43">
        <f t="shared" si="15"/>
        <v>8.8243666382009689</v>
      </c>
      <c r="O77" s="43" t="str">
        <f t="shared" si="15"/>
        <v>n.a.</v>
      </c>
      <c r="P77" s="43" t="str">
        <f t="shared" si="10"/>
        <v>n.a.</v>
      </c>
      <c r="Q77" s="42"/>
      <c r="R77" s="42"/>
      <c r="S77" s="42"/>
      <c r="T77" s="42"/>
    </row>
    <row r="78" spans="1:20" x14ac:dyDescent="0.25">
      <c r="A78" s="27">
        <f t="shared" si="16"/>
        <v>1951</v>
      </c>
      <c r="B78" s="25">
        <v>41.085274668280242</v>
      </c>
      <c r="C78" s="25">
        <v>0.66770081607876453</v>
      </c>
      <c r="D78" s="43">
        <v>10.644264518915501</v>
      </c>
      <c r="E78" s="42">
        <f t="shared" si="8"/>
        <v>0</v>
      </c>
      <c r="F78" s="42">
        <f t="shared" si="11"/>
        <v>1</v>
      </c>
      <c r="G78" s="42">
        <f t="shared" si="12"/>
        <v>0</v>
      </c>
      <c r="H78" s="42">
        <f t="shared" si="13"/>
        <v>0</v>
      </c>
      <c r="I78" s="43" t="str">
        <f t="shared" si="14"/>
        <v>n.a.</v>
      </c>
      <c r="J78" s="43">
        <f t="shared" si="14"/>
        <v>0.66770081607876453</v>
      </c>
      <c r="K78" s="43" t="str">
        <f t="shared" si="14"/>
        <v>n.a.</v>
      </c>
      <c r="L78" s="43" t="str">
        <f t="shared" si="9"/>
        <v>n.a.</v>
      </c>
      <c r="M78" s="43" t="str">
        <f t="shared" si="15"/>
        <v>n.a.</v>
      </c>
      <c r="N78" s="43">
        <f t="shared" si="15"/>
        <v>10.644264518915501</v>
      </c>
      <c r="O78" s="43" t="str">
        <f t="shared" si="15"/>
        <v>n.a.</v>
      </c>
      <c r="P78" s="43" t="str">
        <f t="shared" si="10"/>
        <v>n.a.</v>
      </c>
      <c r="Q78" s="42"/>
      <c r="R78" s="42"/>
      <c r="S78" s="42"/>
      <c r="T78" s="42"/>
    </row>
    <row r="79" spans="1:20" x14ac:dyDescent="0.25">
      <c r="A79" s="27">
        <f t="shared" si="16"/>
        <v>1952</v>
      </c>
      <c r="B79" s="25">
        <v>38.725076997892693</v>
      </c>
      <c r="C79" s="25">
        <v>0.97815891732546678</v>
      </c>
      <c r="D79" s="25">
        <v>2.478461902170034</v>
      </c>
      <c r="E79" s="24">
        <f t="shared" si="8"/>
        <v>0</v>
      </c>
      <c r="F79" s="24">
        <f t="shared" si="11"/>
        <v>1</v>
      </c>
      <c r="G79" s="24">
        <f t="shared" si="12"/>
        <v>0</v>
      </c>
      <c r="H79" s="24">
        <f t="shared" si="13"/>
        <v>0</v>
      </c>
      <c r="I79" s="25" t="str">
        <f t="shared" si="14"/>
        <v>n.a.</v>
      </c>
      <c r="J79" s="25">
        <f t="shared" si="14"/>
        <v>0.97815891732546678</v>
      </c>
      <c r="K79" s="25" t="str">
        <f t="shared" si="14"/>
        <v>n.a.</v>
      </c>
      <c r="L79" s="25" t="str">
        <f t="shared" si="9"/>
        <v>n.a.</v>
      </c>
      <c r="M79" s="25" t="str">
        <f t="shared" si="15"/>
        <v>n.a.</v>
      </c>
      <c r="N79" s="25">
        <f t="shared" si="15"/>
        <v>2.478461902170034</v>
      </c>
      <c r="O79" s="25" t="str">
        <f t="shared" si="15"/>
        <v>n.a.</v>
      </c>
      <c r="P79" s="25" t="str">
        <f t="shared" si="10"/>
        <v>n.a.</v>
      </c>
      <c r="Q79" s="24"/>
      <c r="R79" s="24"/>
      <c r="S79" s="24"/>
      <c r="T79" s="24"/>
    </row>
    <row r="80" spans="1:20" x14ac:dyDescent="0.25">
      <c r="A80" s="27">
        <f t="shared" si="16"/>
        <v>1953</v>
      </c>
      <c r="B80" s="25">
        <v>36.138771186440685</v>
      </c>
      <c r="C80" s="25">
        <v>5.6893577494692149</v>
      </c>
      <c r="D80" s="25">
        <v>-0.80581560664181784</v>
      </c>
      <c r="E80" s="24">
        <f t="shared" si="8"/>
        <v>0</v>
      </c>
      <c r="F80" s="24">
        <f t="shared" si="11"/>
        <v>1</v>
      </c>
      <c r="G80" s="24">
        <f t="shared" si="12"/>
        <v>0</v>
      </c>
      <c r="H80" s="24">
        <f t="shared" si="13"/>
        <v>0</v>
      </c>
      <c r="I80" s="25" t="str">
        <f t="shared" si="14"/>
        <v>n.a.</v>
      </c>
      <c r="J80" s="25">
        <f t="shared" si="14"/>
        <v>5.6893577494692149</v>
      </c>
      <c r="K80" s="25" t="str">
        <f t="shared" si="14"/>
        <v>n.a.</v>
      </c>
      <c r="L80" s="25" t="str">
        <f t="shared" si="9"/>
        <v>n.a.</v>
      </c>
      <c r="M80" s="25" t="str">
        <f t="shared" si="15"/>
        <v>n.a.</v>
      </c>
      <c r="N80" s="25">
        <f t="shared" si="15"/>
        <v>-0.80581560664181784</v>
      </c>
      <c r="O80" s="25" t="str">
        <f t="shared" si="15"/>
        <v>n.a.</v>
      </c>
      <c r="P80" s="25" t="str">
        <f t="shared" si="10"/>
        <v>n.a.</v>
      </c>
      <c r="Q80" s="24"/>
      <c r="R80" s="24"/>
      <c r="S80" s="24"/>
      <c r="T80" s="24"/>
    </row>
    <row r="81" spans="1:20" x14ac:dyDescent="0.25">
      <c r="A81" s="27">
        <f t="shared" si="16"/>
        <v>1954</v>
      </c>
      <c r="B81" s="25">
        <v>29.395415989893522</v>
      </c>
      <c r="C81" s="25">
        <v>1.9429360620232927</v>
      </c>
      <c r="D81" s="25">
        <v>1.6252643420789297</v>
      </c>
      <c r="E81" s="24">
        <f t="shared" si="8"/>
        <v>1</v>
      </c>
      <c r="F81" s="24">
        <f t="shared" si="11"/>
        <v>0</v>
      </c>
      <c r="G81" s="24">
        <f t="shared" si="12"/>
        <v>0</v>
      </c>
      <c r="H81" s="24">
        <f t="shared" si="13"/>
        <v>0</v>
      </c>
      <c r="I81" s="25">
        <f t="shared" si="14"/>
        <v>1.9429360620232927</v>
      </c>
      <c r="J81" s="25" t="str">
        <f t="shared" si="14"/>
        <v>n.a.</v>
      </c>
      <c r="K81" s="25" t="str">
        <f t="shared" si="14"/>
        <v>n.a.</v>
      </c>
      <c r="L81" s="25" t="str">
        <f t="shared" si="9"/>
        <v>n.a.</v>
      </c>
      <c r="M81" s="25">
        <f t="shared" si="15"/>
        <v>1.6252643420789297</v>
      </c>
      <c r="N81" s="25" t="str">
        <f t="shared" si="15"/>
        <v>n.a.</v>
      </c>
      <c r="O81" s="25" t="str">
        <f t="shared" si="15"/>
        <v>n.a.</v>
      </c>
      <c r="P81" s="25" t="str">
        <f t="shared" si="10"/>
        <v>n.a.</v>
      </c>
      <c r="Q81" s="24"/>
      <c r="R81" s="24"/>
      <c r="S81" s="24"/>
      <c r="T81" s="24"/>
    </row>
    <row r="82" spans="1:20" x14ac:dyDescent="0.25">
      <c r="A82" s="27">
        <f t="shared" si="16"/>
        <v>1955</v>
      </c>
      <c r="B82" s="25">
        <v>29.840940525587829</v>
      </c>
      <c r="C82" s="25">
        <v>1.0776525648131141</v>
      </c>
      <c r="D82" s="25">
        <v>8.4652311360419059</v>
      </c>
      <c r="E82" s="24">
        <f t="shared" si="8"/>
        <v>1</v>
      </c>
      <c r="F82" s="24">
        <f t="shared" si="11"/>
        <v>0</v>
      </c>
      <c r="G82" s="24">
        <f t="shared" si="12"/>
        <v>0</v>
      </c>
      <c r="H82" s="24">
        <f t="shared" si="13"/>
        <v>0</v>
      </c>
      <c r="I82" s="25">
        <f t="shared" si="14"/>
        <v>1.0776525648131141</v>
      </c>
      <c r="J82" s="25" t="str">
        <f t="shared" si="14"/>
        <v>n.a.</v>
      </c>
      <c r="K82" s="25" t="str">
        <f t="shared" si="14"/>
        <v>n.a.</v>
      </c>
      <c r="L82" s="25" t="str">
        <f t="shared" si="9"/>
        <v>n.a.</v>
      </c>
      <c r="M82" s="25">
        <f t="shared" si="15"/>
        <v>8.4652311360419059</v>
      </c>
      <c r="N82" s="25" t="str">
        <f t="shared" si="15"/>
        <v>n.a.</v>
      </c>
      <c r="O82" s="25" t="str">
        <f t="shared" si="15"/>
        <v>n.a.</v>
      </c>
      <c r="P82" s="25" t="str">
        <f t="shared" si="10"/>
        <v>n.a.</v>
      </c>
      <c r="Q82" s="24"/>
      <c r="R82" s="24"/>
      <c r="S82" s="24"/>
      <c r="T82" s="24"/>
    </row>
    <row r="83" spans="1:20" x14ac:dyDescent="0.25">
      <c r="A83" s="27">
        <f t="shared" si="16"/>
        <v>1956</v>
      </c>
      <c r="B83" s="25">
        <v>28.607455785832066</v>
      </c>
      <c r="C83" s="25">
        <v>1.2093334957962609</v>
      </c>
      <c r="D83" s="25">
        <v>3.797275814017377</v>
      </c>
      <c r="E83" s="24">
        <f t="shared" si="8"/>
        <v>1</v>
      </c>
      <c r="F83" s="24">
        <f t="shared" si="11"/>
        <v>0</v>
      </c>
      <c r="G83" s="24">
        <f t="shared" si="12"/>
        <v>0</v>
      </c>
      <c r="H83" s="24">
        <f t="shared" si="13"/>
        <v>0</v>
      </c>
      <c r="I83" s="25">
        <f t="shared" si="14"/>
        <v>1.2093334957962609</v>
      </c>
      <c r="J83" s="25" t="str">
        <f t="shared" si="14"/>
        <v>n.a.</v>
      </c>
      <c r="K83" s="25" t="str">
        <f t="shared" si="14"/>
        <v>n.a.</v>
      </c>
      <c r="L83" s="25" t="str">
        <f t="shared" si="9"/>
        <v>n.a.</v>
      </c>
      <c r="M83" s="25">
        <f t="shared" si="15"/>
        <v>3.797275814017377</v>
      </c>
      <c r="N83" s="25" t="str">
        <f t="shared" si="15"/>
        <v>n.a.</v>
      </c>
      <c r="O83" s="25" t="str">
        <f t="shared" si="15"/>
        <v>n.a.</v>
      </c>
      <c r="P83" s="25" t="str">
        <f t="shared" si="10"/>
        <v>n.a.</v>
      </c>
      <c r="Q83" s="24"/>
      <c r="R83" s="24"/>
      <c r="S83" s="24"/>
      <c r="T83" s="24"/>
    </row>
    <row r="84" spans="1:20" x14ac:dyDescent="0.25">
      <c r="A84" s="27">
        <f t="shared" si="16"/>
        <v>1957</v>
      </c>
      <c r="B84" s="25">
        <v>27.085488287191968</v>
      </c>
      <c r="C84" s="25">
        <v>7.587659894657639</v>
      </c>
      <c r="D84" s="25">
        <v>0</v>
      </c>
      <c r="E84" s="24">
        <f t="shared" si="8"/>
        <v>1</v>
      </c>
      <c r="F84" s="24">
        <f t="shared" si="11"/>
        <v>0</v>
      </c>
      <c r="G84" s="24">
        <f t="shared" si="12"/>
        <v>0</v>
      </c>
      <c r="H84" s="24">
        <f t="shared" si="13"/>
        <v>0</v>
      </c>
      <c r="I84" s="25">
        <f t="shared" si="14"/>
        <v>7.587659894657639</v>
      </c>
      <c r="J84" s="25" t="str">
        <f t="shared" si="14"/>
        <v>n.a.</v>
      </c>
      <c r="K84" s="25" t="str">
        <f t="shared" si="14"/>
        <v>n.a.</v>
      </c>
      <c r="L84" s="25" t="str">
        <f t="shared" si="9"/>
        <v>n.a.</v>
      </c>
      <c r="M84" s="25">
        <f t="shared" si="15"/>
        <v>0</v>
      </c>
      <c r="N84" s="25" t="str">
        <f t="shared" si="15"/>
        <v>n.a.</v>
      </c>
      <c r="O84" s="25" t="str">
        <f t="shared" si="15"/>
        <v>n.a.</v>
      </c>
      <c r="P84" s="25" t="str">
        <f t="shared" si="10"/>
        <v>n.a.</v>
      </c>
      <c r="Q84" s="24"/>
      <c r="R84" s="24"/>
      <c r="S84" s="24"/>
      <c r="T84" s="24"/>
    </row>
    <row r="85" spans="1:20" x14ac:dyDescent="0.25">
      <c r="A85" s="27">
        <f t="shared" si="16"/>
        <v>1958</v>
      </c>
      <c r="B85" s="25">
        <v>26.14735002912056</v>
      </c>
      <c r="C85" s="25">
        <v>2.2520002238012538</v>
      </c>
      <c r="D85" s="25">
        <v>1.2196101974539413</v>
      </c>
      <c r="E85" s="24">
        <f t="shared" si="8"/>
        <v>1</v>
      </c>
      <c r="F85" s="24">
        <f t="shared" si="11"/>
        <v>0</v>
      </c>
      <c r="G85" s="24">
        <f t="shared" si="12"/>
        <v>0</v>
      </c>
      <c r="H85" s="24">
        <f t="shared" si="13"/>
        <v>0</v>
      </c>
      <c r="I85" s="25">
        <f t="shared" si="14"/>
        <v>2.2520002238012538</v>
      </c>
      <c r="J85" s="25" t="str">
        <f t="shared" si="14"/>
        <v>n.a.</v>
      </c>
      <c r="K85" s="25" t="str">
        <f t="shared" si="14"/>
        <v>n.a.</v>
      </c>
      <c r="L85" s="25" t="str">
        <f t="shared" si="9"/>
        <v>n.a.</v>
      </c>
      <c r="M85" s="25">
        <f t="shared" si="15"/>
        <v>1.2196101974539413</v>
      </c>
      <c r="N85" s="25" t="str">
        <f t="shared" si="15"/>
        <v>n.a.</v>
      </c>
      <c r="O85" s="25" t="str">
        <f t="shared" si="15"/>
        <v>n.a.</v>
      </c>
      <c r="P85" s="25" t="str">
        <f t="shared" si="10"/>
        <v>n.a.</v>
      </c>
      <c r="Q85" s="24"/>
      <c r="R85" s="24"/>
      <c r="S85" s="24"/>
      <c r="T85" s="24"/>
    </row>
    <row r="86" spans="1:20" x14ac:dyDescent="0.25">
      <c r="A86" s="27">
        <f t="shared" si="16"/>
        <v>1959</v>
      </c>
      <c r="B86" s="25">
        <v>23.119945383888247</v>
      </c>
      <c r="C86" s="25">
        <v>7.4389209597548689</v>
      </c>
      <c r="D86" s="25">
        <v>2.4093628428520151</v>
      </c>
      <c r="E86" s="24">
        <f t="shared" si="8"/>
        <v>1</v>
      </c>
      <c r="F86" s="24">
        <f t="shared" si="11"/>
        <v>0</v>
      </c>
      <c r="G86" s="24">
        <f t="shared" si="12"/>
        <v>0</v>
      </c>
      <c r="H86" s="24">
        <f t="shared" si="13"/>
        <v>0</v>
      </c>
      <c r="I86" s="25">
        <f t="shared" si="14"/>
        <v>7.4389209597548689</v>
      </c>
      <c r="J86" s="25" t="str">
        <f t="shared" si="14"/>
        <v>n.a.</v>
      </c>
      <c r="K86" s="25" t="str">
        <f t="shared" si="14"/>
        <v>n.a.</v>
      </c>
      <c r="L86" s="25" t="str">
        <f t="shared" si="9"/>
        <v>n.a.</v>
      </c>
      <c r="M86" s="25">
        <f t="shared" si="15"/>
        <v>2.4093628428520151</v>
      </c>
      <c r="N86" s="25" t="str">
        <f t="shared" si="15"/>
        <v>n.a.</v>
      </c>
      <c r="O86" s="25" t="str">
        <f t="shared" si="15"/>
        <v>n.a.</v>
      </c>
      <c r="P86" s="25" t="str">
        <f t="shared" si="10"/>
        <v>n.a.</v>
      </c>
      <c r="Q86" s="24"/>
      <c r="R86" s="24"/>
      <c r="S86" s="24"/>
      <c r="T86" s="24"/>
    </row>
    <row r="87" spans="1:20" x14ac:dyDescent="0.25">
      <c r="A87" s="27">
        <f t="shared" si="16"/>
        <v>1960</v>
      </c>
      <c r="B87" s="25">
        <v>19.925954984553524</v>
      </c>
      <c r="C87" s="25">
        <v>2.7934810287751466</v>
      </c>
      <c r="D87" s="25">
        <v>0</v>
      </c>
      <c r="E87" s="24">
        <f t="shared" si="8"/>
        <v>1</v>
      </c>
      <c r="F87" s="24">
        <f t="shared" si="11"/>
        <v>0</v>
      </c>
      <c r="G87" s="24">
        <f t="shared" si="12"/>
        <v>0</v>
      </c>
      <c r="H87" s="24">
        <f t="shared" si="13"/>
        <v>0</v>
      </c>
      <c r="I87" s="25">
        <f t="shared" si="14"/>
        <v>2.7934810287751466</v>
      </c>
      <c r="J87" s="25" t="str">
        <f t="shared" si="14"/>
        <v>n.a.</v>
      </c>
      <c r="K87" s="25" t="str">
        <f t="shared" si="14"/>
        <v>n.a.</v>
      </c>
      <c r="L87" s="25" t="str">
        <f t="shared" si="9"/>
        <v>n.a.</v>
      </c>
      <c r="M87" s="25">
        <f t="shared" si="15"/>
        <v>0</v>
      </c>
      <c r="N87" s="25" t="str">
        <f t="shared" si="15"/>
        <v>n.a.</v>
      </c>
      <c r="O87" s="25" t="str">
        <f t="shared" si="15"/>
        <v>n.a.</v>
      </c>
      <c r="P87" s="25" t="str">
        <f t="shared" si="10"/>
        <v>n.a.</v>
      </c>
      <c r="Q87" s="24"/>
      <c r="R87" s="24"/>
      <c r="S87" s="24"/>
      <c r="T87" s="24"/>
    </row>
    <row r="88" spans="1:20" x14ac:dyDescent="0.25">
      <c r="A88" s="27">
        <f t="shared" si="16"/>
        <v>1961</v>
      </c>
      <c r="B88" s="25">
        <v>16.404331813398809</v>
      </c>
      <c r="C88" s="25">
        <v>6.3393365868159579</v>
      </c>
      <c r="D88" s="25">
        <v>5.8828358004760952</v>
      </c>
      <c r="E88" s="24">
        <f t="shared" si="8"/>
        <v>1</v>
      </c>
      <c r="F88" s="24">
        <f t="shared" si="11"/>
        <v>0</v>
      </c>
      <c r="G88" s="24">
        <f t="shared" si="12"/>
        <v>0</v>
      </c>
      <c r="H88" s="24">
        <f t="shared" si="13"/>
        <v>0</v>
      </c>
      <c r="I88" s="25">
        <f t="shared" si="14"/>
        <v>6.3393365868159579</v>
      </c>
      <c r="J88" s="25" t="str">
        <f t="shared" si="14"/>
        <v>n.a.</v>
      </c>
      <c r="K88" s="25" t="str">
        <f t="shared" si="14"/>
        <v>n.a.</v>
      </c>
      <c r="L88" s="25" t="str">
        <f t="shared" si="9"/>
        <v>n.a.</v>
      </c>
      <c r="M88" s="25">
        <f t="shared" si="15"/>
        <v>5.8828358004760952</v>
      </c>
      <c r="N88" s="25" t="str">
        <f t="shared" si="15"/>
        <v>n.a.</v>
      </c>
      <c r="O88" s="25" t="str">
        <f t="shared" si="15"/>
        <v>n.a.</v>
      </c>
      <c r="P88" s="25" t="str">
        <f t="shared" si="10"/>
        <v>n.a.</v>
      </c>
      <c r="Q88" s="24"/>
      <c r="R88" s="24"/>
      <c r="S88" s="24"/>
      <c r="T88" s="24"/>
    </row>
    <row r="89" spans="1:20" x14ac:dyDescent="0.25">
      <c r="A89" s="27">
        <f t="shared" si="16"/>
        <v>1962</v>
      </c>
      <c r="B89" s="25">
        <v>15.081635433086189</v>
      </c>
      <c r="C89" s="25">
        <v>5.5187997949960321</v>
      </c>
      <c r="D89" s="25">
        <v>8.8882859136367198</v>
      </c>
      <c r="E89" s="24">
        <f t="shared" si="8"/>
        <v>1</v>
      </c>
      <c r="F89" s="24">
        <f t="shared" si="11"/>
        <v>0</v>
      </c>
      <c r="G89" s="24">
        <f t="shared" si="12"/>
        <v>0</v>
      </c>
      <c r="H89" s="24">
        <f t="shared" si="13"/>
        <v>0</v>
      </c>
      <c r="I89" s="25">
        <f t="shared" si="14"/>
        <v>5.5187997949960321</v>
      </c>
      <c r="J89" s="25" t="str">
        <f t="shared" si="14"/>
        <v>n.a.</v>
      </c>
      <c r="K89" s="25" t="str">
        <f t="shared" si="14"/>
        <v>n.a.</v>
      </c>
      <c r="L89" s="25" t="str">
        <f t="shared" si="9"/>
        <v>n.a.</v>
      </c>
      <c r="M89" s="25">
        <f t="shared" si="15"/>
        <v>8.8882859136367198</v>
      </c>
      <c r="N89" s="25" t="str">
        <f t="shared" si="15"/>
        <v>n.a.</v>
      </c>
      <c r="O89" s="25" t="str">
        <f t="shared" si="15"/>
        <v>n.a.</v>
      </c>
      <c r="P89" s="25" t="str">
        <f t="shared" si="10"/>
        <v>n.a.</v>
      </c>
      <c r="Q89" s="24"/>
      <c r="R89" s="24"/>
      <c r="S89" s="24"/>
      <c r="T89" s="24"/>
    </row>
    <row r="90" spans="1:20" x14ac:dyDescent="0.25">
      <c r="A90" s="27">
        <f t="shared" si="16"/>
        <v>1963</v>
      </c>
      <c r="B90" s="25">
        <v>13.474079805460374</v>
      </c>
      <c r="C90" s="25">
        <v>0.62700077271222732</v>
      </c>
      <c r="D90" s="25">
        <v>2.0413813835194272</v>
      </c>
      <c r="E90" s="24">
        <f t="shared" si="8"/>
        <v>1</v>
      </c>
      <c r="F90" s="24">
        <f t="shared" si="11"/>
        <v>0</v>
      </c>
      <c r="G90" s="24">
        <f t="shared" si="12"/>
        <v>0</v>
      </c>
      <c r="H90" s="24">
        <f t="shared" si="13"/>
        <v>0</v>
      </c>
      <c r="I90" s="25">
        <f t="shared" si="14"/>
        <v>0.62700077271222732</v>
      </c>
      <c r="J90" s="25" t="str">
        <f t="shared" si="14"/>
        <v>n.a.</v>
      </c>
      <c r="K90" s="25" t="str">
        <f t="shared" si="14"/>
        <v>n.a.</v>
      </c>
      <c r="L90" s="25" t="str">
        <f t="shared" si="9"/>
        <v>n.a.</v>
      </c>
      <c r="M90" s="25">
        <f t="shared" si="15"/>
        <v>2.0413813835194272</v>
      </c>
      <c r="N90" s="25" t="str">
        <f t="shared" si="15"/>
        <v>n.a.</v>
      </c>
      <c r="O90" s="25" t="str">
        <f t="shared" si="15"/>
        <v>n.a.</v>
      </c>
      <c r="P90" s="25" t="str">
        <f t="shared" si="10"/>
        <v>n.a.</v>
      </c>
      <c r="Q90" s="24"/>
      <c r="R90" s="24"/>
      <c r="S90" s="24"/>
      <c r="T90" s="24"/>
    </row>
    <row r="91" spans="1:20" x14ac:dyDescent="0.25">
      <c r="A91" s="27">
        <f t="shared" si="16"/>
        <v>1964</v>
      </c>
      <c r="B91" s="25">
        <v>10.754403777659592</v>
      </c>
      <c r="C91" s="25">
        <v>9.3551855020952637</v>
      </c>
      <c r="D91" s="25">
        <v>4.9996123730521873</v>
      </c>
      <c r="E91" s="24">
        <f t="shared" si="8"/>
        <v>1</v>
      </c>
      <c r="F91" s="24">
        <f t="shared" si="11"/>
        <v>0</v>
      </c>
      <c r="G91" s="24">
        <f t="shared" si="12"/>
        <v>0</v>
      </c>
      <c r="H91" s="24">
        <f t="shared" si="13"/>
        <v>0</v>
      </c>
      <c r="I91" s="25">
        <f t="shared" si="14"/>
        <v>9.3551855020952637</v>
      </c>
      <c r="J91" s="25" t="str">
        <f t="shared" si="14"/>
        <v>n.a.</v>
      </c>
      <c r="K91" s="25" t="str">
        <f t="shared" si="14"/>
        <v>n.a.</v>
      </c>
      <c r="L91" s="25" t="str">
        <f t="shared" si="9"/>
        <v>n.a.</v>
      </c>
      <c r="M91" s="25">
        <f t="shared" si="15"/>
        <v>4.9996123730521873</v>
      </c>
      <c r="N91" s="25" t="str">
        <f t="shared" si="15"/>
        <v>n.a.</v>
      </c>
      <c r="O91" s="25" t="str">
        <f t="shared" si="15"/>
        <v>n.a.</v>
      </c>
      <c r="P91" s="25" t="str">
        <f t="shared" si="10"/>
        <v>n.a.</v>
      </c>
      <c r="Q91" s="24"/>
      <c r="R91" s="24"/>
      <c r="S91" s="24"/>
      <c r="T91" s="24"/>
    </row>
    <row r="92" spans="1:20" x14ac:dyDescent="0.25">
      <c r="A92" s="27">
        <f t="shared" si="16"/>
        <v>1965</v>
      </c>
      <c r="B92" s="25">
        <v>7.8665710186513627</v>
      </c>
      <c r="C92" s="25">
        <v>4.5623257027064934</v>
      </c>
      <c r="D92" s="25">
        <v>7.6192972482076806</v>
      </c>
      <c r="E92" s="24">
        <f t="shared" si="8"/>
        <v>1</v>
      </c>
      <c r="F92" s="24">
        <f t="shared" si="11"/>
        <v>0</v>
      </c>
      <c r="G92" s="24">
        <f t="shared" si="12"/>
        <v>0</v>
      </c>
      <c r="H92" s="24">
        <f t="shared" si="13"/>
        <v>0</v>
      </c>
      <c r="I92" s="25">
        <f t="shared" si="14"/>
        <v>4.5623257027064934</v>
      </c>
      <c r="J92" s="25" t="str">
        <f t="shared" si="14"/>
        <v>n.a.</v>
      </c>
      <c r="K92" s="25" t="str">
        <f t="shared" si="14"/>
        <v>n.a.</v>
      </c>
      <c r="L92" s="25" t="str">
        <f t="shared" si="9"/>
        <v>n.a.</v>
      </c>
      <c r="M92" s="25">
        <f t="shared" si="15"/>
        <v>7.6192972482076806</v>
      </c>
      <c r="N92" s="25" t="str">
        <f t="shared" si="15"/>
        <v>n.a.</v>
      </c>
      <c r="O92" s="25" t="str">
        <f t="shared" si="15"/>
        <v>n.a.</v>
      </c>
      <c r="P92" s="25" t="str">
        <f t="shared" si="10"/>
        <v>n.a.</v>
      </c>
      <c r="Q92" s="24"/>
      <c r="R92" s="24"/>
      <c r="S92" s="24"/>
      <c r="T92" s="24"/>
    </row>
    <row r="93" spans="1:20" x14ac:dyDescent="0.25">
      <c r="A93" s="27">
        <f t="shared" si="16"/>
        <v>1966</v>
      </c>
      <c r="B93" s="25">
        <v>6.096216010648412</v>
      </c>
      <c r="C93" s="25">
        <v>2.7284763129113321</v>
      </c>
      <c r="D93" s="25">
        <v>6.6456622499035314</v>
      </c>
      <c r="E93" s="24">
        <f t="shared" si="8"/>
        <v>1</v>
      </c>
      <c r="F93" s="24">
        <f t="shared" si="11"/>
        <v>0</v>
      </c>
      <c r="G93" s="24">
        <f t="shared" si="12"/>
        <v>0</v>
      </c>
      <c r="H93" s="24">
        <f t="shared" si="13"/>
        <v>0</v>
      </c>
      <c r="I93" s="25">
        <f t="shared" si="14"/>
        <v>2.7284763129113321</v>
      </c>
      <c r="J93" s="25" t="str">
        <f t="shared" si="14"/>
        <v>n.a.</v>
      </c>
      <c r="K93" s="25" t="str">
        <f t="shared" si="14"/>
        <v>n.a.</v>
      </c>
      <c r="L93" s="25" t="str">
        <f t="shared" si="9"/>
        <v>n.a.</v>
      </c>
      <c r="M93" s="25">
        <f t="shared" si="15"/>
        <v>6.6456622499035314</v>
      </c>
      <c r="N93" s="25" t="str">
        <f t="shared" si="15"/>
        <v>n.a.</v>
      </c>
      <c r="O93" s="25" t="str">
        <f t="shared" si="15"/>
        <v>n.a.</v>
      </c>
      <c r="P93" s="25" t="str">
        <f t="shared" si="10"/>
        <v>n.a.</v>
      </c>
      <c r="Q93" s="24"/>
      <c r="R93" s="24"/>
      <c r="S93" s="24"/>
      <c r="T93" s="24"/>
    </row>
    <row r="94" spans="1:20" x14ac:dyDescent="0.25">
      <c r="A94" s="27">
        <f t="shared" si="16"/>
        <v>1967</v>
      </c>
      <c r="B94" s="25">
        <v>5.8197343890257098</v>
      </c>
      <c r="C94" s="25">
        <v>3.3620351519453084</v>
      </c>
      <c r="D94" s="25">
        <v>9.748874631916383</v>
      </c>
      <c r="E94" s="24">
        <f t="shared" si="8"/>
        <v>1</v>
      </c>
      <c r="F94" s="24">
        <f t="shared" si="11"/>
        <v>0</v>
      </c>
      <c r="G94" s="24">
        <f t="shared" si="12"/>
        <v>0</v>
      </c>
      <c r="H94" s="24">
        <f t="shared" si="13"/>
        <v>0</v>
      </c>
      <c r="I94" s="25">
        <f t="shared" si="14"/>
        <v>3.3620351519453084</v>
      </c>
      <c r="J94" s="25" t="str">
        <f t="shared" si="14"/>
        <v>n.a.</v>
      </c>
      <c r="K94" s="25" t="str">
        <f t="shared" si="14"/>
        <v>n.a.</v>
      </c>
      <c r="L94" s="25" t="str">
        <f t="shared" si="9"/>
        <v>n.a.</v>
      </c>
      <c r="M94" s="25">
        <f t="shared" si="15"/>
        <v>9.748874631916383</v>
      </c>
      <c r="N94" s="25" t="str">
        <f t="shared" si="15"/>
        <v>n.a.</v>
      </c>
      <c r="O94" s="25" t="str">
        <f t="shared" si="15"/>
        <v>n.a.</v>
      </c>
      <c r="P94" s="25" t="str">
        <f t="shared" si="10"/>
        <v>n.a.</v>
      </c>
      <c r="Q94" s="24"/>
      <c r="R94" s="24"/>
      <c r="S94" s="24"/>
      <c r="T94" s="24"/>
    </row>
    <row r="95" spans="1:20" x14ac:dyDescent="0.25">
      <c r="A95" s="27">
        <f t="shared" si="16"/>
        <v>1968</v>
      </c>
      <c r="B95" s="25">
        <v>5.2929998140995185</v>
      </c>
      <c r="C95" s="25">
        <v>4.1092177307143318</v>
      </c>
      <c r="D95" s="25">
        <v>6.1373770634008427</v>
      </c>
      <c r="E95" s="24">
        <f t="shared" si="8"/>
        <v>1</v>
      </c>
      <c r="F95" s="24">
        <f t="shared" si="11"/>
        <v>0</v>
      </c>
      <c r="G95" s="24">
        <f t="shared" si="12"/>
        <v>0</v>
      </c>
      <c r="H95" s="24">
        <f t="shared" si="13"/>
        <v>0</v>
      </c>
      <c r="I95" s="25">
        <f t="shared" si="14"/>
        <v>4.1092177307143318</v>
      </c>
      <c r="J95" s="25" t="str">
        <f t="shared" si="14"/>
        <v>n.a.</v>
      </c>
      <c r="K95" s="25" t="str">
        <f t="shared" si="14"/>
        <v>n.a.</v>
      </c>
      <c r="L95" s="25" t="str">
        <f t="shared" si="9"/>
        <v>n.a.</v>
      </c>
      <c r="M95" s="25">
        <f t="shared" si="15"/>
        <v>6.1373770634008427</v>
      </c>
      <c r="N95" s="25" t="str">
        <f t="shared" si="15"/>
        <v>n.a.</v>
      </c>
      <c r="O95" s="25" t="str">
        <f t="shared" si="15"/>
        <v>n.a.</v>
      </c>
      <c r="P95" s="25" t="str">
        <f t="shared" si="10"/>
        <v>n.a.</v>
      </c>
      <c r="Q95" s="24"/>
      <c r="R95" s="24"/>
      <c r="S95" s="24"/>
      <c r="T95" s="24"/>
    </row>
    <row r="96" spans="1:20" x14ac:dyDescent="0.25">
      <c r="A96" s="27">
        <f t="shared" si="16"/>
        <v>1969</v>
      </c>
      <c r="B96" s="25">
        <v>4.7524142554309421</v>
      </c>
      <c r="C96" s="25">
        <v>6.3700900838352448</v>
      </c>
      <c r="D96" s="25">
        <v>4.2381664803246757</v>
      </c>
      <c r="E96" s="24">
        <f t="shared" si="8"/>
        <v>1</v>
      </c>
      <c r="F96" s="24">
        <f t="shared" si="11"/>
        <v>0</v>
      </c>
      <c r="G96" s="24">
        <f t="shared" si="12"/>
        <v>0</v>
      </c>
      <c r="H96" s="24">
        <f t="shared" si="13"/>
        <v>0</v>
      </c>
      <c r="I96" s="25">
        <f t="shared" si="14"/>
        <v>6.3700900838352448</v>
      </c>
      <c r="J96" s="25" t="str">
        <f t="shared" si="14"/>
        <v>n.a.</v>
      </c>
      <c r="K96" s="25" t="str">
        <f t="shared" si="14"/>
        <v>n.a.</v>
      </c>
      <c r="L96" s="25" t="str">
        <f t="shared" si="9"/>
        <v>n.a.</v>
      </c>
      <c r="M96" s="25">
        <f t="shared" si="15"/>
        <v>4.2381664803246757</v>
      </c>
      <c r="N96" s="25" t="str">
        <f t="shared" si="15"/>
        <v>n.a.</v>
      </c>
      <c r="O96" s="25" t="str">
        <f t="shared" si="15"/>
        <v>n.a.</v>
      </c>
      <c r="P96" s="25" t="str">
        <f t="shared" si="10"/>
        <v>n.a.</v>
      </c>
      <c r="Q96" s="24"/>
      <c r="R96" s="24"/>
      <c r="S96" s="24"/>
      <c r="T96" s="24"/>
    </row>
    <row r="97" spans="1:20" x14ac:dyDescent="0.25">
      <c r="A97" s="27">
        <f t="shared" si="16"/>
        <v>1970</v>
      </c>
      <c r="B97" s="25">
        <v>4.8066610448408831</v>
      </c>
      <c r="C97" s="25">
        <v>2.0250314116476043</v>
      </c>
      <c r="D97" s="25">
        <v>6.6981944349501177</v>
      </c>
      <c r="E97" s="24">
        <f t="shared" si="8"/>
        <v>1</v>
      </c>
      <c r="F97" s="24">
        <f t="shared" si="11"/>
        <v>0</v>
      </c>
      <c r="G97" s="24">
        <f t="shared" si="12"/>
        <v>0</v>
      </c>
      <c r="H97" s="24">
        <f t="shared" si="13"/>
        <v>0</v>
      </c>
      <c r="I97" s="25">
        <f t="shared" si="14"/>
        <v>2.0250314116476043</v>
      </c>
      <c r="J97" s="25" t="str">
        <f t="shared" si="14"/>
        <v>n.a.</v>
      </c>
      <c r="K97" s="25" t="str">
        <f t="shared" si="14"/>
        <v>n.a.</v>
      </c>
      <c r="L97" s="25" t="str">
        <f t="shared" si="9"/>
        <v>n.a.</v>
      </c>
      <c r="M97" s="25">
        <f t="shared" si="15"/>
        <v>6.6981944349501177</v>
      </c>
      <c r="N97" s="25" t="str">
        <f t="shared" si="15"/>
        <v>n.a.</v>
      </c>
      <c r="O97" s="25" t="str">
        <f t="shared" si="15"/>
        <v>n.a.</v>
      </c>
      <c r="P97" s="25" t="str">
        <f t="shared" si="10"/>
        <v>n.a.</v>
      </c>
      <c r="Q97" s="24"/>
      <c r="R97" s="24"/>
      <c r="S97" s="24"/>
      <c r="T97" s="24"/>
    </row>
    <row r="98" spans="1:20" x14ac:dyDescent="0.25">
      <c r="A98" s="27">
        <f t="shared" si="16"/>
        <v>1971</v>
      </c>
      <c r="B98" s="25">
        <v>5.017226847265146</v>
      </c>
      <c r="C98" s="25">
        <v>2.666176188343683</v>
      </c>
      <c r="D98" s="25">
        <v>5.8136507475608887</v>
      </c>
      <c r="E98" s="24">
        <f t="shared" si="8"/>
        <v>1</v>
      </c>
      <c r="F98" s="24">
        <f t="shared" si="11"/>
        <v>0</v>
      </c>
      <c r="G98" s="24">
        <f t="shared" si="12"/>
        <v>0</v>
      </c>
      <c r="H98" s="24">
        <f t="shared" si="13"/>
        <v>0</v>
      </c>
      <c r="I98" s="25">
        <f t="shared" si="14"/>
        <v>2.666176188343683</v>
      </c>
      <c r="J98" s="25" t="str">
        <f t="shared" si="14"/>
        <v>n.a.</v>
      </c>
      <c r="K98" s="25" t="str">
        <f t="shared" si="14"/>
        <v>n.a.</v>
      </c>
      <c r="L98" s="25" t="str">
        <f t="shared" si="9"/>
        <v>n.a.</v>
      </c>
      <c r="M98" s="25">
        <f t="shared" si="15"/>
        <v>5.8136507475608887</v>
      </c>
      <c r="N98" s="25" t="str">
        <f t="shared" si="15"/>
        <v>n.a.</v>
      </c>
      <c r="O98" s="25" t="str">
        <f t="shared" si="15"/>
        <v>n.a.</v>
      </c>
      <c r="P98" s="25" t="str">
        <f t="shared" si="10"/>
        <v>n.a.</v>
      </c>
      <c r="Q98" s="24"/>
      <c r="R98" s="24"/>
      <c r="S98" s="24"/>
      <c r="T98" s="24"/>
    </row>
    <row r="99" spans="1:20" x14ac:dyDescent="0.25">
      <c r="A99" s="27">
        <f t="shared" si="16"/>
        <v>1972</v>
      </c>
      <c r="B99" s="25">
        <v>5.2844717137835353</v>
      </c>
      <c r="C99" s="25">
        <v>5.2764406225171756</v>
      </c>
      <c r="D99" s="25">
        <v>6.7985456610026525</v>
      </c>
      <c r="E99" s="24">
        <f t="shared" si="8"/>
        <v>1</v>
      </c>
      <c r="F99" s="24">
        <f t="shared" si="11"/>
        <v>0</v>
      </c>
      <c r="G99" s="24">
        <f t="shared" si="12"/>
        <v>0</v>
      </c>
      <c r="H99" s="24">
        <f t="shared" si="13"/>
        <v>0</v>
      </c>
      <c r="I99" s="25">
        <f t="shared" si="14"/>
        <v>5.2764406225171756</v>
      </c>
      <c r="J99" s="25" t="str">
        <f t="shared" si="14"/>
        <v>n.a.</v>
      </c>
      <c r="K99" s="25" t="str">
        <f t="shared" si="14"/>
        <v>n.a.</v>
      </c>
      <c r="L99" s="25" t="str">
        <f t="shared" si="9"/>
        <v>n.a.</v>
      </c>
      <c r="M99" s="25">
        <f t="shared" si="15"/>
        <v>6.7985456610026525</v>
      </c>
      <c r="N99" s="25" t="str">
        <f t="shared" si="15"/>
        <v>n.a.</v>
      </c>
      <c r="O99" s="25" t="str">
        <f t="shared" si="15"/>
        <v>n.a.</v>
      </c>
      <c r="P99" s="25" t="str">
        <f t="shared" si="10"/>
        <v>n.a.</v>
      </c>
      <c r="Q99" s="24"/>
      <c r="R99" s="24"/>
      <c r="S99" s="24"/>
      <c r="T99" s="24"/>
    </row>
    <row r="100" spans="1:20" x14ac:dyDescent="0.25">
      <c r="A100" s="27">
        <f t="shared" si="16"/>
        <v>1973</v>
      </c>
      <c r="B100" s="25">
        <v>4.9619713171115043</v>
      </c>
      <c r="C100" s="25">
        <v>3.6313593181212855</v>
      </c>
      <c r="D100" s="25">
        <v>11.044977276641088</v>
      </c>
      <c r="E100" s="24">
        <f t="shared" si="8"/>
        <v>1</v>
      </c>
      <c r="F100" s="24">
        <f t="shared" si="11"/>
        <v>0</v>
      </c>
      <c r="G100" s="24">
        <f t="shared" si="12"/>
        <v>0</v>
      </c>
      <c r="H100" s="24">
        <f t="shared" si="13"/>
        <v>0</v>
      </c>
      <c r="I100" s="25">
        <f t="shared" si="14"/>
        <v>3.6313593181212855</v>
      </c>
      <c r="J100" s="25" t="str">
        <f t="shared" si="14"/>
        <v>n.a.</v>
      </c>
      <c r="K100" s="25" t="str">
        <f t="shared" si="14"/>
        <v>n.a.</v>
      </c>
      <c r="L100" s="25" t="str">
        <f t="shared" si="9"/>
        <v>n.a.</v>
      </c>
      <c r="M100" s="25">
        <f t="shared" si="15"/>
        <v>11.044977276641088</v>
      </c>
      <c r="N100" s="25" t="str">
        <f t="shared" si="15"/>
        <v>n.a.</v>
      </c>
      <c r="O100" s="25" t="str">
        <f t="shared" si="15"/>
        <v>n.a.</v>
      </c>
      <c r="P100" s="25" t="str">
        <f t="shared" si="10"/>
        <v>n.a.</v>
      </c>
      <c r="Q100" s="24"/>
      <c r="R100" s="24"/>
      <c r="S100" s="24"/>
      <c r="T100" s="24"/>
    </row>
    <row r="101" spans="1:20" x14ac:dyDescent="0.25">
      <c r="A101" s="27">
        <f t="shared" si="16"/>
        <v>1974</v>
      </c>
      <c r="B101" s="25">
        <v>4.560844652802821</v>
      </c>
      <c r="C101" s="25">
        <v>-0.93243088873657953</v>
      </c>
      <c r="D101" s="25">
        <v>15.28759275149363</v>
      </c>
      <c r="E101" s="24">
        <f t="shared" si="8"/>
        <v>1</v>
      </c>
      <c r="F101" s="24">
        <f t="shared" si="11"/>
        <v>0</v>
      </c>
      <c r="G101" s="24">
        <f t="shared" si="12"/>
        <v>0</v>
      </c>
      <c r="H101" s="24">
        <f t="shared" si="13"/>
        <v>0</v>
      </c>
      <c r="I101" s="25">
        <f t="shared" si="14"/>
        <v>-0.93243088873657953</v>
      </c>
      <c r="J101" s="25" t="str">
        <f t="shared" si="14"/>
        <v>n.a.</v>
      </c>
      <c r="K101" s="25" t="str">
        <f t="shared" si="14"/>
        <v>n.a.</v>
      </c>
      <c r="L101" s="25" t="str">
        <f t="shared" si="9"/>
        <v>n.a.</v>
      </c>
      <c r="M101" s="25">
        <f t="shared" si="15"/>
        <v>15.28759275149363</v>
      </c>
      <c r="N101" s="25" t="str">
        <f t="shared" si="15"/>
        <v>n.a.</v>
      </c>
      <c r="O101" s="25" t="str">
        <f t="shared" si="15"/>
        <v>n.a.</v>
      </c>
      <c r="P101" s="25" t="str">
        <f t="shared" si="10"/>
        <v>n.a.</v>
      </c>
      <c r="Q101" s="24"/>
      <c r="R101" s="24"/>
      <c r="S101" s="24"/>
      <c r="T101" s="24"/>
    </row>
    <row r="102" spans="1:20" x14ac:dyDescent="0.25">
      <c r="A102" s="27">
        <f t="shared" si="16"/>
        <v>1975</v>
      </c>
      <c r="B102" s="25">
        <v>4.3378801240929175</v>
      </c>
      <c r="C102" s="25">
        <v>-0.66014211793193889</v>
      </c>
      <c r="D102" s="25">
        <v>6.9223203775752724</v>
      </c>
      <c r="E102" s="24">
        <f t="shared" si="8"/>
        <v>1</v>
      </c>
      <c r="F102" s="24">
        <f t="shared" si="11"/>
        <v>0</v>
      </c>
      <c r="G102" s="24">
        <f t="shared" si="12"/>
        <v>0</v>
      </c>
      <c r="H102" s="24">
        <f t="shared" si="13"/>
        <v>0</v>
      </c>
      <c r="I102" s="25">
        <f t="shared" si="14"/>
        <v>-0.66014211793193889</v>
      </c>
      <c r="J102" s="25" t="str">
        <f t="shared" si="14"/>
        <v>n.a.</v>
      </c>
      <c r="K102" s="25" t="str">
        <f t="shared" si="14"/>
        <v>n.a.</v>
      </c>
      <c r="L102" s="25" t="str">
        <f t="shared" si="9"/>
        <v>n.a.</v>
      </c>
      <c r="M102" s="25">
        <f t="shared" si="15"/>
        <v>6.9223203775752724</v>
      </c>
      <c r="N102" s="25" t="str">
        <f t="shared" si="15"/>
        <v>n.a.</v>
      </c>
      <c r="O102" s="25" t="str">
        <f t="shared" si="15"/>
        <v>n.a.</v>
      </c>
      <c r="P102" s="25" t="str">
        <f t="shared" si="10"/>
        <v>n.a.</v>
      </c>
      <c r="Q102" s="24"/>
      <c r="R102" s="24"/>
      <c r="S102" s="24"/>
      <c r="T102" s="24"/>
    </row>
    <row r="103" spans="1:20" x14ac:dyDescent="0.25">
      <c r="A103" s="27">
        <f t="shared" si="16"/>
        <v>1976</v>
      </c>
      <c r="B103" s="28"/>
      <c r="C103" s="25">
        <v>6.472628081426568</v>
      </c>
      <c r="D103" s="25">
        <v>11.043107224808452</v>
      </c>
      <c r="E103" s="24">
        <f t="shared" ref="E103:E136" si="17">IF(AND(B103&gt;0,B103&lt;30),1,0)</f>
        <v>0</v>
      </c>
      <c r="F103" s="24">
        <f t="shared" si="11"/>
        <v>0</v>
      </c>
      <c r="G103" s="24">
        <f t="shared" si="12"/>
        <v>0</v>
      </c>
      <c r="H103" s="24">
        <f t="shared" si="13"/>
        <v>0</v>
      </c>
      <c r="I103" s="25" t="str">
        <f t="shared" si="14"/>
        <v>n.a.</v>
      </c>
      <c r="J103" s="25" t="str">
        <f t="shared" si="14"/>
        <v>n.a.</v>
      </c>
      <c r="K103" s="25" t="str">
        <f t="shared" si="14"/>
        <v>n.a.</v>
      </c>
      <c r="L103" s="25" t="str">
        <f t="shared" si="9"/>
        <v>n.a.</v>
      </c>
      <c r="M103" s="25" t="str">
        <f t="shared" si="15"/>
        <v>n.a.</v>
      </c>
      <c r="N103" s="25" t="str">
        <f t="shared" si="15"/>
        <v>n.a.</v>
      </c>
      <c r="O103" s="25" t="str">
        <f t="shared" si="15"/>
        <v>n.a.</v>
      </c>
      <c r="P103" s="25" t="str">
        <f t="shared" si="10"/>
        <v>n.a.</v>
      </c>
      <c r="Q103" s="24"/>
      <c r="R103" s="24"/>
      <c r="S103" s="24"/>
      <c r="T103" s="24"/>
    </row>
    <row r="104" spans="1:20" x14ac:dyDescent="0.25">
      <c r="A104" s="27">
        <f t="shared" si="16"/>
        <v>1977</v>
      </c>
      <c r="B104" s="28"/>
      <c r="C104" s="25">
        <v>1.6230138181025255</v>
      </c>
      <c r="D104" s="25">
        <v>11.674073519774812</v>
      </c>
      <c r="E104" s="24">
        <f t="shared" si="17"/>
        <v>0</v>
      </c>
      <c r="F104" s="24">
        <f t="shared" si="11"/>
        <v>0</v>
      </c>
      <c r="G104" s="24">
        <f t="shared" si="12"/>
        <v>0</v>
      </c>
      <c r="H104" s="24">
        <f t="shared" si="13"/>
        <v>0</v>
      </c>
      <c r="I104" s="25" t="str">
        <f t="shared" si="14"/>
        <v>n.a.</v>
      </c>
      <c r="J104" s="25" t="str">
        <f t="shared" si="14"/>
        <v>n.a.</v>
      </c>
      <c r="K104" s="25" t="str">
        <f t="shared" si="14"/>
        <v>n.a.</v>
      </c>
      <c r="L104" s="25" t="str">
        <f t="shared" si="9"/>
        <v>n.a.</v>
      </c>
      <c r="M104" s="25" t="str">
        <f t="shared" si="15"/>
        <v>n.a.</v>
      </c>
      <c r="N104" s="25" t="str">
        <f t="shared" si="15"/>
        <v>n.a.</v>
      </c>
      <c r="O104" s="25" t="str">
        <f t="shared" si="15"/>
        <v>n.a.</v>
      </c>
      <c r="P104" s="25" t="str">
        <f t="shared" si="10"/>
        <v>n.a.</v>
      </c>
      <c r="Q104" s="24"/>
      <c r="R104" s="24"/>
      <c r="S104" s="24"/>
      <c r="T104" s="24"/>
    </row>
    <row r="105" spans="1:20" x14ac:dyDescent="0.25">
      <c r="A105" s="27">
        <f t="shared" si="16"/>
        <v>1978</v>
      </c>
      <c r="B105" s="28"/>
      <c r="C105" s="25">
        <v>1.4764056696123351</v>
      </c>
      <c r="D105" s="25">
        <v>8.5860132879100739</v>
      </c>
      <c r="E105" s="24">
        <f t="shared" si="17"/>
        <v>0</v>
      </c>
      <c r="F105" s="24">
        <f t="shared" si="11"/>
        <v>0</v>
      </c>
      <c r="G105" s="24">
        <f t="shared" si="12"/>
        <v>0</v>
      </c>
      <c r="H105" s="24">
        <f t="shared" si="13"/>
        <v>0</v>
      </c>
      <c r="I105" s="25" t="str">
        <f t="shared" si="14"/>
        <v>n.a.</v>
      </c>
      <c r="J105" s="25" t="str">
        <f t="shared" si="14"/>
        <v>n.a.</v>
      </c>
      <c r="K105" s="25" t="str">
        <f t="shared" si="14"/>
        <v>n.a.</v>
      </c>
      <c r="L105" s="25" t="str">
        <f t="shared" si="9"/>
        <v>n.a.</v>
      </c>
      <c r="M105" s="25" t="str">
        <f t="shared" si="15"/>
        <v>n.a.</v>
      </c>
      <c r="N105" s="25" t="str">
        <f t="shared" si="15"/>
        <v>n.a.</v>
      </c>
      <c r="O105" s="25" t="str">
        <f t="shared" si="15"/>
        <v>n.a.</v>
      </c>
      <c r="P105" s="25" t="str">
        <f t="shared" si="10"/>
        <v>n.a.</v>
      </c>
      <c r="Q105" s="24"/>
      <c r="R105" s="24"/>
      <c r="S105" s="24"/>
      <c r="T105" s="24"/>
    </row>
    <row r="106" spans="1:20" x14ac:dyDescent="0.25">
      <c r="A106" s="27">
        <f t="shared" si="16"/>
        <v>1979</v>
      </c>
      <c r="B106" s="28"/>
      <c r="C106" s="25">
        <v>3.5441499061764858</v>
      </c>
      <c r="D106" s="25">
        <v>10.724207709047089</v>
      </c>
      <c r="E106" s="24">
        <f t="shared" si="17"/>
        <v>0</v>
      </c>
      <c r="F106" s="24">
        <f t="shared" si="11"/>
        <v>0</v>
      </c>
      <c r="G106" s="24">
        <f t="shared" si="12"/>
        <v>0</v>
      </c>
      <c r="H106" s="24">
        <f t="shared" si="13"/>
        <v>0</v>
      </c>
      <c r="I106" s="25" t="str">
        <f t="shared" si="14"/>
        <v>n.a.</v>
      </c>
      <c r="J106" s="25" t="str">
        <f t="shared" si="14"/>
        <v>n.a.</v>
      </c>
      <c r="K106" s="25" t="str">
        <f t="shared" si="14"/>
        <v>n.a.</v>
      </c>
      <c r="L106" s="25" t="str">
        <f t="shared" si="9"/>
        <v>n.a.</v>
      </c>
      <c r="M106" s="25" t="str">
        <f t="shared" si="15"/>
        <v>n.a.</v>
      </c>
      <c r="N106" s="25" t="str">
        <f t="shared" si="15"/>
        <v>n.a.</v>
      </c>
      <c r="O106" s="25" t="str">
        <f t="shared" si="15"/>
        <v>n.a.</v>
      </c>
      <c r="P106" s="25" t="str">
        <f t="shared" si="10"/>
        <v>n.a.</v>
      </c>
      <c r="Q106" s="24"/>
      <c r="R106" s="24"/>
      <c r="S106" s="24"/>
      <c r="T106" s="24"/>
    </row>
    <row r="107" spans="1:20" x14ac:dyDescent="0.25">
      <c r="A107" s="27">
        <f t="shared" si="16"/>
        <v>1980</v>
      </c>
      <c r="B107" s="25">
        <v>34.972999999999999</v>
      </c>
      <c r="C107" s="25">
        <v>-0.44157435295318903</v>
      </c>
      <c r="D107" s="43">
        <v>12.33</v>
      </c>
      <c r="E107" s="42">
        <f t="shared" si="17"/>
        <v>0</v>
      </c>
      <c r="F107" s="42">
        <f t="shared" si="11"/>
        <v>1</v>
      </c>
      <c r="G107" s="42">
        <f t="shared" si="12"/>
        <v>0</v>
      </c>
      <c r="H107" s="42">
        <f t="shared" si="13"/>
        <v>0</v>
      </c>
      <c r="I107" s="43" t="str">
        <f t="shared" si="14"/>
        <v>n.a.</v>
      </c>
      <c r="J107" s="43">
        <f t="shared" si="14"/>
        <v>-0.44157435295318903</v>
      </c>
      <c r="K107" s="43" t="str">
        <f t="shared" si="14"/>
        <v>n.a.</v>
      </c>
      <c r="L107" s="43" t="str">
        <f t="shared" si="9"/>
        <v>n.a.</v>
      </c>
      <c r="M107" s="43" t="str">
        <f t="shared" si="15"/>
        <v>n.a.</v>
      </c>
      <c r="N107" s="43">
        <f t="shared" si="15"/>
        <v>12.33</v>
      </c>
      <c r="O107" s="43" t="str">
        <f t="shared" si="15"/>
        <v>n.a.</v>
      </c>
      <c r="P107" s="43" t="str">
        <f t="shared" si="10"/>
        <v>n.a.</v>
      </c>
      <c r="Q107" s="42"/>
      <c r="R107" s="42"/>
      <c r="S107" s="42"/>
      <c r="T107" s="42"/>
    </row>
    <row r="108" spans="1:20" x14ac:dyDescent="0.25">
      <c r="A108" s="27">
        <f t="shared" si="16"/>
        <v>1981</v>
      </c>
      <c r="B108" s="25">
        <v>45.432999999999993</v>
      </c>
      <c r="C108" s="43">
        <v>-0.88690382023519643</v>
      </c>
      <c r="D108" s="43">
        <v>11.728</v>
      </c>
      <c r="E108" s="42">
        <f t="shared" si="17"/>
        <v>0</v>
      </c>
      <c r="F108" s="42">
        <f t="shared" si="11"/>
        <v>1</v>
      </c>
      <c r="G108" s="42">
        <f t="shared" si="12"/>
        <v>0</v>
      </c>
      <c r="H108" s="42">
        <f t="shared" si="13"/>
        <v>0</v>
      </c>
      <c r="I108" s="43" t="str">
        <f t="shared" si="14"/>
        <v>n.a.</v>
      </c>
      <c r="J108" s="43">
        <f t="shared" si="14"/>
        <v>-0.88690382023519643</v>
      </c>
      <c r="K108" s="43" t="str">
        <f t="shared" si="14"/>
        <v>n.a.</v>
      </c>
      <c r="L108" s="43" t="str">
        <f t="shared" si="9"/>
        <v>n.a.</v>
      </c>
      <c r="M108" s="43" t="str">
        <f t="shared" si="15"/>
        <v>n.a.</v>
      </c>
      <c r="N108" s="43">
        <f t="shared" si="15"/>
        <v>11.728</v>
      </c>
      <c r="O108" s="43" t="str">
        <f t="shared" si="15"/>
        <v>n.a.</v>
      </c>
      <c r="P108" s="43" t="str">
        <f t="shared" si="10"/>
        <v>n.a.</v>
      </c>
      <c r="Q108" s="42"/>
      <c r="R108" s="42"/>
      <c r="S108" s="42"/>
      <c r="T108" s="42"/>
    </row>
    <row r="109" spans="1:20" x14ac:dyDescent="0.25">
      <c r="A109" s="27">
        <f t="shared" si="16"/>
        <v>1982</v>
      </c>
      <c r="B109" s="25">
        <v>58.547999999999995</v>
      </c>
      <c r="C109" s="43">
        <v>3.7139827441353468</v>
      </c>
      <c r="D109" s="43">
        <v>10.122999999999999</v>
      </c>
      <c r="E109" s="42">
        <f t="shared" si="17"/>
        <v>0</v>
      </c>
      <c r="F109" s="42">
        <f t="shared" si="11"/>
        <v>1</v>
      </c>
      <c r="G109" s="42">
        <f t="shared" si="12"/>
        <v>0</v>
      </c>
      <c r="H109" s="42">
        <f t="shared" si="13"/>
        <v>0</v>
      </c>
      <c r="I109" s="43" t="str">
        <f t="shared" si="14"/>
        <v>n.a.</v>
      </c>
      <c r="J109" s="43">
        <f t="shared" si="14"/>
        <v>3.7139827441353468</v>
      </c>
      <c r="K109" s="43" t="str">
        <f t="shared" si="14"/>
        <v>n.a.</v>
      </c>
      <c r="L109" s="43" t="str">
        <f t="shared" si="9"/>
        <v>n.a.</v>
      </c>
      <c r="M109" s="43" t="str">
        <f t="shared" si="15"/>
        <v>n.a.</v>
      </c>
      <c r="N109" s="43">
        <f t="shared" si="15"/>
        <v>10.122999999999999</v>
      </c>
      <c r="O109" s="43" t="str">
        <f t="shared" si="15"/>
        <v>n.a.</v>
      </c>
      <c r="P109" s="43" t="str">
        <f t="shared" si="10"/>
        <v>n.a.</v>
      </c>
      <c r="Q109" s="42"/>
      <c r="R109" s="42"/>
      <c r="S109" s="42"/>
      <c r="T109" s="42"/>
    </row>
    <row r="110" spans="1:20" x14ac:dyDescent="0.25">
      <c r="A110" s="27">
        <f t="shared" si="16"/>
        <v>1983</v>
      </c>
      <c r="B110" s="25">
        <v>70.274000000000001</v>
      </c>
      <c r="C110" s="43">
        <v>2.6518572425599851</v>
      </c>
      <c r="D110" s="43">
        <v>6.92</v>
      </c>
      <c r="E110" s="42">
        <f t="shared" si="17"/>
        <v>0</v>
      </c>
      <c r="F110" s="42">
        <f t="shared" si="11"/>
        <v>0</v>
      </c>
      <c r="G110" s="42">
        <f t="shared" si="12"/>
        <v>1</v>
      </c>
      <c r="H110" s="42">
        <f t="shared" si="13"/>
        <v>0</v>
      </c>
      <c r="I110" s="43" t="str">
        <f t="shared" si="14"/>
        <v>n.a.</v>
      </c>
      <c r="J110" s="43" t="str">
        <f t="shared" si="14"/>
        <v>n.a.</v>
      </c>
      <c r="K110" s="43">
        <f t="shared" si="14"/>
        <v>2.6518572425599851</v>
      </c>
      <c r="L110" s="43" t="str">
        <f t="shared" si="9"/>
        <v>n.a.</v>
      </c>
      <c r="M110" s="43" t="str">
        <f t="shared" si="15"/>
        <v>n.a.</v>
      </c>
      <c r="N110" s="43" t="str">
        <f t="shared" si="15"/>
        <v>n.a.</v>
      </c>
      <c r="O110" s="43">
        <f t="shared" si="15"/>
        <v>6.92</v>
      </c>
      <c r="P110" s="43" t="str">
        <f t="shared" si="10"/>
        <v>n.a.</v>
      </c>
      <c r="Q110" s="42"/>
      <c r="R110" s="42"/>
      <c r="S110" s="42"/>
      <c r="T110" s="42"/>
    </row>
    <row r="111" spans="1:20" x14ac:dyDescent="0.25">
      <c r="A111" s="27">
        <f t="shared" si="16"/>
        <v>1984</v>
      </c>
      <c r="B111" s="25">
        <v>72.978999999999999</v>
      </c>
      <c r="C111" s="43">
        <v>4.1655770989722507</v>
      </c>
      <c r="D111" s="43">
        <v>6.282</v>
      </c>
      <c r="E111" s="42">
        <f t="shared" si="17"/>
        <v>0</v>
      </c>
      <c r="F111" s="42">
        <f t="shared" si="11"/>
        <v>0</v>
      </c>
      <c r="G111" s="42">
        <f t="shared" si="12"/>
        <v>1</v>
      </c>
      <c r="H111" s="42">
        <f t="shared" si="13"/>
        <v>0</v>
      </c>
      <c r="I111" s="43" t="str">
        <f t="shared" si="14"/>
        <v>n.a.</v>
      </c>
      <c r="J111" s="43" t="str">
        <f t="shared" si="14"/>
        <v>n.a.</v>
      </c>
      <c r="K111" s="43">
        <f t="shared" si="14"/>
        <v>4.1655770989722507</v>
      </c>
      <c r="L111" s="43" t="str">
        <f t="shared" si="9"/>
        <v>n.a.</v>
      </c>
      <c r="M111" s="43" t="str">
        <f t="shared" si="15"/>
        <v>n.a.</v>
      </c>
      <c r="N111" s="43" t="str">
        <f t="shared" si="15"/>
        <v>n.a.</v>
      </c>
      <c r="O111" s="43">
        <f t="shared" si="15"/>
        <v>6.282</v>
      </c>
      <c r="P111" s="43" t="str">
        <f t="shared" si="10"/>
        <v>n.a.</v>
      </c>
      <c r="Q111" s="42"/>
      <c r="R111" s="42"/>
      <c r="S111" s="42"/>
      <c r="T111" s="42"/>
    </row>
    <row r="112" spans="1:20" x14ac:dyDescent="0.25">
      <c r="A112" s="27">
        <f t="shared" si="16"/>
        <v>1985</v>
      </c>
      <c r="B112" s="25">
        <v>70.830000000000013</v>
      </c>
      <c r="C112" s="43">
        <v>4.0244344648684871</v>
      </c>
      <c r="D112" s="43">
        <v>4.6870000000000003</v>
      </c>
      <c r="E112" s="42">
        <f t="shared" si="17"/>
        <v>0</v>
      </c>
      <c r="F112" s="42">
        <f t="shared" si="11"/>
        <v>0</v>
      </c>
      <c r="G112" s="42">
        <f t="shared" si="12"/>
        <v>1</v>
      </c>
      <c r="H112" s="42">
        <f t="shared" si="13"/>
        <v>0</v>
      </c>
      <c r="I112" s="43" t="str">
        <f t="shared" si="14"/>
        <v>n.a.</v>
      </c>
      <c r="J112" s="43" t="str">
        <f t="shared" si="14"/>
        <v>n.a.</v>
      </c>
      <c r="K112" s="43">
        <f t="shared" si="14"/>
        <v>4.0244344648684871</v>
      </c>
      <c r="L112" s="43" t="str">
        <f t="shared" si="9"/>
        <v>n.a.</v>
      </c>
      <c r="M112" s="43" t="str">
        <f t="shared" si="15"/>
        <v>n.a.</v>
      </c>
      <c r="N112" s="43" t="str">
        <f t="shared" si="15"/>
        <v>n.a.</v>
      </c>
      <c r="O112" s="43">
        <f t="shared" si="15"/>
        <v>4.6870000000000003</v>
      </c>
      <c r="P112" s="43" t="str">
        <f t="shared" si="10"/>
        <v>n.a.</v>
      </c>
      <c r="Q112" s="42"/>
      <c r="R112" s="42"/>
      <c r="S112" s="42"/>
      <c r="T112" s="42"/>
    </row>
    <row r="113" spans="1:20" x14ac:dyDescent="0.25">
      <c r="A113" s="27">
        <f t="shared" si="16"/>
        <v>1986</v>
      </c>
      <c r="B113" s="25">
        <v>67.730999999999995</v>
      </c>
      <c r="C113" s="43">
        <v>4.949240892588036</v>
      </c>
      <c r="D113" s="43">
        <v>3.6779999999999999</v>
      </c>
      <c r="E113" s="42">
        <f t="shared" si="17"/>
        <v>0</v>
      </c>
      <c r="F113" s="42">
        <f t="shared" si="11"/>
        <v>0</v>
      </c>
      <c r="G113" s="42">
        <f t="shared" si="12"/>
        <v>1</v>
      </c>
      <c r="H113" s="42">
        <f t="shared" si="13"/>
        <v>0</v>
      </c>
      <c r="I113" s="43" t="str">
        <f t="shared" si="14"/>
        <v>n.a.</v>
      </c>
      <c r="J113" s="43" t="str">
        <f t="shared" si="14"/>
        <v>n.a.</v>
      </c>
      <c r="K113" s="43">
        <f t="shared" si="14"/>
        <v>4.949240892588036</v>
      </c>
      <c r="L113" s="43" t="str">
        <f t="shared" si="9"/>
        <v>n.a.</v>
      </c>
      <c r="M113" s="43" t="str">
        <f t="shared" si="15"/>
        <v>n.a.</v>
      </c>
      <c r="N113" s="43" t="str">
        <f t="shared" si="15"/>
        <v>n.a.</v>
      </c>
      <c r="O113" s="43">
        <f t="shared" si="15"/>
        <v>3.6779999999999999</v>
      </c>
      <c r="P113" s="43" t="str">
        <f t="shared" si="10"/>
        <v>n.a.</v>
      </c>
      <c r="Q113" s="42"/>
      <c r="R113" s="42"/>
      <c r="S113" s="42"/>
      <c r="T113" s="42"/>
    </row>
    <row r="114" spans="1:20" x14ac:dyDescent="0.25">
      <c r="A114" s="27">
        <f t="shared" si="16"/>
        <v>1987</v>
      </c>
      <c r="B114" s="25">
        <v>64.852000000000004</v>
      </c>
      <c r="C114" s="43">
        <v>0.28993683117541913</v>
      </c>
      <c r="D114" s="43">
        <v>4.0149999999999997</v>
      </c>
      <c r="E114" s="42">
        <f t="shared" si="17"/>
        <v>0</v>
      </c>
      <c r="F114" s="42">
        <f t="shared" si="11"/>
        <v>0</v>
      </c>
      <c r="G114" s="42">
        <f t="shared" si="12"/>
        <v>1</v>
      </c>
      <c r="H114" s="42">
        <f t="shared" si="13"/>
        <v>0</v>
      </c>
      <c r="I114" s="43" t="str">
        <f t="shared" si="14"/>
        <v>n.a.</v>
      </c>
      <c r="J114" s="43" t="str">
        <f t="shared" si="14"/>
        <v>n.a.</v>
      </c>
      <c r="K114" s="43">
        <f t="shared" si="14"/>
        <v>0.28993683117541913</v>
      </c>
      <c r="L114" s="43" t="str">
        <f t="shared" si="9"/>
        <v>n.a.</v>
      </c>
      <c r="M114" s="43" t="str">
        <f t="shared" si="15"/>
        <v>n.a.</v>
      </c>
      <c r="N114" s="43" t="str">
        <f t="shared" si="15"/>
        <v>n.a.</v>
      </c>
      <c r="O114" s="43">
        <f t="shared" si="15"/>
        <v>4.0149999999999997</v>
      </c>
      <c r="P114" s="43" t="str">
        <f t="shared" si="10"/>
        <v>n.a.</v>
      </c>
      <c r="Q114" s="42"/>
      <c r="R114" s="42"/>
      <c r="S114" s="42"/>
      <c r="T114" s="42"/>
    </row>
    <row r="115" spans="1:20" x14ac:dyDescent="0.25">
      <c r="A115" s="27">
        <f t="shared" si="16"/>
        <v>1988</v>
      </c>
      <c r="B115" s="25">
        <v>62.68</v>
      </c>
      <c r="C115" s="43">
        <v>-0.14266410958233555</v>
      </c>
      <c r="D115" s="43">
        <v>4.5209999999999999</v>
      </c>
      <c r="E115" s="42">
        <f t="shared" si="17"/>
        <v>0</v>
      </c>
      <c r="F115" s="42">
        <f t="shared" si="11"/>
        <v>0</v>
      </c>
      <c r="G115" s="42">
        <f t="shared" si="12"/>
        <v>1</v>
      </c>
      <c r="H115" s="42">
        <f t="shared" si="13"/>
        <v>0</v>
      </c>
      <c r="I115" s="43" t="str">
        <f t="shared" si="14"/>
        <v>n.a.</v>
      </c>
      <c r="J115" s="43" t="str">
        <f t="shared" si="14"/>
        <v>n.a.</v>
      </c>
      <c r="K115" s="43">
        <f t="shared" si="14"/>
        <v>-0.14266410958233555</v>
      </c>
      <c r="L115" s="43" t="str">
        <f t="shared" si="9"/>
        <v>n.a.</v>
      </c>
      <c r="M115" s="43" t="str">
        <f t="shared" si="15"/>
        <v>n.a.</v>
      </c>
      <c r="N115" s="43" t="str">
        <f t="shared" si="15"/>
        <v>n.a.</v>
      </c>
      <c r="O115" s="43">
        <f t="shared" si="15"/>
        <v>4.5209999999999999</v>
      </c>
      <c r="P115" s="43" t="str">
        <f t="shared" si="10"/>
        <v>n.a.</v>
      </c>
      <c r="Q115" s="42"/>
      <c r="R115" s="42"/>
      <c r="S115" s="42"/>
      <c r="T115" s="42"/>
    </row>
    <row r="116" spans="1:20" x14ac:dyDescent="0.25">
      <c r="A116" s="27">
        <f t="shared" si="16"/>
        <v>1989</v>
      </c>
      <c r="B116" s="25">
        <v>61.197999999999993</v>
      </c>
      <c r="C116" s="43">
        <v>0.57290040268345166</v>
      </c>
      <c r="D116" s="43">
        <v>4.7809999999999997</v>
      </c>
      <c r="E116" s="42">
        <f t="shared" si="17"/>
        <v>0</v>
      </c>
      <c r="F116" s="42">
        <f t="shared" si="11"/>
        <v>0</v>
      </c>
      <c r="G116" s="42">
        <f t="shared" si="12"/>
        <v>1</v>
      </c>
      <c r="H116" s="42">
        <f t="shared" si="13"/>
        <v>0</v>
      </c>
      <c r="I116" s="43" t="str">
        <f t="shared" si="14"/>
        <v>n.a.</v>
      </c>
      <c r="J116" s="43" t="str">
        <f t="shared" si="14"/>
        <v>n.a.</v>
      </c>
      <c r="K116" s="43">
        <f t="shared" si="14"/>
        <v>0.57290040268345166</v>
      </c>
      <c r="L116" s="43" t="str">
        <f t="shared" si="9"/>
        <v>n.a.</v>
      </c>
      <c r="M116" s="43" t="str">
        <f t="shared" si="15"/>
        <v>n.a.</v>
      </c>
      <c r="N116" s="43" t="str">
        <f t="shared" si="15"/>
        <v>n.a.</v>
      </c>
      <c r="O116" s="43">
        <f t="shared" si="15"/>
        <v>4.7809999999999997</v>
      </c>
      <c r="P116" s="43" t="str">
        <f t="shared" si="10"/>
        <v>n.a.</v>
      </c>
      <c r="Q116" s="42"/>
      <c r="R116" s="42"/>
      <c r="S116" s="42"/>
      <c r="T116" s="42"/>
    </row>
    <row r="117" spans="1:20" x14ac:dyDescent="0.25">
      <c r="A117" s="27">
        <f t="shared" si="16"/>
        <v>1990</v>
      </c>
      <c r="B117" s="25">
        <v>62.523196391355242</v>
      </c>
      <c r="C117" s="43">
        <v>1.6074436349615473</v>
      </c>
      <c r="D117" s="43">
        <v>2.6320000000000001</v>
      </c>
      <c r="E117" s="42">
        <f t="shared" si="17"/>
        <v>0</v>
      </c>
      <c r="F117" s="42">
        <f t="shared" si="11"/>
        <v>0</v>
      </c>
      <c r="G117" s="42">
        <f t="shared" si="12"/>
        <v>1</v>
      </c>
      <c r="H117" s="42">
        <f t="shared" si="13"/>
        <v>0</v>
      </c>
      <c r="I117" s="43" t="str">
        <f t="shared" si="14"/>
        <v>n.a.</v>
      </c>
      <c r="J117" s="43" t="str">
        <f t="shared" si="14"/>
        <v>n.a.</v>
      </c>
      <c r="K117" s="43">
        <f t="shared" si="14"/>
        <v>1.6074436349615473</v>
      </c>
      <c r="L117" s="43" t="str">
        <f t="shared" si="9"/>
        <v>n.a.</v>
      </c>
      <c r="M117" s="43" t="str">
        <f t="shared" si="15"/>
        <v>n.a.</v>
      </c>
      <c r="N117" s="43" t="str">
        <f t="shared" si="15"/>
        <v>n.a.</v>
      </c>
      <c r="O117" s="43">
        <f t="shared" si="15"/>
        <v>2.6320000000000001</v>
      </c>
      <c r="P117" s="43" t="str">
        <f t="shared" si="10"/>
        <v>n.a.</v>
      </c>
      <c r="Q117" s="42"/>
      <c r="R117" s="42"/>
      <c r="S117" s="42"/>
      <c r="T117" s="42"/>
    </row>
    <row r="118" spans="1:20" x14ac:dyDescent="0.25">
      <c r="A118" s="27">
        <f t="shared" si="16"/>
        <v>1991</v>
      </c>
      <c r="B118" s="25">
        <v>63.440470376719965</v>
      </c>
      <c r="C118" s="43">
        <v>1.3004028432705983</v>
      </c>
      <c r="D118" s="43">
        <v>2.399</v>
      </c>
      <c r="E118" s="42">
        <f t="shared" si="17"/>
        <v>0</v>
      </c>
      <c r="F118" s="42">
        <f t="shared" si="11"/>
        <v>0</v>
      </c>
      <c r="G118" s="42">
        <f t="shared" si="12"/>
        <v>1</v>
      </c>
      <c r="H118" s="42">
        <f t="shared" si="13"/>
        <v>0</v>
      </c>
      <c r="I118" s="43" t="str">
        <f t="shared" si="14"/>
        <v>n.a.</v>
      </c>
      <c r="J118" s="43" t="str">
        <f t="shared" si="14"/>
        <v>n.a.</v>
      </c>
      <c r="K118" s="43">
        <f t="shared" si="14"/>
        <v>1.3004028432705983</v>
      </c>
      <c r="L118" s="43" t="str">
        <f t="shared" si="9"/>
        <v>n.a.</v>
      </c>
      <c r="M118" s="43" t="str">
        <f t="shared" si="15"/>
        <v>n.a.</v>
      </c>
      <c r="N118" s="43" t="str">
        <f t="shared" si="15"/>
        <v>n.a.</v>
      </c>
      <c r="O118" s="43">
        <f t="shared" si="15"/>
        <v>2.399</v>
      </c>
      <c r="P118" s="43" t="str">
        <f t="shared" si="10"/>
        <v>n.a.</v>
      </c>
      <c r="Q118" s="42"/>
      <c r="R118" s="42"/>
      <c r="S118" s="42"/>
      <c r="T118" s="42"/>
    </row>
    <row r="119" spans="1:20" x14ac:dyDescent="0.25">
      <c r="A119" s="27">
        <f t="shared" si="16"/>
        <v>1992</v>
      </c>
      <c r="B119" s="25">
        <v>67.95757752910616</v>
      </c>
      <c r="C119" s="43">
        <v>1.97544568041923</v>
      </c>
      <c r="D119" s="43">
        <v>2.113</v>
      </c>
      <c r="E119" s="42">
        <f t="shared" si="17"/>
        <v>0</v>
      </c>
      <c r="F119" s="42">
        <f t="shared" si="11"/>
        <v>0</v>
      </c>
      <c r="G119" s="42">
        <f t="shared" si="12"/>
        <v>1</v>
      </c>
      <c r="H119" s="42">
        <f t="shared" si="13"/>
        <v>0</v>
      </c>
      <c r="I119" s="43" t="str">
        <f t="shared" si="14"/>
        <v>n.a.</v>
      </c>
      <c r="J119" s="43" t="str">
        <f t="shared" si="14"/>
        <v>n.a.</v>
      </c>
      <c r="K119" s="43">
        <f t="shared" si="14"/>
        <v>1.97544568041923</v>
      </c>
      <c r="L119" s="43" t="str">
        <f t="shared" si="9"/>
        <v>n.a.</v>
      </c>
      <c r="M119" s="43" t="str">
        <f t="shared" si="15"/>
        <v>n.a.</v>
      </c>
      <c r="N119" s="43" t="str">
        <f t="shared" si="15"/>
        <v>n.a.</v>
      </c>
      <c r="O119" s="43">
        <f t="shared" si="15"/>
        <v>2.113</v>
      </c>
      <c r="P119" s="43" t="str">
        <f t="shared" si="10"/>
        <v>n.a.</v>
      </c>
      <c r="Q119" s="42"/>
      <c r="R119" s="42"/>
      <c r="S119" s="42"/>
      <c r="T119" s="42"/>
    </row>
    <row r="120" spans="1:20" x14ac:dyDescent="0.25">
      <c r="A120" s="27">
        <f t="shared" si="16"/>
        <v>1993</v>
      </c>
      <c r="B120" s="25">
        <v>79.819348131023048</v>
      </c>
      <c r="C120" s="43">
        <v>-8.9613444143366028E-2</v>
      </c>
      <c r="D120" s="43">
        <v>1.2370000000000001</v>
      </c>
      <c r="E120" s="42">
        <f t="shared" si="17"/>
        <v>0</v>
      </c>
      <c r="F120" s="42">
        <f t="shared" si="11"/>
        <v>0</v>
      </c>
      <c r="G120" s="42">
        <f t="shared" si="12"/>
        <v>1</v>
      </c>
      <c r="H120" s="42">
        <f t="shared" si="13"/>
        <v>0</v>
      </c>
      <c r="I120" s="43" t="str">
        <f t="shared" si="14"/>
        <v>n.a.</v>
      </c>
      <c r="J120" s="43" t="str">
        <f t="shared" si="14"/>
        <v>n.a.</v>
      </c>
      <c r="K120" s="43">
        <f t="shared" si="14"/>
        <v>-8.9613444143366028E-2</v>
      </c>
      <c r="L120" s="43" t="str">
        <f t="shared" si="9"/>
        <v>n.a.</v>
      </c>
      <c r="M120" s="43" t="str">
        <f t="shared" si="15"/>
        <v>n.a.</v>
      </c>
      <c r="N120" s="43" t="str">
        <f t="shared" si="15"/>
        <v>n.a.</v>
      </c>
      <c r="O120" s="43">
        <f t="shared" si="15"/>
        <v>1.2370000000000001</v>
      </c>
      <c r="P120" s="43" t="str">
        <f t="shared" si="10"/>
        <v>n.a.</v>
      </c>
      <c r="Q120" s="42"/>
      <c r="R120" s="42"/>
      <c r="S120" s="42"/>
      <c r="T120" s="42"/>
    </row>
    <row r="121" spans="1:20" x14ac:dyDescent="0.25">
      <c r="A121" s="27">
        <f t="shared" si="16"/>
        <v>1994</v>
      </c>
      <c r="B121" s="25">
        <v>76.800638725823873</v>
      </c>
      <c r="C121" s="43">
        <v>5.5254103468161064</v>
      </c>
      <c r="D121" s="43">
        <v>2</v>
      </c>
      <c r="E121" s="42">
        <f t="shared" si="17"/>
        <v>0</v>
      </c>
      <c r="F121" s="42">
        <f t="shared" si="11"/>
        <v>0</v>
      </c>
      <c r="G121" s="42">
        <f t="shared" si="12"/>
        <v>1</v>
      </c>
      <c r="H121" s="42">
        <f t="shared" si="13"/>
        <v>0</v>
      </c>
      <c r="I121" s="43" t="str">
        <f t="shared" si="14"/>
        <v>n.a.</v>
      </c>
      <c r="J121" s="43" t="str">
        <f t="shared" si="14"/>
        <v>n.a.</v>
      </c>
      <c r="K121" s="43">
        <f t="shared" si="14"/>
        <v>5.5254103468161064</v>
      </c>
      <c r="L121" s="43" t="str">
        <f t="shared" si="9"/>
        <v>n.a.</v>
      </c>
      <c r="M121" s="43" t="str">
        <f t="shared" si="15"/>
        <v>n.a.</v>
      </c>
      <c r="N121" s="43" t="str">
        <f t="shared" si="15"/>
        <v>n.a.</v>
      </c>
      <c r="O121" s="43">
        <f t="shared" si="15"/>
        <v>2</v>
      </c>
      <c r="P121" s="43" t="str">
        <f t="shared" si="10"/>
        <v>n.a.</v>
      </c>
      <c r="Q121" s="42"/>
      <c r="R121" s="42"/>
      <c r="S121" s="42"/>
      <c r="T121" s="42"/>
    </row>
    <row r="122" spans="1:20" x14ac:dyDescent="0.25">
      <c r="A122" s="27">
        <f t="shared" si="16"/>
        <v>1995</v>
      </c>
      <c r="B122" s="25">
        <v>75.524256037036309</v>
      </c>
      <c r="C122" s="43">
        <v>3.0652233312733257</v>
      </c>
      <c r="D122" s="43">
        <v>2.0920000000000001</v>
      </c>
      <c r="E122" s="42">
        <f t="shared" si="17"/>
        <v>0</v>
      </c>
      <c r="F122" s="42">
        <f t="shared" si="11"/>
        <v>0</v>
      </c>
      <c r="G122" s="42">
        <f t="shared" si="12"/>
        <v>1</v>
      </c>
      <c r="H122" s="42">
        <f t="shared" si="13"/>
        <v>0</v>
      </c>
      <c r="I122" s="43" t="str">
        <f t="shared" si="14"/>
        <v>n.a.</v>
      </c>
      <c r="J122" s="43" t="str">
        <f t="shared" si="14"/>
        <v>n.a.</v>
      </c>
      <c r="K122" s="43">
        <f t="shared" si="14"/>
        <v>3.0652233312733257</v>
      </c>
      <c r="L122" s="43" t="str">
        <f t="shared" si="9"/>
        <v>n.a.</v>
      </c>
      <c r="M122" s="43" t="str">
        <f t="shared" si="15"/>
        <v>n.a.</v>
      </c>
      <c r="N122" s="43" t="str">
        <f t="shared" si="15"/>
        <v>n.a.</v>
      </c>
      <c r="O122" s="43">
        <f t="shared" si="15"/>
        <v>2.0920000000000001</v>
      </c>
      <c r="P122" s="43" t="str">
        <f t="shared" si="10"/>
        <v>n.a.</v>
      </c>
      <c r="Q122" s="42"/>
      <c r="R122" s="42"/>
      <c r="S122" s="42"/>
      <c r="T122" s="42"/>
    </row>
    <row r="123" spans="1:20" x14ac:dyDescent="0.25">
      <c r="A123" s="27">
        <f t="shared" si="16"/>
        <v>1996</v>
      </c>
      <c r="B123" s="25">
        <v>73.736079813743004</v>
      </c>
      <c r="C123" s="43">
        <v>2.8345663723742476</v>
      </c>
      <c r="D123" s="43">
        <v>2.113</v>
      </c>
      <c r="E123" s="42">
        <f t="shared" si="17"/>
        <v>0</v>
      </c>
      <c r="F123" s="42">
        <f t="shared" si="11"/>
        <v>0</v>
      </c>
      <c r="G123" s="42">
        <f t="shared" si="12"/>
        <v>1</v>
      </c>
      <c r="H123" s="42">
        <f t="shared" si="13"/>
        <v>0</v>
      </c>
      <c r="I123" s="43" t="str">
        <f t="shared" si="14"/>
        <v>n.a.</v>
      </c>
      <c r="J123" s="43" t="str">
        <f t="shared" si="14"/>
        <v>n.a.</v>
      </c>
      <c r="K123" s="43">
        <f t="shared" si="14"/>
        <v>2.8345663723742476</v>
      </c>
      <c r="L123" s="43" t="str">
        <f t="shared" si="9"/>
        <v>n.a.</v>
      </c>
      <c r="M123" s="43" t="str">
        <f t="shared" si="15"/>
        <v>n.a.</v>
      </c>
      <c r="N123" s="43" t="str">
        <f t="shared" si="15"/>
        <v>n.a.</v>
      </c>
      <c r="O123" s="43">
        <f t="shared" si="15"/>
        <v>2.113</v>
      </c>
      <c r="P123" s="43" t="str">
        <f t="shared" si="10"/>
        <v>n.a.</v>
      </c>
      <c r="Q123" s="42"/>
      <c r="R123" s="42"/>
      <c r="S123" s="42"/>
      <c r="T123" s="42"/>
    </row>
    <row r="124" spans="1:20" x14ac:dyDescent="0.25">
      <c r="A124" s="27">
        <f t="shared" si="16"/>
        <v>1997</v>
      </c>
      <c r="B124" s="25">
        <v>69.054049251981098</v>
      </c>
      <c r="C124" s="43">
        <v>3.1985078474696227</v>
      </c>
      <c r="D124" s="43">
        <v>2.194</v>
      </c>
      <c r="E124" s="42">
        <f t="shared" si="17"/>
        <v>0</v>
      </c>
      <c r="F124" s="42">
        <f t="shared" si="11"/>
        <v>0</v>
      </c>
      <c r="G124" s="42">
        <f t="shared" si="12"/>
        <v>1</v>
      </c>
      <c r="H124" s="42">
        <f t="shared" si="13"/>
        <v>0</v>
      </c>
      <c r="I124" s="43" t="str">
        <f t="shared" si="14"/>
        <v>n.a.</v>
      </c>
      <c r="J124" s="43" t="str">
        <f t="shared" si="14"/>
        <v>n.a.</v>
      </c>
      <c r="K124" s="43">
        <f t="shared" si="14"/>
        <v>3.1985078474696227</v>
      </c>
      <c r="L124" s="43" t="str">
        <f t="shared" si="9"/>
        <v>n.a.</v>
      </c>
      <c r="M124" s="43" t="str">
        <f t="shared" si="15"/>
        <v>n.a.</v>
      </c>
      <c r="N124" s="43" t="str">
        <f t="shared" si="15"/>
        <v>n.a.</v>
      </c>
      <c r="O124" s="43">
        <f t="shared" si="15"/>
        <v>2.194</v>
      </c>
      <c r="P124" s="43" t="str">
        <f t="shared" si="10"/>
        <v>n.a.</v>
      </c>
      <c r="Q124" s="42"/>
      <c r="R124" s="42"/>
      <c r="S124" s="42"/>
      <c r="T124" s="42"/>
    </row>
    <row r="125" spans="1:20" x14ac:dyDescent="0.25">
      <c r="A125" s="27">
        <f t="shared" si="16"/>
        <v>1998</v>
      </c>
      <c r="B125" s="25">
        <v>63.99855622969698</v>
      </c>
      <c r="C125" s="43">
        <v>2.1603908504249425</v>
      </c>
      <c r="D125" s="43">
        <v>1.84</v>
      </c>
      <c r="E125" s="42">
        <f t="shared" si="17"/>
        <v>0</v>
      </c>
      <c r="F125" s="42">
        <f t="shared" si="11"/>
        <v>0</v>
      </c>
      <c r="G125" s="42">
        <f t="shared" si="12"/>
        <v>1</v>
      </c>
      <c r="H125" s="42">
        <f t="shared" si="13"/>
        <v>0</v>
      </c>
      <c r="I125" s="43" t="str">
        <f t="shared" si="14"/>
        <v>n.a.</v>
      </c>
      <c r="J125" s="43" t="str">
        <f t="shared" si="14"/>
        <v>n.a.</v>
      </c>
      <c r="K125" s="43">
        <f t="shared" si="14"/>
        <v>2.1603908504249425</v>
      </c>
      <c r="L125" s="43" t="str">
        <f t="shared" si="9"/>
        <v>n.a.</v>
      </c>
      <c r="M125" s="43" t="str">
        <f t="shared" si="15"/>
        <v>n.a.</v>
      </c>
      <c r="N125" s="43" t="str">
        <f t="shared" si="15"/>
        <v>n.a.</v>
      </c>
      <c r="O125" s="43">
        <f t="shared" si="15"/>
        <v>1.84</v>
      </c>
      <c r="P125" s="43" t="str">
        <f t="shared" si="10"/>
        <v>n.a.</v>
      </c>
      <c r="Q125" s="42"/>
      <c r="R125" s="42"/>
      <c r="S125" s="42"/>
      <c r="T125" s="42"/>
    </row>
    <row r="126" spans="1:20" x14ac:dyDescent="0.25">
      <c r="A126" s="27">
        <f t="shared" si="16"/>
        <v>1999</v>
      </c>
      <c r="B126" s="25">
        <v>60.866770501124876</v>
      </c>
      <c r="C126" s="43">
        <v>2.5604415352309839</v>
      </c>
      <c r="D126" s="43">
        <v>2.4900000000000002</v>
      </c>
      <c r="E126" s="42">
        <f t="shared" si="17"/>
        <v>0</v>
      </c>
      <c r="F126" s="42">
        <f t="shared" si="11"/>
        <v>0</v>
      </c>
      <c r="G126" s="42">
        <f t="shared" si="12"/>
        <v>1</v>
      </c>
      <c r="H126" s="42">
        <f t="shared" si="13"/>
        <v>0</v>
      </c>
      <c r="I126" s="43" t="str">
        <f t="shared" si="14"/>
        <v>n.a.</v>
      </c>
      <c r="J126" s="43" t="str">
        <f t="shared" si="14"/>
        <v>n.a.</v>
      </c>
      <c r="K126" s="43">
        <f t="shared" si="14"/>
        <v>2.5604415352309839</v>
      </c>
      <c r="L126" s="43" t="str">
        <f t="shared" si="9"/>
        <v>n.a.</v>
      </c>
      <c r="M126" s="43" t="str">
        <f t="shared" si="15"/>
        <v>n.a.</v>
      </c>
      <c r="N126" s="43" t="str">
        <f t="shared" si="15"/>
        <v>n.a.</v>
      </c>
      <c r="O126" s="43">
        <f t="shared" si="15"/>
        <v>2.4900000000000002</v>
      </c>
      <c r="P126" s="43" t="str">
        <f t="shared" si="10"/>
        <v>n.a.</v>
      </c>
      <c r="Q126" s="42"/>
      <c r="R126" s="42"/>
      <c r="S126" s="42"/>
      <c r="T126" s="42"/>
    </row>
    <row r="127" spans="1:20" x14ac:dyDescent="0.25">
      <c r="A127" s="27">
        <f t="shared" si="16"/>
        <v>2000</v>
      </c>
      <c r="B127" s="25">
        <v>54.963059136294788</v>
      </c>
      <c r="C127" s="43">
        <v>3.5287152161042057</v>
      </c>
      <c r="D127" s="43">
        <v>2.919</v>
      </c>
      <c r="E127" s="42">
        <f t="shared" si="17"/>
        <v>0</v>
      </c>
      <c r="F127" s="42">
        <f t="shared" si="11"/>
        <v>1</v>
      </c>
      <c r="G127" s="42">
        <f t="shared" si="12"/>
        <v>0</v>
      </c>
      <c r="H127" s="42">
        <f t="shared" si="13"/>
        <v>0</v>
      </c>
      <c r="I127" s="43" t="str">
        <f t="shared" si="14"/>
        <v>n.a.</v>
      </c>
      <c r="J127" s="43">
        <f t="shared" si="14"/>
        <v>3.5287152161042057</v>
      </c>
      <c r="K127" s="43" t="str">
        <f t="shared" si="14"/>
        <v>n.a.</v>
      </c>
      <c r="L127" s="43" t="str">
        <f t="shared" si="9"/>
        <v>n.a.</v>
      </c>
      <c r="M127" s="43" t="str">
        <f t="shared" si="15"/>
        <v>n.a.</v>
      </c>
      <c r="N127" s="43">
        <f t="shared" si="15"/>
        <v>2.919</v>
      </c>
      <c r="O127" s="43" t="str">
        <f t="shared" si="15"/>
        <v>n.a.</v>
      </c>
      <c r="P127" s="43" t="str">
        <f t="shared" si="10"/>
        <v>n.a.</v>
      </c>
      <c r="Q127" s="42"/>
      <c r="R127" s="42"/>
      <c r="S127" s="42"/>
      <c r="T127" s="42"/>
    </row>
    <row r="128" spans="1:20" x14ac:dyDescent="0.25">
      <c r="A128" s="27">
        <f t="shared" si="16"/>
        <v>2001</v>
      </c>
      <c r="B128" s="25">
        <v>52.021173845658538</v>
      </c>
      <c r="C128" s="43">
        <v>0.70488823491225983</v>
      </c>
      <c r="D128" s="43">
        <v>2.3610000000000002</v>
      </c>
      <c r="E128" s="42">
        <f t="shared" si="17"/>
        <v>0</v>
      </c>
      <c r="F128" s="42">
        <f t="shared" si="11"/>
        <v>1</v>
      </c>
      <c r="G128" s="42">
        <f t="shared" si="12"/>
        <v>0</v>
      </c>
      <c r="H128" s="42">
        <f t="shared" si="13"/>
        <v>0</v>
      </c>
      <c r="I128" s="43" t="str">
        <f t="shared" si="14"/>
        <v>n.a.</v>
      </c>
      <c r="J128" s="43">
        <f t="shared" si="14"/>
        <v>0.70488823491225983</v>
      </c>
      <c r="K128" s="43" t="str">
        <f t="shared" si="14"/>
        <v>n.a.</v>
      </c>
      <c r="L128" s="43" t="str">
        <f t="shared" si="9"/>
        <v>n.a.</v>
      </c>
      <c r="M128" s="43" t="str">
        <f t="shared" si="15"/>
        <v>n.a.</v>
      </c>
      <c r="N128" s="43">
        <f t="shared" si="15"/>
        <v>2.3610000000000002</v>
      </c>
      <c r="O128" s="43" t="str">
        <f t="shared" si="15"/>
        <v>n.a.</v>
      </c>
      <c r="P128" s="43" t="str">
        <f t="shared" si="10"/>
        <v>n.a.</v>
      </c>
      <c r="Q128" s="42"/>
      <c r="R128" s="42"/>
      <c r="S128" s="42"/>
      <c r="T128" s="42"/>
    </row>
    <row r="129" spans="1:20" x14ac:dyDescent="0.25">
      <c r="A129" s="27">
        <f t="shared" si="16"/>
        <v>2002</v>
      </c>
      <c r="B129" s="25">
        <v>51.619388959307663</v>
      </c>
      <c r="C129" s="43">
        <v>0.46581765579374323</v>
      </c>
      <c r="D129" s="43">
        <v>2.4180000000000001</v>
      </c>
      <c r="E129" s="42">
        <f t="shared" si="17"/>
        <v>0</v>
      </c>
      <c r="F129" s="42">
        <f t="shared" si="11"/>
        <v>1</v>
      </c>
      <c r="G129" s="42">
        <f t="shared" si="12"/>
        <v>0</v>
      </c>
      <c r="H129" s="42">
        <f t="shared" si="13"/>
        <v>0</v>
      </c>
      <c r="I129" s="43" t="str">
        <f t="shared" si="14"/>
        <v>n.a.</v>
      </c>
      <c r="J129" s="43">
        <f t="shared" si="14"/>
        <v>0.46581765579374323</v>
      </c>
      <c r="K129" s="43" t="str">
        <f t="shared" si="14"/>
        <v>n.a.</v>
      </c>
      <c r="L129" s="43" t="str">
        <f t="shared" si="9"/>
        <v>n.a.</v>
      </c>
      <c r="M129" s="43" t="str">
        <f t="shared" si="15"/>
        <v>n.a.</v>
      </c>
      <c r="N129" s="43">
        <f t="shared" si="15"/>
        <v>2.4180000000000001</v>
      </c>
      <c r="O129" s="43" t="str">
        <f t="shared" si="15"/>
        <v>n.a.</v>
      </c>
      <c r="P129" s="43" t="str">
        <f t="shared" si="10"/>
        <v>n.a.</v>
      </c>
      <c r="Q129" s="42"/>
      <c r="R129" s="42"/>
      <c r="S129" s="42"/>
      <c r="T129" s="42"/>
    </row>
    <row r="130" spans="1:20" x14ac:dyDescent="0.25">
      <c r="A130" s="27">
        <f t="shared" si="16"/>
        <v>2003</v>
      </c>
      <c r="B130" s="25">
        <v>49.611263020368533</v>
      </c>
      <c r="C130" s="43">
        <v>0.38375898957725418</v>
      </c>
      <c r="D130" s="43">
        <v>2.0880000000000001</v>
      </c>
      <c r="E130" s="42">
        <f t="shared" si="17"/>
        <v>0</v>
      </c>
      <c r="F130" s="42">
        <f t="shared" si="11"/>
        <v>1</v>
      </c>
      <c r="G130" s="42">
        <f t="shared" si="12"/>
        <v>0</v>
      </c>
      <c r="H130" s="42">
        <f t="shared" si="13"/>
        <v>0</v>
      </c>
      <c r="I130" s="43" t="str">
        <f t="shared" si="14"/>
        <v>n.a.</v>
      </c>
      <c r="J130" s="43">
        <f t="shared" si="14"/>
        <v>0.38375898957725418</v>
      </c>
      <c r="K130" s="43" t="str">
        <f t="shared" si="14"/>
        <v>n.a.</v>
      </c>
      <c r="L130" s="43" t="str">
        <f t="shared" si="9"/>
        <v>n.a.</v>
      </c>
      <c r="M130" s="43" t="str">
        <f t="shared" si="15"/>
        <v>n.a.</v>
      </c>
      <c r="N130" s="43">
        <f t="shared" si="15"/>
        <v>2.0880000000000001</v>
      </c>
      <c r="O130" s="43" t="str">
        <f t="shared" si="15"/>
        <v>n.a.</v>
      </c>
      <c r="P130" s="43" t="str">
        <f t="shared" si="10"/>
        <v>n.a.</v>
      </c>
      <c r="Q130" s="42"/>
      <c r="R130" s="42"/>
      <c r="S130" s="42"/>
      <c r="T130" s="42"/>
    </row>
    <row r="131" spans="1:20" x14ac:dyDescent="0.25">
      <c r="A131" s="27">
        <f t="shared" si="16"/>
        <v>2004</v>
      </c>
      <c r="B131" s="25">
        <v>46.958763589736591</v>
      </c>
      <c r="C131" s="43">
        <v>2.2964908128953354</v>
      </c>
      <c r="D131" s="43">
        <v>1.1559999999999999</v>
      </c>
      <c r="E131" s="42">
        <f t="shared" si="17"/>
        <v>0</v>
      </c>
      <c r="F131" s="42">
        <f t="shared" si="11"/>
        <v>1</v>
      </c>
      <c r="G131" s="42">
        <f t="shared" si="12"/>
        <v>0</v>
      </c>
      <c r="H131" s="42">
        <f t="shared" si="13"/>
        <v>0</v>
      </c>
      <c r="I131" s="43" t="str">
        <f t="shared" si="14"/>
        <v>n.a.</v>
      </c>
      <c r="J131" s="43">
        <f t="shared" si="14"/>
        <v>2.2964908128953354</v>
      </c>
      <c r="K131" s="43" t="str">
        <f t="shared" si="14"/>
        <v>n.a.</v>
      </c>
      <c r="L131" s="43" t="str">
        <f t="shared" si="9"/>
        <v>n.a.</v>
      </c>
      <c r="M131" s="43" t="str">
        <f t="shared" si="15"/>
        <v>n.a.</v>
      </c>
      <c r="N131" s="43">
        <f t="shared" si="15"/>
        <v>1.1559999999999999</v>
      </c>
      <c r="O131" s="43" t="str">
        <f t="shared" si="15"/>
        <v>n.a.</v>
      </c>
      <c r="P131" s="43" t="str">
        <f t="shared" si="10"/>
        <v>n.a.</v>
      </c>
      <c r="Q131" s="42"/>
      <c r="R131" s="42"/>
      <c r="S131" s="42"/>
      <c r="T131" s="42"/>
    </row>
    <row r="132" spans="1:20" x14ac:dyDescent="0.25">
      <c r="A132" s="27">
        <f t="shared" si="16"/>
        <v>2005</v>
      </c>
      <c r="B132" s="25">
        <v>39.291769669829037</v>
      </c>
      <c r="C132" s="43">
        <v>2.4451801936833828</v>
      </c>
      <c r="D132" s="43">
        <v>1.8109999999999999</v>
      </c>
      <c r="E132" s="42">
        <f t="shared" si="17"/>
        <v>0</v>
      </c>
      <c r="F132" s="42">
        <f t="shared" si="11"/>
        <v>1</v>
      </c>
      <c r="G132" s="42">
        <f t="shared" si="12"/>
        <v>0</v>
      </c>
      <c r="H132" s="42">
        <f t="shared" si="13"/>
        <v>0</v>
      </c>
      <c r="I132" s="43" t="str">
        <f t="shared" si="14"/>
        <v>n.a.</v>
      </c>
      <c r="J132" s="43">
        <f t="shared" si="14"/>
        <v>2.4451801936833828</v>
      </c>
      <c r="K132" s="43" t="str">
        <f t="shared" si="14"/>
        <v>n.a.</v>
      </c>
      <c r="L132" s="43" t="str">
        <f t="shared" si="9"/>
        <v>n.a.</v>
      </c>
      <c r="M132" s="43" t="str">
        <f t="shared" si="15"/>
        <v>n.a.</v>
      </c>
      <c r="N132" s="43">
        <f t="shared" si="15"/>
        <v>1.8109999999999999</v>
      </c>
      <c r="O132" s="43" t="str">
        <f t="shared" si="15"/>
        <v>n.a.</v>
      </c>
      <c r="P132" s="43" t="str">
        <f t="shared" si="10"/>
        <v>n.a.</v>
      </c>
      <c r="Q132" s="42"/>
      <c r="R132" s="42"/>
      <c r="S132" s="42"/>
      <c r="T132" s="42"/>
    </row>
    <row r="133" spans="1:20" x14ac:dyDescent="0.25">
      <c r="A133" s="27">
        <f t="shared" si="16"/>
        <v>2006</v>
      </c>
      <c r="B133" s="25">
        <v>32.803092169492153</v>
      </c>
      <c r="C133" s="43">
        <v>3.3439560974157567</v>
      </c>
      <c r="D133" s="43">
        <v>1.9</v>
      </c>
      <c r="E133" s="42">
        <f t="shared" si="17"/>
        <v>0</v>
      </c>
      <c r="F133" s="42">
        <f t="shared" si="11"/>
        <v>1</v>
      </c>
      <c r="G133" s="42">
        <f t="shared" si="12"/>
        <v>0</v>
      </c>
      <c r="H133" s="42">
        <f t="shared" si="13"/>
        <v>0</v>
      </c>
      <c r="I133" s="43" t="str">
        <f t="shared" si="14"/>
        <v>n.a.</v>
      </c>
      <c r="J133" s="43">
        <f t="shared" si="14"/>
        <v>3.3439560974157567</v>
      </c>
      <c r="K133" s="43" t="str">
        <f t="shared" si="14"/>
        <v>n.a.</v>
      </c>
      <c r="L133" s="43" t="str">
        <f t="shared" si="9"/>
        <v>n.a.</v>
      </c>
      <c r="M133" s="43" t="str">
        <f t="shared" si="15"/>
        <v>n.a.</v>
      </c>
      <c r="N133" s="43">
        <f t="shared" si="15"/>
        <v>1.9</v>
      </c>
      <c r="O133" s="43" t="str">
        <f t="shared" si="15"/>
        <v>n.a.</v>
      </c>
      <c r="P133" s="43" t="str">
        <f t="shared" si="10"/>
        <v>n.a.</v>
      </c>
      <c r="Q133" s="42"/>
      <c r="R133" s="42"/>
      <c r="S133" s="42"/>
      <c r="T133" s="42"/>
    </row>
    <row r="134" spans="1:20" x14ac:dyDescent="0.25">
      <c r="A134" s="27">
        <f t="shared" si="16"/>
        <v>2007</v>
      </c>
      <c r="B134" s="25">
        <v>27.885821943373088</v>
      </c>
      <c r="C134" s="25">
        <v>1.6465430324917207</v>
      </c>
      <c r="D134" s="25">
        <v>1.712</v>
      </c>
      <c r="E134" s="24">
        <f t="shared" si="17"/>
        <v>1</v>
      </c>
      <c r="F134" s="24">
        <f t="shared" si="11"/>
        <v>0</v>
      </c>
      <c r="G134" s="24">
        <f t="shared" si="12"/>
        <v>0</v>
      </c>
      <c r="H134" s="24">
        <f t="shared" si="13"/>
        <v>0</v>
      </c>
      <c r="I134" s="25">
        <f t="shared" si="14"/>
        <v>1.6465430324917207</v>
      </c>
      <c r="J134" s="25" t="str">
        <f t="shared" si="14"/>
        <v>n.a.</v>
      </c>
      <c r="K134" s="25" t="str">
        <f t="shared" si="14"/>
        <v>n.a.</v>
      </c>
      <c r="L134" s="25" t="str">
        <f t="shared" si="9"/>
        <v>n.a.</v>
      </c>
      <c r="M134" s="25">
        <f t="shared" si="15"/>
        <v>1.712</v>
      </c>
      <c r="N134" s="25" t="str">
        <f t="shared" si="15"/>
        <v>n.a.</v>
      </c>
      <c r="O134" s="25" t="str">
        <f t="shared" si="15"/>
        <v>n.a.</v>
      </c>
      <c r="P134" s="25" t="str">
        <f t="shared" si="10"/>
        <v>n.a.</v>
      </c>
      <c r="Q134" s="24"/>
      <c r="R134" s="24"/>
      <c r="S134" s="24"/>
      <c r="T134" s="24"/>
    </row>
    <row r="135" spans="1:20" x14ac:dyDescent="0.25">
      <c r="A135" s="27">
        <f t="shared" si="16"/>
        <v>2008</v>
      </c>
      <c r="B135" s="25">
        <v>32.433113308160145</v>
      </c>
      <c r="C135" s="25">
        <v>-1.20182205264322</v>
      </c>
      <c r="D135" s="25">
        <v>3.399</v>
      </c>
      <c r="E135" s="24">
        <f t="shared" si="17"/>
        <v>0</v>
      </c>
      <c r="F135" s="24">
        <f t="shared" si="11"/>
        <v>1</v>
      </c>
      <c r="G135" s="24">
        <f t="shared" si="12"/>
        <v>0</v>
      </c>
      <c r="H135" s="24">
        <f t="shared" si="13"/>
        <v>0</v>
      </c>
      <c r="I135" s="25" t="str">
        <f t="shared" si="14"/>
        <v>n.a.</v>
      </c>
      <c r="J135" s="25">
        <f t="shared" si="14"/>
        <v>-1.20182205264322</v>
      </c>
      <c r="K135" s="25" t="str">
        <f t="shared" si="14"/>
        <v>n.a.</v>
      </c>
      <c r="L135" s="25" t="str">
        <f t="shared" si="14"/>
        <v>n.a.</v>
      </c>
      <c r="M135" s="25" t="str">
        <f t="shared" si="15"/>
        <v>n.a.</v>
      </c>
      <c r="N135" s="25">
        <f t="shared" si="15"/>
        <v>3.399</v>
      </c>
      <c r="O135" s="25" t="str">
        <f t="shared" si="15"/>
        <v>n.a.</v>
      </c>
      <c r="P135" s="25" t="str">
        <f t="shared" si="15"/>
        <v>n.a.</v>
      </c>
      <c r="Q135" s="24"/>
      <c r="R135" s="24"/>
      <c r="S135" s="24"/>
      <c r="T135" s="24"/>
    </row>
    <row r="136" spans="1:20" x14ac:dyDescent="0.25">
      <c r="A136" s="27">
        <v>2009</v>
      </c>
      <c r="B136" s="25">
        <v>37.721500842163103</v>
      </c>
      <c r="C136" s="25">
        <v>-2.4330229554624494</v>
      </c>
      <c r="D136" s="25">
        <v>1.68</v>
      </c>
      <c r="E136" s="24">
        <f t="shared" si="17"/>
        <v>0</v>
      </c>
      <c r="F136" s="24">
        <f>IF(AND($B136&gt;30,$B136&lt;60),1,0)</f>
        <v>1</v>
      </c>
      <c r="G136" s="24">
        <f>IF(AND($B136&gt;60,$B136&lt;90),1,0)</f>
        <v>0</v>
      </c>
      <c r="H136" s="24">
        <f>IF($B136&gt;90,1,0)</f>
        <v>0</v>
      </c>
      <c r="I136" s="25" t="str">
        <f>IF(E136=1,$C136,"n.a.")</f>
        <v>n.a.</v>
      </c>
      <c r="J136" s="25">
        <f>IF(F136=1,$C136,"n.a.")</f>
        <v>-2.4330229554624494</v>
      </c>
      <c r="K136" s="25" t="str">
        <f>IF(G136=1,$C136,"n.a.")</f>
        <v>n.a.</v>
      </c>
      <c r="L136" s="25" t="str">
        <f>IF(H136=1,$C136,"n.a.")</f>
        <v>n.a.</v>
      </c>
      <c r="M136" s="25" t="str">
        <f>IF(E136=1,$D136,"n.a.")</f>
        <v>n.a.</v>
      </c>
      <c r="N136" s="25">
        <f>IF(F136=1,$D136,"n.a.")</f>
        <v>1.68</v>
      </c>
      <c r="O136" s="25" t="str">
        <f>IF(G136=1,$D136,"n.a.")</f>
        <v>n.a.</v>
      </c>
      <c r="P136" s="25" t="str">
        <f>IF(H136=1,$D136,"n.a.")</f>
        <v>n.a.</v>
      </c>
      <c r="Q136" s="24"/>
      <c r="R136" s="24"/>
      <c r="S136" s="24"/>
      <c r="T136" s="24"/>
    </row>
    <row r="137" spans="1:20" x14ac:dyDescent="0.25"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</row>
    <row r="138" spans="1:20" x14ac:dyDescent="0.25">
      <c r="A138" s="124" t="s">
        <v>116</v>
      </c>
      <c r="B138" s="125" t="s">
        <v>25</v>
      </c>
      <c r="D138" s="42"/>
      <c r="E138" s="42">
        <f>SUM(E7:E136)</f>
        <v>57</v>
      </c>
      <c r="F138" s="42">
        <f>SUM(F7:F136)</f>
        <v>16</v>
      </c>
      <c r="G138" s="42">
        <f>SUM(G7:G136)</f>
        <v>17</v>
      </c>
      <c r="H138" s="42">
        <f>SUM(H7:H136)</f>
        <v>0</v>
      </c>
      <c r="I138" s="43">
        <f>AVERAGE(I7:I136)</f>
        <v>3.1622957776888621</v>
      </c>
      <c r="J138" s="43">
        <f>AVERAGE(J7:J136)</f>
        <v>1.7000336733980987</v>
      </c>
      <c r="K138" s="43">
        <f>AVERAGE(K7:K136)</f>
        <v>2.3911471659625017</v>
      </c>
      <c r="L138" s="43" t="s">
        <v>2</v>
      </c>
      <c r="M138" s="43">
        <f>AVERAGE(M7:M136)</f>
        <v>2.5126882372845785</v>
      </c>
      <c r="N138" s="43">
        <f>AVERAGE(N7:N136)</f>
        <v>4.6908923407902936</v>
      </c>
      <c r="O138" s="43">
        <f>AVERAGE(O7:O136)</f>
        <v>3.2937647058823534</v>
      </c>
      <c r="P138" s="43" t="s">
        <v>2</v>
      </c>
      <c r="Q138" s="42"/>
      <c r="R138" s="42"/>
      <c r="S138" s="42"/>
      <c r="T138" s="42"/>
    </row>
    <row r="139" spans="1:20" x14ac:dyDescent="0.25">
      <c r="A139" s="124" t="s">
        <v>117</v>
      </c>
      <c r="B139" s="125" t="s">
        <v>25</v>
      </c>
      <c r="C139" s="42"/>
      <c r="D139" s="42"/>
      <c r="E139" s="42"/>
      <c r="F139" s="42"/>
      <c r="G139" s="42"/>
      <c r="H139" s="42"/>
      <c r="I139" s="43">
        <f>MEDIAN(I7:I136)</f>
        <v>2.9359716859716833</v>
      </c>
      <c r="J139" s="43">
        <f>MEDIAN(J7:J136)</f>
        <v>0.8415235761188633</v>
      </c>
      <c r="K139" s="43">
        <f>MEDIAN(K7:K136)</f>
        <v>2.5604415352309839</v>
      </c>
      <c r="L139" s="43" t="s">
        <v>2</v>
      </c>
      <c r="M139" s="43">
        <f>MEDIAN(M7:M136)</f>
        <v>2.1789534699899877</v>
      </c>
      <c r="N139" s="43">
        <f>MEDIAN(N7:N136)</f>
        <v>2.4482309510850171</v>
      </c>
      <c r="O139" s="43">
        <f>MEDIAN(O7:O136)</f>
        <v>2.4900000000000002</v>
      </c>
      <c r="P139" s="43" t="s">
        <v>2</v>
      </c>
      <c r="Q139" s="42"/>
      <c r="R139" s="42"/>
      <c r="S139" s="42"/>
      <c r="T139" s="42"/>
    </row>
    <row r="140" spans="1:20" x14ac:dyDescent="0.25">
      <c r="A140" s="124" t="s">
        <v>114</v>
      </c>
      <c r="B140" s="125" t="s">
        <v>60</v>
      </c>
      <c r="C140" s="24"/>
      <c r="D140" s="24"/>
      <c r="E140" s="24">
        <f>SUM(E73:E136)</f>
        <v>23</v>
      </c>
      <c r="F140" s="24">
        <f>SUM(F73:F136)</f>
        <v>16</v>
      </c>
      <c r="G140" s="24">
        <f>SUM(G73:G136)</f>
        <v>17</v>
      </c>
      <c r="H140" s="24">
        <f>SUM(H73:H136)</f>
        <v>0</v>
      </c>
      <c r="I140" s="25">
        <f>AVERAGE(I77:I136)</f>
        <v>3.5185838884698577</v>
      </c>
      <c r="J140" s="25">
        <f>AVERAGE(J77:J136)</f>
        <v>1.7000336733980987</v>
      </c>
      <c r="K140" s="25">
        <f>AVERAGE(K77:K136)</f>
        <v>2.3911471659625017</v>
      </c>
      <c r="L140" s="25" t="s">
        <v>2</v>
      </c>
      <c r="M140" s="25">
        <f>AVERAGE(M77:M136)</f>
        <v>5.5650225533089293</v>
      </c>
      <c r="N140" s="25">
        <f>AVERAGE(N77:N136)</f>
        <v>4.6908923407902936</v>
      </c>
      <c r="O140" s="25">
        <f>AVERAGE(O77:O136)</f>
        <v>3.2937647058823534</v>
      </c>
      <c r="P140" s="25" t="s">
        <v>2</v>
      </c>
      <c r="Q140" s="24"/>
      <c r="R140" s="24"/>
      <c r="S140" s="24"/>
      <c r="T140" s="24"/>
    </row>
    <row r="141" spans="1:20" x14ac:dyDescent="0.25">
      <c r="A141" s="124" t="s">
        <v>115</v>
      </c>
      <c r="B141" s="125" t="s">
        <v>60</v>
      </c>
      <c r="C141" s="42"/>
      <c r="D141" s="42"/>
      <c r="E141" s="42"/>
      <c r="F141" s="42"/>
      <c r="G141" s="42"/>
      <c r="H141" s="42"/>
      <c r="I141" s="43">
        <f>MEDIAN(I77:I136)</f>
        <v>2.7934810287751466</v>
      </c>
      <c r="J141" s="43">
        <f>MEDIAN(J77:J136)</f>
        <v>0.8415235761188633</v>
      </c>
      <c r="K141" s="43">
        <f>MEDIAN(K77:K136)</f>
        <v>2.5604415352309839</v>
      </c>
      <c r="L141" s="43" t="s">
        <v>2</v>
      </c>
      <c r="M141" s="43">
        <f>MEDIAN(M77:M136)</f>
        <v>5.8828358004760952</v>
      </c>
      <c r="N141" s="43">
        <f>MEDIAN(N77:N136)</f>
        <v>2.4482309510850171</v>
      </c>
      <c r="O141" s="43">
        <f>MEDIAN(O77:O136)</f>
        <v>2.4900000000000002</v>
      </c>
      <c r="P141" s="43" t="s">
        <v>2</v>
      </c>
      <c r="Q141" s="42"/>
      <c r="R141" s="42"/>
      <c r="S141" s="42"/>
      <c r="T141" s="42"/>
    </row>
    <row r="142" spans="1:20" x14ac:dyDescent="0.25">
      <c r="C142" s="42"/>
      <c r="D142" s="42"/>
      <c r="E142" s="42"/>
      <c r="F142" s="42"/>
      <c r="G142" s="42"/>
      <c r="H142" s="42"/>
      <c r="I142" s="42"/>
      <c r="J142" s="42"/>
      <c r="K142" s="42"/>
      <c r="L142" s="42"/>
      <c r="M142" s="42"/>
      <c r="N142" s="42"/>
      <c r="O142" s="42"/>
      <c r="P142" s="42"/>
      <c r="Q142" s="42"/>
      <c r="R142" s="42"/>
      <c r="S142" s="42"/>
      <c r="T142" s="42"/>
    </row>
    <row r="143" spans="1:20" x14ac:dyDescent="0.25">
      <c r="C143" s="42"/>
      <c r="D143" s="42"/>
      <c r="E143" s="42"/>
      <c r="F143" s="42"/>
      <c r="G143" s="42"/>
      <c r="H143" s="42"/>
      <c r="I143" s="42"/>
      <c r="J143" s="42"/>
      <c r="K143" s="42"/>
      <c r="L143" s="42"/>
      <c r="M143" s="42"/>
      <c r="N143" s="42"/>
      <c r="O143" s="42"/>
      <c r="P143" s="42"/>
      <c r="Q143" s="42"/>
      <c r="R143" s="42"/>
      <c r="S143" s="42"/>
      <c r="T143" s="42"/>
    </row>
    <row r="144" spans="1:20" x14ac:dyDescent="0.25">
      <c r="A144" s="24"/>
      <c r="B144" s="42"/>
      <c r="C144" s="42"/>
      <c r="D144" s="42"/>
      <c r="E144" s="42"/>
      <c r="F144" s="42"/>
      <c r="G144" s="42"/>
      <c r="H144" s="42"/>
      <c r="I144" s="42"/>
      <c r="J144" s="42"/>
      <c r="K144" s="42"/>
      <c r="L144" s="42"/>
      <c r="M144" s="42"/>
      <c r="N144" s="42"/>
      <c r="O144" s="42"/>
      <c r="P144" s="42"/>
      <c r="Q144" s="42"/>
      <c r="R144" s="42"/>
      <c r="S144" s="42"/>
      <c r="T144" s="42"/>
    </row>
    <row r="145" spans="1:20" x14ac:dyDescent="0.25">
      <c r="A145" s="24"/>
      <c r="B145" s="42"/>
      <c r="C145" s="42"/>
      <c r="D145" s="42"/>
      <c r="E145" s="42"/>
      <c r="F145" s="42"/>
      <c r="G145" s="42"/>
      <c r="H145" s="42"/>
      <c r="I145" s="42"/>
      <c r="J145" s="42"/>
      <c r="K145" s="42"/>
      <c r="L145" s="42"/>
      <c r="M145" s="42"/>
      <c r="N145" s="42"/>
      <c r="O145" s="42"/>
      <c r="P145" s="42"/>
      <c r="Q145" s="42"/>
      <c r="R145" s="42"/>
      <c r="S145" s="42"/>
      <c r="T145" s="42"/>
    </row>
    <row r="146" spans="1:20" x14ac:dyDescent="0.25">
      <c r="A146" s="24"/>
      <c r="B146" s="42"/>
      <c r="C146" s="42"/>
      <c r="D146" s="42"/>
      <c r="E146" s="42"/>
      <c r="F146" s="42"/>
      <c r="G146" s="42"/>
      <c r="H146" s="42"/>
      <c r="I146" s="42"/>
      <c r="J146" s="42"/>
      <c r="K146" s="42"/>
      <c r="L146" s="42"/>
      <c r="M146" s="42"/>
      <c r="N146" s="42"/>
      <c r="O146" s="42"/>
      <c r="P146" s="42"/>
      <c r="Q146" s="42"/>
      <c r="R146" s="42"/>
      <c r="S146" s="42"/>
      <c r="T146" s="42"/>
    </row>
    <row r="147" spans="1:20" x14ac:dyDescent="0.25">
      <c r="A147" s="24"/>
      <c r="B147" s="42"/>
      <c r="C147" s="42"/>
      <c r="D147" s="42"/>
      <c r="E147" s="42"/>
      <c r="F147" s="42"/>
      <c r="G147" s="42"/>
      <c r="H147" s="42"/>
      <c r="I147" s="42"/>
      <c r="J147" s="42"/>
      <c r="K147" s="42"/>
      <c r="L147" s="42"/>
      <c r="M147" s="42"/>
      <c r="N147" s="42"/>
      <c r="O147" s="42"/>
      <c r="P147" s="42"/>
      <c r="Q147" s="42"/>
      <c r="R147" s="42"/>
      <c r="S147" s="42"/>
      <c r="T147" s="42"/>
    </row>
    <row r="148" spans="1:20" x14ac:dyDescent="0.25">
      <c r="A148" s="24"/>
      <c r="B148" s="42"/>
      <c r="C148" s="42"/>
      <c r="D148" s="42"/>
      <c r="E148" s="42"/>
      <c r="F148" s="42"/>
      <c r="G148" s="42"/>
      <c r="H148" s="42"/>
      <c r="I148" s="42"/>
      <c r="J148" s="42"/>
      <c r="K148" s="42"/>
      <c r="L148" s="42"/>
      <c r="M148" s="42"/>
      <c r="N148" s="42"/>
      <c r="O148" s="42"/>
      <c r="P148" s="42"/>
      <c r="Q148" s="42"/>
      <c r="R148" s="42"/>
      <c r="S148" s="42"/>
      <c r="T148" s="42"/>
    </row>
    <row r="149" spans="1:20" x14ac:dyDescent="0.25">
      <c r="A149" s="24"/>
      <c r="B149" s="42"/>
      <c r="C149" s="42"/>
      <c r="D149" s="42"/>
      <c r="E149" s="42"/>
      <c r="F149" s="42"/>
      <c r="G149" s="42"/>
      <c r="H149" s="42"/>
      <c r="I149" s="42"/>
      <c r="J149" s="42"/>
      <c r="K149" s="42"/>
      <c r="L149" s="42"/>
      <c r="M149" s="42"/>
      <c r="N149" s="42"/>
      <c r="O149" s="42"/>
      <c r="P149" s="42"/>
      <c r="Q149" s="42"/>
      <c r="R149" s="42"/>
      <c r="S149" s="42"/>
      <c r="T149" s="42"/>
    </row>
    <row r="150" spans="1:20" x14ac:dyDescent="0.25">
      <c r="A150" s="24"/>
      <c r="B150" s="42"/>
      <c r="C150" s="42"/>
      <c r="D150" s="42"/>
      <c r="E150" s="42"/>
      <c r="F150" s="42"/>
      <c r="G150" s="42"/>
      <c r="H150" s="42"/>
      <c r="I150" s="42"/>
      <c r="J150" s="42"/>
      <c r="K150" s="42"/>
      <c r="L150" s="42"/>
      <c r="M150" s="42"/>
      <c r="N150" s="42"/>
      <c r="O150" s="42"/>
      <c r="P150" s="42"/>
      <c r="Q150" s="42"/>
      <c r="R150" s="42"/>
      <c r="S150" s="42"/>
      <c r="T150" s="42"/>
    </row>
    <row r="151" spans="1:20" x14ac:dyDescent="0.25">
      <c r="A151" s="24"/>
      <c r="B151" s="42"/>
      <c r="C151" s="42"/>
      <c r="D151" s="42"/>
      <c r="E151" s="42"/>
      <c r="F151" s="42"/>
      <c r="G151" s="42"/>
      <c r="H151" s="42"/>
      <c r="I151" s="42"/>
      <c r="J151" s="42"/>
      <c r="K151" s="42"/>
      <c r="L151" s="42"/>
      <c r="M151" s="42"/>
      <c r="N151" s="42"/>
      <c r="O151" s="42"/>
      <c r="P151" s="42"/>
      <c r="Q151" s="42"/>
      <c r="R151" s="42"/>
      <c r="S151" s="42"/>
      <c r="T151" s="42"/>
    </row>
    <row r="152" spans="1:20" x14ac:dyDescent="0.25">
      <c r="A152" s="24"/>
      <c r="B152" s="42"/>
      <c r="C152" s="42"/>
      <c r="D152" s="42"/>
      <c r="E152" s="42"/>
      <c r="F152" s="42"/>
      <c r="G152" s="42"/>
      <c r="H152" s="42"/>
      <c r="I152" s="42"/>
      <c r="J152" s="42"/>
      <c r="K152" s="42"/>
      <c r="L152" s="42"/>
      <c r="M152" s="42"/>
      <c r="N152" s="42"/>
      <c r="O152" s="42"/>
      <c r="P152" s="42"/>
      <c r="Q152" s="42"/>
      <c r="R152" s="42"/>
      <c r="S152" s="42"/>
      <c r="T152" s="42"/>
    </row>
    <row r="153" spans="1:20" x14ac:dyDescent="0.25">
      <c r="A153" s="24"/>
      <c r="B153" s="42"/>
      <c r="C153" s="42"/>
      <c r="D153" s="42"/>
      <c r="E153" s="42"/>
      <c r="F153" s="42"/>
      <c r="G153" s="42"/>
      <c r="H153" s="42"/>
      <c r="I153" s="42"/>
      <c r="J153" s="42"/>
      <c r="K153" s="42"/>
      <c r="L153" s="42"/>
      <c r="M153" s="42"/>
      <c r="N153" s="42"/>
      <c r="O153" s="42"/>
      <c r="P153" s="42"/>
      <c r="Q153" s="42"/>
      <c r="R153" s="42"/>
      <c r="S153" s="42"/>
      <c r="T153" s="42"/>
    </row>
    <row r="154" spans="1:20" x14ac:dyDescent="0.25">
      <c r="A154" s="24"/>
      <c r="B154" s="42"/>
      <c r="C154" s="42"/>
      <c r="D154" s="42"/>
      <c r="E154" s="42"/>
      <c r="F154" s="42"/>
      <c r="G154" s="42"/>
      <c r="H154" s="42"/>
      <c r="I154" s="42"/>
      <c r="J154" s="42"/>
      <c r="K154" s="42"/>
      <c r="L154" s="42"/>
      <c r="M154" s="42"/>
      <c r="N154" s="42"/>
      <c r="O154" s="42"/>
      <c r="P154" s="42"/>
      <c r="Q154" s="42"/>
      <c r="R154" s="42"/>
      <c r="S154" s="42"/>
      <c r="T154" s="42"/>
    </row>
    <row r="155" spans="1:20" x14ac:dyDescent="0.25">
      <c r="A155" s="24"/>
      <c r="B155" s="42"/>
      <c r="C155" s="42"/>
      <c r="D155" s="42"/>
      <c r="E155" s="42"/>
      <c r="F155" s="42"/>
      <c r="G155" s="42"/>
      <c r="H155" s="42"/>
      <c r="I155" s="42"/>
      <c r="J155" s="42"/>
      <c r="K155" s="42"/>
      <c r="L155" s="42"/>
      <c r="M155" s="42"/>
      <c r="N155" s="42"/>
      <c r="O155" s="42"/>
      <c r="P155" s="42"/>
      <c r="Q155" s="42"/>
      <c r="R155" s="42"/>
      <c r="S155" s="42"/>
      <c r="T155" s="42"/>
    </row>
    <row r="156" spans="1:20" x14ac:dyDescent="0.25">
      <c r="A156" s="24"/>
      <c r="B156" s="42"/>
      <c r="C156" s="42"/>
      <c r="D156" s="42"/>
      <c r="E156" s="42"/>
      <c r="F156" s="42"/>
      <c r="G156" s="42"/>
      <c r="H156" s="42"/>
      <c r="I156" s="42"/>
      <c r="J156" s="42"/>
      <c r="K156" s="42"/>
      <c r="L156" s="42"/>
      <c r="M156" s="42"/>
      <c r="N156" s="42"/>
      <c r="O156" s="42"/>
      <c r="P156" s="42"/>
      <c r="Q156" s="42"/>
      <c r="R156" s="42"/>
      <c r="S156" s="42"/>
      <c r="T156" s="42"/>
    </row>
    <row r="157" spans="1:20" x14ac:dyDescent="0.25">
      <c r="A157" s="24"/>
      <c r="B157" s="42"/>
      <c r="C157" s="42"/>
      <c r="D157" s="42"/>
      <c r="E157" s="42"/>
      <c r="F157" s="42"/>
      <c r="G157" s="42"/>
      <c r="H157" s="42"/>
      <c r="I157" s="42"/>
      <c r="J157" s="42"/>
      <c r="K157" s="42"/>
      <c r="L157" s="42"/>
      <c r="M157" s="42"/>
      <c r="N157" s="42"/>
      <c r="O157" s="42"/>
      <c r="P157" s="42"/>
      <c r="Q157" s="42"/>
      <c r="R157" s="42"/>
      <c r="S157" s="42"/>
      <c r="T157" s="42"/>
    </row>
    <row r="158" spans="1:20" x14ac:dyDescent="0.25">
      <c r="A158" s="24"/>
      <c r="B158" s="42"/>
      <c r="C158" s="42"/>
      <c r="D158" s="42"/>
      <c r="E158" s="42"/>
      <c r="F158" s="42"/>
      <c r="G158" s="42"/>
      <c r="H158" s="42"/>
      <c r="I158" s="42"/>
      <c r="J158" s="42"/>
      <c r="K158" s="42"/>
      <c r="L158" s="42"/>
      <c r="M158" s="42"/>
      <c r="N158" s="42"/>
      <c r="O158" s="42"/>
      <c r="P158" s="42"/>
      <c r="Q158" s="42"/>
      <c r="R158" s="42"/>
      <c r="S158" s="42"/>
      <c r="T158" s="42"/>
    </row>
    <row r="159" spans="1:20" x14ac:dyDescent="0.25">
      <c r="A159" s="24"/>
      <c r="B159" s="42"/>
      <c r="C159" s="42"/>
      <c r="D159" s="42"/>
      <c r="E159" s="42"/>
      <c r="F159" s="42"/>
      <c r="G159" s="42"/>
      <c r="H159" s="42"/>
      <c r="I159" s="42"/>
      <c r="J159" s="42"/>
      <c r="K159" s="42"/>
      <c r="L159" s="42"/>
      <c r="M159" s="42"/>
      <c r="N159" s="42"/>
      <c r="O159" s="42"/>
      <c r="P159" s="42"/>
      <c r="Q159" s="42"/>
      <c r="R159" s="42"/>
      <c r="S159" s="42"/>
      <c r="T159" s="42"/>
    </row>
    <row r="160" spans="1:20" x14ac:dyDescent="0.25">
      <c r="A160" s="24"/>
      <c r="B160" s="42"/>
      <c r="C160" s="42"/>
      <c r="D160" s="42"/>
      <c r="E160" s="42"/>
      <c r="F160" s="42"/>
      <c r="G160" s="42"/>
      <c r="H160" s="42"/>
      <c r="I160" s="42"/>
      <c r="J160" s="42"/>
      <c r="K160" s="42"/>
      <c r="L160" s="42"/>
      <c r="M160" s="42"/>
      <c r="N160" s="42"/>
      <c r="O160" s="42"/>
      <c r="P160" s="42"/>
      <c r="Q160" s="42"/>
      <c r="R160" s="42"/>
      <c r="S160" s="42"/>
      <c r="T160" s="42"/>
    </row>
    <row r="161" spans="1:20" x14ac:dyDescent="0.25">
      <c r="A161" s="24"/>
      <c r="B161" s="24"/>
      <c r="C161" s="24"/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4"/>
      <c r="R161" s="24"/>
      <c r="S161" s="24"/>
      <c r="T161" s="24"/>
    </row>
    <row r="162" spans="1:20" x14ac:dyDescent="0.25">
      <c r="A162" s="42"/>
      <c r="B162" s="24"/>
      <c r="C162" s="24"/>
      <c r="D162" s="24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24"/>
      <c r="S162" s="24"/>
      <c r="T162" s="24"/>
    </row>
    <row r="163" spans="1:20" x14ac:dyDescent="0.25">
      <c r="A163" s="42"/>
      <c r="B163" s="24"/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24"/>
      <c r="S163" s="24"/>
      <c r="T163" s="24"/>
    </row>
    <row r="164" spans="1:20" x14ac:dyDescent="0.25">
      <c r="A164" s="42"/>
      <c r="B164" s="24"/>
      <c r="C164" s="24"/>
      <c r="D164" s="24"/>
      <c r="E164" s="24"/>
      <c r="F164" s="24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24"/>
      <c r="R164" s="24"/>
      <c r="S164" s="24"/>
      <c r="T164" s="24"/>
    </row>
    <row r="165" spans="1:20" x14ac:dyDescent="0.25">
      <c r="A165" s="42"/>
      <c r="B165" s="24"/>
      <c r="C165" s="24"/>
      <c r="D165" s="24"/>
      <c r="E165" s="24"/>
      <c r="F165" s="24"/>
      <c r="G165" s="24"/>
      <c r="H165" s="24"/>
      <c r="I165" s="24"/>
      <c r="J165" s="24"/>
      <c r="K165" s="24"/>
      <c r="L165" s="24"/>
      <c r="M165" s="24"/>
      <c r="N165" s="24"/>
      <c r="O165" s="24"/>
      <c r="P165" s="24"/>
      <c r="Q165" s="24"/>
      <c r="R165" s="24"/>
      <c r="S165" s="24"/>
      <c r="T165" s="24"/>
    </row>
    <row r="166" spans="1:20" x14ac:dyDescent="0.25">
      <c r="A166" s="42"/>
      <c r="B166" s="24"/>
      <c r="C166" s="24"/>
      <c r="D166" s="24"/>
      <c r="E166" s="24"/>
      <c r="F166" s="24"/>
      <c r="G166" s="24"/>
      <c r="H166" s="24"/>
      <c r="I166" s="24"/>
      <c r="J166" s="24"/>
      <c r="K166" s="24"/>
      <c r="L166" s="24"/>
      <c r="M166" s="24"/>
      <c r="N166" s="24"/>
      <c r="O166" s="24"/>
      <c r="P166" s="24"/>
      <c r="Q166" s="24"/>
      <c r="R166" s="24"/>
      <c r="S166" s="24"/>
      <c r="T166" s="24"/>
    </row>
    <row r="167" spans="1:20" x14ac:dyDescent="0.25">
      <c r="A167" s="42"/>
      <c r="B167" s="24"/>
      <c r="C167" s="24"/>
      <c r="D167" s="24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24"/>
      <c r="R167" s="24"/>
      <c r="S167" s="24"/>
      <c r="T167" s="24"/>
    </row>
    <row r="168" spans="1:20" x14ac:dyDescent="0.25">
      <c r="A168" s="42"/>
      <c r="B168" s="24"/>
      <c r="C168" s="24"/>
      <c r="D168" s="24"/>
      <c r="E168" s="24"/>
      <c r="F168" s="24"/>
      <c r="G168" s="24"/>
      <c r="H168" s="24"/>
      <c r="I168" s="24"/>
      <c r="J168" s="24"/>
      <c r="K168" s="24"/>
      <c r="L168" s="24"/>
      <c r="M168" s="24"/>
      <c r="N168" s="24"/>
      <c r="O168" s="24"/>
      <c r="P168" s="24"/>
      <c r="Q168" s="24"/>
      <c r="R168" s="24"/>
      <c r="S168" s="24"/>
      <c r="T168" s="24"/>
    </row>
    <row r="169" spans="1:20" x14ac:dyDescent="0.25">
      <c r="A169" s="42"/>
      <c r="B169" s="24"/>
      <c r="C169" s="24"/>
      <c r="D169" s="24"/>
      <c r="E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4"/>
      <c r="R169" s="24"/>
      <c r="S169" s="24"/>
      <c r="T169" s="24"/>
    </row>
    <row r="170" spans="1:20" x14ac:dyDescent="0.25">
      <c r="A170" s="42"/>
      <c r="B170" s="24"/>
      <c r="C170" s="24"/>
      <c r="D170" s="24"/>
      <c r="E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  <c r="P170" s="24"/>
      <c r="Q170" s="24"/>
      <c r="R170" s="24"/>
      <c r="S170" s="24"/>
      <c r="T170" s="24"/>
    </row>
    <row r="171" spans="1:20" x14ac:dyDescent="0.25">
      <c r="A171" s="42"/>
      <c r="B171" s="42"/>
      <c r="C171" s="42"/>
      <c r="D171" s="42"/>
      <c r="E171" s="42"/>
      <c r="F171" s="42"/>
      <c r="G171" s="42"/>
      <c r="H171" s="42"/>
      <c r="I171" s="42"/>
      <c r="J171" s="42"/>
      <c r="K171" s="42"/>
      <c r="L171" s="42"/>
      <c r="M171" s="42"/>
      <c r="N171" s="42"/>
      <c r="O171" s="42"/>
      <c r="P171" s="42"/>
      <c r="Q171" s="42"/>
      <c r="R171" s="42"/>
      <c r="S171" s="42"/>
      <c r="T171" s="42"/>
    </row>
    <row r="172" spans="1:20" x14ac:dyDescent="0.25">
      <c r="A172" s="24"/>
      <c r="B172" s="24"/>
      <c r="C172" s="24"/>
      <c r="D172" s="24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24"/>
      <c r="R172" s="24"/>
      <c r="S172" s="24"/>
      <c r="T172" s="24"/>
    </row>
    <row r="173" spans="1:20" x14ac:dyDescent="0.25">
      <c r="A173" s="42"/>
      <c r="B173" s="42"/>
      <c r="C173" s="42"/>
      <c r="D173" s="42"/>
      <c r="E173" s="42"/>
      <c r="F173" s="42"/>
      <c r="G173" s="42"/>
      <c r="H173" s="42"/>
      <c r="I173" s="42"/>
      <c r="J173" s="42"/>
      <c r="K173" s="42"/>
      <c r="L173" s="42"/>
      <c r="M173" s="42"/>
      <c r="N173" s="42"/>
      <c r="O173" s="42"/>
      <c r="P173" s="42"/>
      <c r="Q173" s="42"/>
      <c r="R173" s="42"/>
      <c r="S173" s="42"/>
      <c r="T173" s="42"/>
    </row>
    <row r="174" spans="1:20" x14ac:dyDescent="0.25">
      <c r="A174" s="24"/>
      <c r="B174" s="24"/>
      <c r="C174" s="24"/>
      <c r="D174" s="24"/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24"/>
      <c r="R174" s="24"/>
      <c r="S174" s="24"/>
      <c r="T174" s="24"/>
    </row>
    <row r="175" spans="1:20" x14ac:dyDescent="0.25">
      <c r="A175" s="42"/>
      <c r="B175" s="42"/>
      <c r="C175" s="42"/>
      <c r="D175" s="42"/>
      <c r="E175" s="42"/>
      <c r="F175" s="42"/>
      <c r="G175" s="42"/>
      <c r="H175" s="42"/>
      <c r="I175" s="42"/>
      <c r="J175" s="42"/>
      <c r="K175" s="42"/>
      <c r="L175" s="42"/>
      <c r="M175" s="42"/>
      <c r="N175" s="42"/>
      <c r="O175" s="42"/>
      <c r="P175" s="42"/>
      <c r="Q175" s="42"/>
      <c r="R175" s="42"/>
      <c r="S175" s="42"/>
      <c r="T175" s="42"/>
    </row>
    <row r="176" spans="1:20" x14ac:dyDescent="0.25">
      <c r="A176" s="24"/>
      <c r="B176" s="24"/>
      <c r="C176" s="24"/>
      <c r="D176" s="24"/>
      <c r="E176" s="24"/>
      <c r="F176" s="24"/>
      <c r="G176" s="24"/>
      <c r="H176" s="24"/>
      <c r="I176" s="24"/>
      <c r="J176" s="24"/>
      <c r="K176" s="24"/>
      <c r="L176" s="24"/>
      <c r="M176" s="24"/>
      <c r="N176" s="24"/>
      <c r="O176" s="24"/>
      <c r="P176" s="24"/>
      <c r="Q176" s="24"/>
      <c r="R176" s="24"/>
      <c r="S176" s="24"/>
      <c r="T176" s="24"/>
    </row>
    <row r="177" spans="1:20" x14ac:dyDescent="0.25">
      <c r="A177" s="42"/>
      <c r="B177" s="42"/>
      <c r="C177" s="42"/>
      <c r="D177" s="42"/>
      <c r="E177" s="42"/>
      <c r="F177" s="42"/>
      <c r="G177" s="42"/>
      <c r="H177" s="42"/>
      <c r="I177" s="42"/>
      <c r="J177" s="42"/>
      <c r="K177" s="42"/>
      <c r="L177" s="42"/>
      <c r="M177" s="42"/>
      <c r="N177" s="42"/>
      <c r="O177" s="42"/>
      <c r="P177" s="42"/>
      <c r="Q177" s="42"/>
      <c r="R177" s="42"/>
      <c r="S177" s="42"/>
      <c r="T177" s="42"/>
    </row>
    <row r="178" spans="1:20" x14ac:dyDescent="0.25">
      <c r="A178" s="24"/>
      <c r="B178" s="24"/>
      <c r="C178" s="24"/>
      <c r="D178" s="24"/>
      <c r="E178" s="24"/>
      <c r="F178" s="24"/>
      <c r="G178" s="24"/>
      <c r="H178" s="24"/>
      <c r="I178" s="24"/>
      <c r="J178" s="24"/>
      <c r="K178" s="24"/>
      <c r="L178" s="24"/>
      <c r="M178" s="24"/>
      <c r="N178" s="24"/>
      <c r="O178" s="24"/>
      <c r="P178" s="24"/>
      <c r="Q178" s="24"/>
      <c r="R178" s="24"/>
      <c r="S178" s="24"/>
      <c r="T178" s="24"/>
    </row>
    <row r="179" spans="1:20" x14ac:dyDescent="0.25">
      <c r="A179" s="42"/>
      <c r="B179" s="42"/>
      <c r="C179" s="42"/>
      <c r="D179" s="42"/>
      <c r="E179" s="42"/>
      <c r="F179" s="42"/>
      <c r="G179" s="42"/>
      <c r="H179" s="42"/>
      <c r="I179" s="42"/>
      <c r="J179" s="42"/>
      <c r="K179" s="42"/>
      <c r="L179" s="42"/>
      <c r="M179" s="42"/>
      <c r="N179" s="42"/>
      <c r="O179" s="42"/>
      <c r="P179" s="42"/>
      <c r="Q179" s="42"/>
      <c r="R179" s="42"/>
      <c r="S179" s="42"/>
      <c r="T179" s="42"/>
    </row>
    <row r="180" spans="1:20" x14ac:dyDescent="0.25">
      <c r="A180" s="24"/>
      <c r="B180" s="24"/>
      <c r="C180" s="24"/>
      <c r="D180" s="24"/>
      <c r="E180" s="24"/>
      <c r="F180" s="24"/>
      <c r="G180" s="24"/>
      <c r="H180" s="24"/>
      <c r="I180" s="24"/>
      <c r="J180" s="24"/>
      <c r="K180" s="24"/>
      <c r="L180" s="24"/>
      <c r="M180" s="24"/>
      <c r="N180" s="24"/>
      <c r="O180" s="24"/>
      <c r="P180" s="24"/>
      <c r="Q180" s="24"/>
      <c r="R180" s="24"/>
      <c r="S180" s="24"/>
      <c r="T180" s="24"/>
    </row>
    <row r="181" spans="1:20" x14ac:dyDescent="0.25">
      <c r="A181" s="42"/>
      <c r="B181" s="42"/>
      <c r="C181" s="42"/>
      <c r="D181" s="42"/>
      <c r="E181" s="42"/>
      <c r="F181" s="42"/>
      <c r="G181" s="42"/>
      <c r="H181" s="42"/>
      <c r="I181" s="42"/>
      <c r="J181" s="42"/>
      <c r="K181" s="42"/>
      <c r="L181" s="42"/>
      <c r="M181" s="42"/>
      <c r="N181" s="42"/>
      <c r="O181" s="42"/>
      <c r="P181" s="42"/>
      <c r="Q181" s="42"/>
      <c r="R181" s="42"/>
      <c r="S181" s="42"/>
      <c r="T181" s="42"/>
    </row>
    <row r="182" spans="1:20" x14ac:dyDescent="0.25">
      <c r="A182" s="24"/>
      <c r="B182" s="24"/>
      <c r="C182" s="24"/>
      <c r="D182" s="24"/>
      <c r="E182" s="24"/>
      <c r="F182" s="24"/>
      <c r="G182" s="24"/>
      <c r="H182" s="24"/>
      <c r="I182" s="24"/>
      <c r="J182" s="24"/>
      <c r="K182" s="24"/>
      <c r="L182" s="24"/>
      <c r="M182" s="24"/>
      <c r="N182" s="24"/>
      <c r="O182" s="24"/>
      <c r="P182" s="24"/>
      <c r="Q182" s="24"/>
      <c r="R182" s="24"/>
      <c r="S182" s="24"/>
      <c r="T182" s="24"/>
    </row>
    <row r="183" spans="1:20" x14ac:dyDescent="0.25">
      <c r="A183" s="42"/>
      <c r="B183" s="42"/>
      <c r="C183" s="42"/>
      <c r="D183" s="42"/>
      <c r="E183" s="42"/>
      <c r="F183" s="42"/>
      <c r="G183" s="42"/>
      <c r="H183" s="42"/>
      <c r="I183" s="42"/>
      <c r="J183" s="42"/>
      <c r="K183" s="42"/>
      <c r="L183" s="42"/>
      <c r="M183" s="42"/>
      <c r="N183" s="42"/>
      <c r="O183" s="42"/>
      <c r="P183" s="42"/>
      <c r="Q183" s="42"/>
      <c r="R183" s="42"/>
      <c r="S183" s="42"/>
      <c r="T183" s="42"/>
    </row>
    <row r="184" spans="1:20" x14ac:dyDescent="0.25">
      <c r="A184" s="24"/>
      <c r="B184" s="24"/>
      <c r="C184" s="24"/>
      <c r="D184" s="24"/>
      <c r="E184" s="24"/>
      <c r="F184" s="24"/>
      <c r="G184" s="24"/>
      <c r="H184" s="24"/>
      <c r="I184" s="24"/>
      <c r="J184" s="24"/>
      <c r="K184" s="24"/>
      <c r="L184" s="24"/>
      <c r="M184" s="24"/>
      <c r="N184" s="24"/>
      <c r="O184" s="24"/>
      <c r="P184" s="24"/>
      <c r="Q184" s="24"/>
      <c r="R184" s="24"/>
      <c r="S184" s="24"/>
      <c r="T184" s="24"/>
    </row>
    <row r="185" spans="1:20" x14ac:dyDescent="0.25">
      <c r="A185" s="42"/>
      <c r="B185" s="42"/>
      <c r="C185" s="42"/>
      <c r="D185" s="42"/>
      <c r="E185" s="42"/>
      <c r="F185" s="42"/>
      <c r="G185" s="42"/>
      <c r="H185" s="42"/>
      <c r="I185" s="42"/>
      <c r="J185" s="42"/>
      <c r="K185" s="42"/>
      <c r="L185" s="42"/>
      <c r="M185" s="42"/>
      <c r="N185" s="42"/>
      <c r="O185" s="42"/>
      <c r="P185" s="42"/>
      <c r="Q185" s="42"/>
      <c r="R185" s="42"/>
      <c r="S185" s="42"/>
      <c r="T185" s="42"/>
    </row>
    <row r="186" spans="1:20" x14ac:dyDescent="0.25">
      <c r="A186" s="24"/>
      <c r="B186" s="24"/>
      <c r="C186" s="24"/>
      <c r="D186" s="24"/>
      <c r="E186" s="24"/>
      <c r="F186" s="24"/>
      <c r="G186" s="24"/>
      <c r="H186" s="24"/>
      <c r="I186" s="24"/>
      <c r="J186" s="24"/>
      <c r="K186" s="24"/>
      <c r="L186" s="24"/>
      <c r="M186" s="24"/>
      <c r="N186" s="24"/>
      <c r="O186" s="24"/>
      <c r="P186" s="24"/>
      <c r="Q186" s="24"/>
      <c r="R186" s="24"/>
      <c r="S186" s="24"/>
      <c r="T186" s="24"/>
    </row>
    <row r="187" spans="1:20" x14ac:dyDescent="0.25">
      <c r="A187" s="42"/>
      <c r="B187" s="42"/>
      <c r="C187" s="42"/>
      <c r="D187" s="42"/>
      <c r="E187" s="42"/>
      <c r="F187" s="42"/>
      <c r="G187" s="42"/>
      <c r="H187" s="42"/>
      <c r="I187" s="42"/>
      <c r="J187" s="42"/>
      <c r="K187" s="42"/>
      <c r="L187" s="42"/>
      <c r="M187" s="42"/>
      <c r="N187" s="42"/>
      <c r="O187" s="42"/>
      <c r="P187" s="42"/>
      <c r="Q187" s="42"/>
      <c r="R187" s="42"/>
      <c r="S187" s="42"/>
      <c r="T187" s="42"/>
    </row>
    <row r="188" spans="1:20" x14ac:dyDescent="0.25">
      <c r="A188" s="24"/>
      <c r="B188" s="24"/>
      <c r="C188" s="24"/>
      <c r="D188" s="24"/>
      <c r="E188" s="24"/>
      <c r="F188" s="24"/>
      <c r="G188" s="24"/>
      <c r="H188" s="24"/>
      <c r="I188" s="24"/>
      <c r="J188" s="24"/>
      <c r="K188" s="24"/>
      <c r="L188" s="24"/>
      <c r="M188" s="24"/>
      <c r="N188" s="24"/>
      <c r="O188" s="24"/>
      <c r="P188" s="24"/>
      <c r="Q188" s="24"/>
      <c r="R188" s="24"/>
      <c r="S188" s="24"/>
      <c r="T188" s="24"/>
    </row>
    <row r="189" spans="1:20" x14ac:dyDescent="0.25">
      <c r="A189" s="42"/>
      <c r="B189" s="42"/>
      <c r="C189" s="42"/>
      <c r="D189" s="42"/>
      <c r="E189" s="42"/>
      <c r="F189" s="42"/>
      <c r="G189" s="42"/>
      <c r="H189" s="42"/>
      <c r="I189" s="42"/>
      <c r="J189" s="42"/>
      <c r="K189" s="42"/>
      <c r="L189" s="42"/>
      <c r="M189" s="42"/>
      <c r="N189" s="42"/>
      <c r="O189" s="42"/>
      <c r="P189" s="42"/>
      <c r="Q189" s="42"/>
      <c r="R189" s="42"/>
      <c r="S189" s="42"/>
      <c r="T189" s="42"/>
    </row>
    <row r="190" spans="1:20" x14ac:dyDescent="0.25">
      <c r="A190" s="24"/>
      <c r="B190" s="24"/>
      <c r="C190" s="24"/>
      <c r="D190" s="24"/>
      <c r="E190" s="24"/>
      <c r="F190" s="24"/>
      <c r="G190" s="24"/>
      <c r="H190" s="24"/>
      <c r="I190" s="24"/>
      <c r="J190" s="24"/>
      <c r="K190" s="24"/>
      <c r="L190" s="24"/>
      <c r="M190" s="24"/>
      <c r="N190" s="24"/>
      <c r="O190" s="24"/>
      <c r="P190" s="24"/>
      <c r="Q190" s="24"/>
      <c r="R190" s="24"/>
      <c r="S190" s="24"/>
      <c r="T190" s="24"/>
    </row>
    <row r="191" spans="1:20" x14ac:dyDescent="0.25">
      <c r="A191" s="42"/>
      <c r="B191" s="42"/>
      <c r="C191" s="42"/>
      <c r="D191" s="42"/>
      <c r="E191" s="42"/>
      <c r="F191" s="42"/>
      <c r="G191" s="42"/>
      <c r="H191" s="42"/>
      <c r="I191" s="42"/>
      <c r="J191" s="42"/>
      <c r="K191" s="42"/>
      <c r="L191" s="42"/>
      <c r="M191" s="42"/>
      <c r="N191" s="42"/>
      <c r="O191" s="42"/>
      <c r="P191" s="42"/>
      <c r="Q191" s="42"/>
      <c r="R191" s="42"/>
      <c r="S191" s="42"/>
      <c r="T191" s="42"/>
    </row>
    <row r="192" spans="1:20" x14ac:dyDescent="0.25">
      <c r="A192" s="24"/>
      <c r="B192" s="24"/>
      <c r="C192" s="24"/>
      <c r="D192" s="24"/>
      <c r="E192" s="24"/>
      <c r="F192" s="24"/>
      <c r="G192" s="24"/>
      <c r="H192" s="24"/>
      <c r="I192" s="24"/>
      <c r="J192" s="24"/>
      <c r="K192" s="24"/>
      <c r="L192" s="24"/>
      <c r="M192" s="24"/>
      <c r="N192" s="24"/>
      <c r="O192" s="24"/>
      <c r="P192" s="24"/>
      <c r="Q192" s="24"/>
      <c r="R192" s="24"/>
      <c r="S192" s="24"/>
      <c r="T192" s="24"/>
    </row>
    <row r="193" spans="1:20" x14ac:dyDescent="0.25">
      <c r="A193" s="42"/>
      <c r="B193" s="42"/>
      <c r="C193" s="42"/>
      <c r="D193" s="42"/>
      <c r="E193" s="42"/>
      <c r="F193" s="42"/>
      <c r="G193" s="42"/>
      <c r="H193" s="42"/>
      <c r="I193" s="42"/>
      <c r="J193" s="42"/>
      <c r="K193" s="42"/>
      <c r="L193" s="42"/>
      <c r="M193" s="42"/>
      <c r="N193" s="42"/>
      <c r="O193" s="42"/>
      <c r="P193" s="42"/>
      <c r="Q193" s="42"/>
      <c r="R193" s="42"/>
      <c r="S193" s="42"/>
      <c r="T193" s="42"/>
    </row>
    <row r="194" spans="1:20" x14ac:dyDescent="0.25">
      <c r="A194" s="24"/>
      <c r="B194" s="24"/>
      <c r="C194" s="24"/>
      <c r="D194" s="24"/>
      <c r="E194" s="24"/>
      <c r="F194" s="24"/>
      <c r="G194" s="24"/>
      <c r="H194" s="24"/>
      <c r="I194" s="24"/>
      <c r="J194" s="24"/>
      <c r="K194" s="24"/>
      <c r="L194" s="24"/>
      <c r="M194" s="24"/>
      <c r="N194" s="24"/>
      <c r="O194" s="24"/>
      <c r="P194" s="24"/>
      <c r="Q194" s="24"/>
      <c r="R194" s="24"/>
      <c r="S194" s="24"/>
      <c r="T194" s="24"/>
    </row>
    <row r="195" spans="1:20" x14ac:dyDescent="0.25">
      <c r="A195" s="42"/>
      <c r="B195" s="42"/>
      <c r="C195" s="42"/>
      <c r="D195" s="42"/>
      <c r="E195" s="42"/>
      <c r="F195" s="42"/>
      <c r="G195" s="42"/>
      <c r="H195" s="42"/>
      <c r="I195" s="42"/>
      <c r="J195" s="42"/>
      <c r="K195" s="42"/>
      <c r="L195" s="42"/>
      <c r="M195" s="42"/>
      <c r="N195" s="42"/>
      <c r="O195" s="42"/>
      <c r="P195" s="42"/>
      <c r="Q195" s="42"/>
      <c r="R195" s="42"/>
      <c r="S195" s="42"/>
      <c r="T195" s="42"/>
    </row>
    <row r="196" spans="1:20" x14ac:dyDescent="0.25">
      <c r="A196" s="24"/>
      <c r="B196" s="24"/>
      <c r="C196" s="24"/>
      <c r="D196" s="24"/>
      <c r="E196" s="24"/>
      <c r="F196" s="24"/>
      <c r="G196" s="24"/>
      <c r="H196" s="24"/>
      <c r="I196" s="24"/>
      <c r="J196" s="24"/>
      <c r="K196" s="24"/>
      <c r="L196" s="24"/>
      <c r="M196" s="24"/>
      <c r="N196" s="24"/>
      <c r="O196" s="24"/>
      <c r="P196" s="24"/>
      <c r="Q196" s="24"/>
      <c r="R196" s="24"/>
      <c r="S196" s="24"/>
      <c r="T196" s="24"/>
    </row>
    <row r="197" spans="1:20" x14ac:dyDescent="0.25">
      <c r="A197" s="42"/>
      <c r="B197" s="42"/>
      <c r="C197" s="42"/>
      <c r="D197" s="42"/>
      <c r="E197" s="42"/>
      <c r="F197" s="42"/>
      <c r="G197" s="42"/>
      <c r="H197" s="42"/>
      <c r="I197" s="42"/>
      <c r="J197" s="42"/>
      <c r="K197" s="42"/>
      <c r="L197" s="42"/>
      <c r="M197" s="42"/>
      <c r="N197" s="42"/>
      <c r="O197" s="42"/>
      <c r="P197" s="42"/>
      <c r="Q197" s="42"/>
      <c r="R197" s="42"/>
      <c r="S197" s="42"/>
      <c r="T197" s="42"/>
    </row>
    <row r="198" spans="1:20" x14ac:dyDescent="0.25">
      <c r="A198" s="24"/>
      <c r="B198" s="24"/>
      <c r="C198" s="24"/>
      <c r="D198" s="24"/>
      <c r="E198" s="24"/>
      <c r="F198" s="24"/>
      <c r="G198" s="24"/>
      <c r="H198" s="24"/>
      <c r="I198" s="24"/>
      <c r="J198" s="24"/>
      <c r="K198" s="24"/>
      <c r="L198" s="24"/>
      <c r="M198" s="24"/>
      <c r="N198" s="24"/>
      <c r="O198" s="24"/>
      <c r="P198" s="24"/>
      <c r="Q198" s="24"/>
      <c r="R198" s="24"/>
      <c r="S198" s="24"/>
      <c r="T198" s="24"/>
    </row>
    <row r="199" spans="1:20" x14ac:dyDescent="0.25">
      <c r="A199" s="42"/>
      <c r="B199" s="42"/>
      <c r="C199" s="42"/>
      <c r="D199" s="42"/>
      <c r="E199" s="42"/>
      <c r="F199" s="42"/>
      <c r="G199" s="42"/>
      <c r="H199" s="42"/>
      <c r="I199" s="42"/>
      <c r="J199" s="42"/>
      <c r="K199" s="42"/>
      <c r="L199" s="42"/>
      <c r="M199" s="42"/>
      <c r="N199" s="42"/>
      <c r="O199" s="42"/>
      <c r="P199" s="42"/>
      <c r="Q199" s="42"/>
      <c r="R199" s="42"/>
      <c r="S199" s="42"/>
      <c r="T199" s="42"/>
    </row>
    <row r="200" spans="1:20" x14ac:dyDescent="0.25">
      <c r="A200" s="24"/>
      <c r="B200" s="24"/>
      <c r="C200" s="24"/>
      <c r="D200" s="24"/>
      <c r="E200" s="24"/>
      <c r="F200" s="24"/>
      <c r="G200" s="24"/>
      <c r="H200" s="24"/>
      <c r="I200" s="24"/>
      <c r="J200" s="24"/>
      <c r="K200" s="24"/>
      <c r="L200" s="24"/>
      <c r="M200" s="24"/>
      <c r="N200" s="24"/>
      <c r="O200" s="24"/>
      <c r="P200" s="24"/>
      <c r="Q200" s="24"/>
      <c r="R200" s="24"/>
      <c r="S200" s="24"/>
      <c r="T200" s="24"/>
    </row>
    <row r="201" spans="1:20" x14ac:dyDescent="0.25">
      <c r="A201" s="42"/>
      <c r="B201" s="42"/>
      <c r="C201" s="42"/>
      <c r="D201" s="42"/>
      <c r="E201" s="42"/>
      <c r="F201" s="42"/>
      <c r="G201" s="42"/>
      <c r="H201" s="42"/>
      <c r="I201" s="42"/>
      <c r="J201" s="42"/>
      <c r="K201" s="42"/>
      <c r="L201" s="42"/>
      <c r="M201" s="42"/>
      <c r="N201" s="42"/>
      <c r="O201" s="42"/>
      <c r="P201" s="42"/>
      <c r="Q201" s="42"/>
      <c r="R201" s="42"/>
      <c r="S201" s="42"/>
      <c r="T201" s="42"/>
    </row>
    <row r="202" spans="1:20" x14ac:dyDescent="0.25">
      <c r="A202" s="24"/>
      <c r="B202" s="24"/>
      <c r="C202" s="24"/>
      <c r="D202" s="24"/>
      <c r="E202" s="24"/>
      <c r="F202" s="24"/>
      <c r="G202" s="24"/>
      <c r="H202" s="24"/>
      <c r="I202" s="24"/>
      <c r="J202" s="24"/>
      <c r="K202" s="24"/>
      <c r="L202" s="24"/>
      <c r="M202" s="24"/>
      <c r="N202" s="24"/>
      <c r="O202" s="24"/>
      <c r="P202" s="24"/>
      <c r="Q202" s="24"/>
      <c r="R202" s="24"/>
      <c r="S202" s="24"/>
      <c r="T202" s="24"/>
    </row>
    <row r="203" spans="1:20" x14ac:dyDescent="0.25">
      <c r="A203" s="42"/>
      <c r="B203" s="42"/>
      <c r="C203" s="42"/>
      <c r="D203" s="42"/>
      <c r="E203" s="42"/>
      <c r="F203" s="42"/>
      <c r="G203" s="42"/>
      <c r="H203" s="42"/>
      <c r="I203" s="42"/>
      <c r="J203" s="42"/>
      <c r="K203" s="42"/>
      <c r="L203" s="42"/>
      <c r="M203" s="42"/>
      <c r="N203" s="42"/>
      <c r="O203" s="42"/>
      <c r="P203" s="42"/>
      <c r="Q203" s="42"/>
      <c r="R203" s="42"/>
      <c r="S203" s="42"/>
      <c r="T203" s="42"/>
    </row>
    <row r="204" spans="1:20" x14ac:dyDescent="0.25">
      <c r="A204" s="24"/>
      <c r="B204" s="24"/>
      <c r="C204" s="24"/>
      <c r="D204" s="24"/>
      <c r="E204" s="24"/>
      <c r="F204" s="24"/>
      <c r="G204" s="24"/>
      <c r="H204" s="24"/>
      <c r="I204" s="24"/>
      <c r="J204" s="24"/>
      <c r="K204" s="24"/>
      <c r="L204" s="24"/>
      <c r="M204" s="24"/>
      <c r="N204" s="24"/>
      <c r="O204" s="24"/>
      <c r="P204" s="24"/>
      <c r="Q204" s="24"/>
      <c r="R204" s="24"/>
      <c r="S204" s="24"/>
      <c r="T204" s="24"/>
    </row>
    <row r="205" spans="1:20" x14ac:dyDescent="0.25">
      <c r="A205" s="42"/>
      <c r="B205" s="42"/>
      <c r="C205" s="42"/>
      <c r="D205" s="42"/>
      <c r="E205" s="42"/>
      <c r="F205" s="42"/>
      <c r="G205" s="42"/>
      <c r="H205" s="42"/>
      <c r="I205" s="42"/>
      <c r="J205" s="42"/>
      <c r="K205" s="42"/>
      <c r="L205" s="42"/>
      <c r="M205" s="42"/>
      <c r="N205" s="42"/>
      <c r="O205" s="42"/>
      <c r="P205" s="42"/>
      <c r="Q205" s="42"/>
      <c r="R205" s="42"/>
      <c r="S205" s="42"/>
      <c r="T205" s="42"/>
    </row>
    <row r="206" spans="1:20" x14ac:dyDescent="0.25">
      <c r="A206" s="24"/>
      <c r="B206" s="24"/>
      <c r="C206" s="24"/>
      <c r="D206" s="24"/>
      <c r="E206" s="24"/>
      <c r="F206" s="24"/>
      <c r="G206" s="24"/>
      <c r="H206" s="24"/>
      <c r="I206" s="24"/>
      <c r="J206" s="24"/>
      <c r="K206" s="24"/>
      <c r="L206" s="24"/>
      <c r="M206" s="24"/>
      <c r="N206" s="24"/>
      <c r="O206" s="24"/>
      <c r="P206" s="24"/>
      <c r="Q206" s="24"/>
      <c r="R206" s="24"/>
      <c r="S206" s="24"/>
      <c r="T206" s="24"/>
    </row>
    <row r="207" spans="1:20" x14ac:dyDescent="0.25">
      <c r="A207" s="42"/>
      <c r="B207" s="42"/>
      <c r="C207" s="42"/>
      <c r="D207" s="42"/>
      <c r="E207" s="42"/>
      <c r="F207" s="42"/>
      <c r="G207" s="42"/>
      <c r="H207" s="42"/>
      <c r="I207" s="42"/>
      <c r="J207" s="42"/>
      <c r="K207" s="42"/>
      <c r="L207" s="42"/>
      <c r="M207" s="42"/>
      <c r="N207" s="42"/>
      <c r="O207" s="42"/>
      <c r="P207" s="42"/>
      <c r="Q207" s="42"/>
      <c r="R207" s="42"/>
      <c r="S207" s="42"/>
      <c r="T207" s="42"/>
    </row>
    <row r="208" spans="1:20" x14ac:dyDescent="0.25">
      <c r="A208" s="24"/>
      <c r="B208" s="24"/>
      <c r="C208" s="24"/>
      <c r="D208" s="24"/>
      <c r="E208" s="24"/>
      <c r="F208" s="24"/>
      <c r="G208" s="24"/>
      <c r="H208" s="24"/>
      <c r="I208" s="24"/>
      <c r="J208" s="24"/>
      <c r="K208" s="24"/>
      <c r="L208" s="24"/>
      <c r="M208" s="24"/>
      <c r="N208" s="24"/>
      <c r="O208" s="24"/>
      <c r="P208" s="24"/>
      <c r="Q208" s="24"/>
      <c r="R208" s="24"/>
      <c r="S208" s="24"/>
      <c r="T208" s="24"/>
    </row>
    <row r="209" spans="1:20" x14ac:dyDescent="0.25">
      <c r="A209" s="42"/>
      <c r="B209" s="42"/>
      <c r="C209" s="42"/>
      <c r="D209" s="42"/>
      <c r="E209" s="42"/>
      <c r="F209" s="42"/>
      <c r="G209" s="42"/>
      <c r="H209" s="42"/>
      <c r="I209" s="42"/>
      <c r="J209" s="42"/>
      <c r="K209" s="42"/>
      <c r="L209" s="42"/>
      <c r="M209" s="42"/>
      <c r="N209" s="42"/>
      <c r="O209" s="42"/>
      <c r="P209" s="42"/>
      <c r="Q209" s="42"/>
      <c r="R209" s="42"/>
      <c r="S209" s="42"/>
      <c r="T209" s="42"/>
    </row>
    <row r="210" spans="1:20" x14ac:dyDescent="0.25">
      <c r="A210" s="24"/>
      <c r="B210" s="24"/>
      <c r="C210" s="24"/>
      <c r="D210" s="24"/>
      <c r="E210" s="24"/>
      <c r="F210" s="24"/>
      <c r="G210" s="24"/>
      <c r="H210" s="24"/>
      <c r="I210" s="24"/>
      <c r="J210" s="24"/>
      <c r="K210" s="24"/>
      <c r="L210" s="24"/>
      <c r="M210" s="24"/>
      <c r="N210" s="24"/>
      <c r="O210" s="24"/>
      <c r="P210" s="24"/>
      <c r="Q210" s="24"/>
      <c r="R210" s="24"/>
      <c r="S210" s="24"/>
      <c r="T210" s="24"/>
    </row>
    <row r="211" spans="1:20" x14ac:dyDescent="0.25">
      <c r="A211" s="42"/>
      <c r="B211" s="42"/>
      <c r="C211" s="42"/>
      <c r="D211" s="42"/>
      <c r="E211" s="42"/>
      <c r="F211" s="42"/>
      <c r="G211" s="42"/>
      <c r="H211" s="42"/>
      <c r="I211" s="42"/>
      <c r="J211" s="42"/>
      <c r="K211" s="42"/>
      <c r="L211" s="42"/>
      <c r="M211" s="42"/>
      <c r="N211" s="42"/>
      <c r="O211" s="42"/>
      <c r="P211" s="42"/>
      <c r="Q211" s="42"/>
      <c r="R211" s="42"/>
      <c r="S211" s="42"/>
      <c r="T211" s="42"/>
    </row>
    <row r="212" spans="1:20" x14ac:dyDescent="0.25">
      <c r="A212" s="24"/>
      <c r="B212" s="24"/>
      <c r="C212" s="24"/>
      <c r="D212" s="24"/>
      <c r="E212" s="24"/>
      <c r="F212" s="24"/>
      <c r="G212" s="24"/>
      <c r="H212" s="24"/>
      <c r="I212" s="24"/>
      <c r="J212" s="24"/>
      <c r="K212" s="24"/>
      <c r="L212" s="24"/>
      <c r="M212" s="24"/>
      <c r="N212" s="24"/>
      <c r="O212" s="24"/>
      <c r="P212" s="24"/>
      <c r="Q212" s="24"/>
      <c r="R212" s="24"/>
      <c r="S212" s="24"/>
      <c r="T212" s="24"/>
    </row>
    <row r="213" spans="1:20" x14ac:dyDescent="0.25">
      <c r="A213" s="42"/>
      <c r="B213" s="42"/>
      <c r="C213" s="42"/>
      <c r="D213" s="42"/>
      <c r="E213" s="42"/>
      <c r="F213" s="42"/>
      <c r="G213" s="42"/>
      <c r="H213" s="42"/>
      <c r="I213" s="42"/>
      <c r="J213" s="42"/>
      <c r="K213" s="42"/>
      <c r="L213" s="42"/>
      <c r="M213" s="42"/>
      <c r="N213" s="42"/>
      <c r="O213" s="42"/>
      <c r="P213" s="42"/>
      <c r="Q213" s="42"/>
      <c r="R213" s="42"/>
      <c r="S213" s="42"/>
      <c r="T213" s="42"/>
    </row>
    <row r="214" spans="1:20" x14ac:dyDescent="0.25">
      <c r="A214" s="24"/>
      <c r="B214" s="24"/>
      <c r="C214" s="24"/>
      <c r="D214" s="24"/>
      <c r="E214" s="24"/>
      <c r="F214" s="24"/>
      <c r="G214" s="24"/>
      <c r="H214" s="24"/>
      <c r="I214" s="24"/>
      <c r="J214" s="24"/>
      <c r="K214" s="24"/>
      <c r="L214" s="24"/>
      <c r="M214" s="24"/>
      <c r="N214" s="24"/>
      <c r="O214" s="24"/>
      <c r="P214" s="24"/>
      <c r="Q214" s="24"/>
      <c r="R214" s="24"/>
      <c r="S214" s="24"/>
      <c r="T214" s="24"/>
    </row>
    <row r="215" spans="1:20" x14ac:dyDescent="0.25">
      <c r="A215" s="42"/>
      <c r="B215" s="42"/>
      <c r="C215" s="42"/>
      <c r="D215" s="42"/>
      <c r="E215" s="42"/>
      <c r="F215" s="42"/>
      <c r="G215" s="42"/>
      <c r="H215" s="42"/>
      <c r="I215" s="42"/>
      <c r="J215" s="42"/>
      <c r="K215" s="42"/>
      <c r="L215" s="42"/>
      <c r="M215" s="42"/>
      <c r="N215" s="42"/>
      <c r="O215" s="42"/>
      <c r="P215" s="42"/>
      <c r="Q215" s="42"/>
      <c r="R215" s="42"/>
      <c r="S215" s="42"/>
      <c r="T215" s="42"/>
    </row>
    <row r="216" spans="1:20" x14ac:dyDescent="0.25">
      <c r="A216" s="24"/>
      <c r="B216" s="24"/>
      <c r="C216" s="24"/>
      <c r="D216" s="24"/>
      <c r="E216" s="24"/>
      <c r="F216" s="24"/>
      <c r="G216" s="24"/>
      <c r="H216" s="24"/>
      <c r="I216" s="24"/>
      <c r="J216" s="24"/>
      <c r="K216" s="24"/>
      <c r="L216" s="24"/>
      <c r="M216" s="24"/>
      <c r="N216" s="24"/>
      <c r="O216" s="24"/>
      <c r="P216" s="24"/>
      <c r="Q216" s="24"/>
      <c r="R216" s="24"/>
      <c r="S216" s="24"/>
      <c r="T216" s="24"/>
    </row>
    <row r="217" spans="1:20" x14ac:dyDescent="0.25">
      <c r="A217" s="42"/>
      <c r="B217" s="42"/>
      <c r="C217" s="42"/>
      <c r="D217" s="42"/>
      <c r="E217" s="42"/>
      <c r="F217" s="42"/>
      <c r="G217" s="42"/>
      <c r="H217" s="42"/>
      <c r="I217" s="42"/>
      <c r="J217" s="42"/>
      <c r="K217" s="42"/>
      <c r="L217" s="42"/>
      <c r="M217" s="42"/>
      <c r="N217" s="42"/>
      <c r="O217" s="42"/>
      <c r="P217" s="42"/>
      <c r="Q217" s="42"/>
      <c r="R217" s="42"/>
      <c r="S217" s="42"/>
      <c r="T217" s="42"/>
    </row>
    <row r="218" spans="1:20" x14ac:dyDescent="0.25">
      <c r="A218" s="24"/>
      <c r="B218" s="24"/>
      <c r="C218" s="24"/>
      <c r="D218" s="24"/>
      <c r="E218" s="24"/>
      <c r="F218" s="24"/>
      <c r="G218" s="24"/>
      <c r="H218" s="24"/>
      <c r="I218" s="24"/>
      <c r="J218" s="24"/>
      <c r="K218" s="24"/>
      <c r="L218" s="24"/>
      <c r="M218" s="24"/>
      <c r="N218" s="24"/>
      <c r="O218" s="24"/>
      <c r="P218" s="24"/>
      <c r="Q218" s="24"/>
      <c r="R218" s="24"/>
      <c r="S218" s="24"/>
      <c r="T218" s="24"/>
    </row>
    <row r="219" spans="1:20" x14ac:dyDescent="0.25">
      <c r="A219" s="42"/>
      <c r="B219" s="42"/>
      <c r="C219" s="42"/>
      <c r="D219" s="42"/>
      <c r="E219" s="42"/>
      <c r="F219" s="42"/>
      <c r="G219" s="42"/>
      <c r="H219" s="42"/>
      <c r="I219" s="42"/>
      <c r="J219" s="42"/>
      <c r="K219" s="42"/>
      <c r="L219" s="42"/>
      <c r="M219" s="42"/>
      <c r="N219" s="42"/>
      <c r="O219" s="42"/>
      <c r="P219" s="42"/>
      <c r="Q219" s="42"/>
      <c r="R219" s="42"/>
      <c r="S219" s="42"/>
      <c r="T219" s="42"/>
    </row>
    <row r="220" spans="1:20" x14ac:dyDescent="0.25">
      <c r="A220" s="24"/>
      <c r="B220" s="24"/>
      <c r="C220" s="24"/>
      <c r="D220" s="24"/>
      <c r="E220" s="24"/>
      <c r="F220" s="24"/>
      <c r="G220" s="24"/>
      <c r="H220" s="24"/>
      <c r="I220" s="24"/>
      <c r="J220" s="24"/>
      <c r="K220" s="24"/>
      <c r="L220" s="24"/>
      <c r="M220" s="24"/>
      <c r="N220" s="24"/>
      <c r="O220" s="24"/>
      <c r="P220" s="24"/>
      <c r="Q220" s="24"/>
      <c r="R220" s="24"/>
      <c r="S220" s="24"/>
      <c r="T220" s="24"/>
    </row>
    <row r="221" spans="1:20" x14ac:dyDescent="0.25">
      <c r="A221" s="42"/>
      <c r="B221" s="42"/>
      <c r="C221" s="42"/>
      <c r="D221" s="42"/>
      <c r="E221" s="42"/>
      <c r="F221" s="42"/>
      <c r="G221" s="42"/>
      <c r="H221" s="42"/>
      <c r="I221" s="42"/>
      <c r="J221" s="42"/>
      <c r="K221" s="42"/>
      <c r="L221" s="42"/>
      <c r="M221" s="42"/>
      <c r="N221" s="42"/>
      <c r="O221" s="42"/>
      <c r="P221" s="42"/>
      <c r="Q221" s="42"/>
      <c r="R221" s="42"/>
      <c r="S221" s="42"/>
      <c r="T221" s="42"/>
    </row>
    <row r="222" spans="1:20" x14ac:dyDescent="0.25">
      <c r="A222" s="24"/>
      <c r="B222" s="24"/>
      <c r="C222" s="24"/>
      <c r="D222" s="24"/>
      <c r="E222" s="24"/>
      <c r="F222" s="24"/>
      <c r="G222" s="24"/>
      <c r="H222" s="24"/>
      <c r="I222" s="24"/>
      <c r="J222" s="24"/>
      <c r="K222" s="24"/>
      <c r="L222" s="24"/>
      <c r="M222" s="24"/>
      <c r="N222" s="24"/>
      <c r="O222" s="24"/>
      <c r="P222" s="24"/>
      <c r="Q222" s="24"/>
      <c r="R222" s="24"/>
      <c r="S222" s="24"/>
      <c r="T222" s="24"/>
    </row>
    <row r="223" spans="1:20" x14ac:dyDescent="0.25">
      <c r="A223" s="42"/>
      <c r="B223" s="42"/>
      <c r="C223" s="42"/>
      <c r="D223" s="42"/>
      <c r="E223" s="42"/>
      <c r="F223" s="42"/>
      <c r="G223" s="42"/>
      <c r="H223" s="42"/>
      <c r="I223" s="42"/>
      <c r="J223" s="42"/>
      <c r="K223" s="42"/>
      <c r="L223" s="42"/>
      <c r="M223" s="42"/>
      <c r="N223" s="42"/>
      <c r="O223" s="42"/>
      <c r="P223" s="42"/>
      <c r="Q223" s="42"/>
      <c r="R223" s="42"/>
      <c r="S223" s="42"/>
      <c r="T223" s="42"/>
    </row>
    <row r="224" spans="1:20" x14ac:dyDescent="0.25">
      <c r="A224" s="24"/>
      <c r="B224" s="24"/>
      <c r="C224" s="24"/>
      <c r="D224" s="24"/>
      <c r="E224" s="24"/>
      <c r="F224" s="24"/>
      <c r="G224" s="24"/>
      <c r="H224" s="24"/>
      <c r="I224" s="24"/>
      <c r="J224" s="24"/>
      <c r="K224" s="24"/>
      <c r="L224" s="24"/>
      <c r="M224" s="24"/>
      <c r="N224" s="24"/>
      <c r="O224" s="24"/>
      <c r="P224" s="24"/>
      <c r="Q224" s="24"/>
      <c r="R224" s="24"/>
      <c r="S224" s="24"/>
      <c r="T224" s="24"/>
    </row>
    <row r="225" spans="1:20" x14ac:dyDescent="0.25">
      <c r="A225" s="42"/>
      <c r="B225" s="42"/>
      <c r="C225" s="42"/>
      <c r="D225" s="42"/>
      <c r="E225" s="42"/>
      <c r="F225" s="42"/>
      <c r="G225" s="42"/>
      <c r="H225" s="42"/>
      <c r="I225" s="42"/>
      <c r="J225" s="42"/>
      <c r="K225" s="42"/>
      <c r="L225" s="42"/>
      <c r="M225" s="42"/>
      <c r="N225" s="42"/>
      <c r="O225" s="42"/>
      <c r="P225" s="42"/>
      <c r="Q225" s="42"/>
      <c r="R225" s="42"/>
      <c r="S225" s="42"/>
      <c r="T225" s="42"/>
    </row>
    <row r="226" spans="1:20" x14ac:dyDescent="0.25">
      <c r="A226" s="24"/>
      <c r="B226" s="24"/>
      <c r="C226" s="24"/>
      <c r="D226" s="24"/>
      <c r="E226" s="24"/>
      <c r="F226" s="24"/>
      <c r="G226" s="24"/>
      <c r="H226" s="24"/>
      <c r="I226" s="24"/>
      <c r="J226" s="24"/>
      <c r="K226" s="24"/>
      <c r="L226" s="24"/>
      <c r="M226" s="24"/>
      <c r="N226" s="24"/>
      <c r="O226" s="24"/>
      <c r="P226" s="24"/>
      <c r="Q226" s="24"/>
      <c r="R226" s="24"/>
      <c r="S226" s="24"/>
      <c r="T226" s="24"/>
    </row>
    <row r="227" spans="1:20" x14ac:dyDescent="0.25">
      <c r="A227" s="42"/>
      <c r="B227" s="42"/>
      <c r="C227" s="42"/>
      <c r="D227" s="42"/>
      <c r="E227" s="42"/>
      <c r="F227" s="42"/>
      <c r="G227" s="42"/>
      <c r="H227" s="42"/>
      <c r="I227" s="42"/>
      <c r="J227" s="42"/>
      <c r="K227" s="42"/>
      <c r="L227" s="42"/>
      <c r="M227" s="42"/>
      <c r="N227" s="42"/>
      <c r="O227" s="42"/>
      <c r="P227" s="42"/>
      <c r="Q227" s="42"/>
      <c r="R227" s="42"/>
      <c r="S227" s="42"/>
      <c r="T227" s="42"/>
    </row>
    <row r="228" spans="1:20" x14ac:dyDescent="0.25">
      <c r="A228" s="24"/>
      <c r="B228" s="24"/>
      <c r="C228" s="24"/>
      <c r="D228" s="24"/>
      <c r="E228" s="24"/>
      <c r="F228" s="24"/>
      <c r="G228" s="24"/>
      <c r="H228" s="24"/>
      <c r="I228" s="24"/>
      <c r="J228" s="24"/>
      <c r="K228" s="24"/>
      <c r="L228" s="24"/>
      <c r="M228" s="24"/>
      <c r="N228" s="24"/>
      <c r="O228" s="24"/>
      <c r="P228" s="24"/>
      <c r="Q228" s="24"/>
      <c r="R228" s="24"/>
      <c r="S228" s="24"/>
      <c r="T228" s="24"/>
    </row>
    <row r="229" spans="1:20" x14ac:dyDescent="0.25">
      <c r="A229" s="42"/>
      <c r="B229" s="42"/>
      <c r="C229" s="42"/>
      <c r="D229" s="42"/>
      <c r="E229" s="42"/>
      <c r="F229" s="42"/>
      <c r="G229" s="42"/>
      <c r="H229" s="42"/>
      <c r="I229" s="42"/>
      <c r="J229" s="42"/>
      <c r="K229" s="42"/>
      <c r="L229" s="42"/>
      <c r="M229" s="42"/>
      <c r="N229" s="42"/>
      <c r="O229" s="42"/>
      <c r="P229" s="42"/>
      <c r="Q229" s="42"/>
      <c r="R229" s="42"/>
      <c r="S229" s="42"/>
      <c r="T229" s="42"/>
    </row>
    <row r="230" spans="1:20" x14ac:dyDescent="0.25">
      <c r="A230" s="24"/>
      <c r="B230" s="24"/>
      <c r="C230" s="24"/>
      <c r="D230" s="24"/>
      <c r="E230" s="24"/>
      <c r="F230" s="24"/>
      <c r="G230" s="24"/>
      <c r="H230" s="24"/>
      <c r="I230" s="24"/>
      <c r="J230" s="24"/>
      <c r="K230" s="24"/>
      <c r="L230" s="24"/>
      <c r="M230" s="24"/>
      <c r="N230" s="24"/>
      <c r="O230" s="24"/>
      <c r="P230" s="24"/>
      <c r="Q230" s="24"/>
      <c r="R230" s="24"/>
      <c r="S230" s="24"/>
      <c r="T230" s="24"/>
    </row>
    <row r="231" spans="1:20" x14ac:dyDescent="0.25">
      <c r="A231" s="42"/>
      <c r="B231" s="42"/>
      <c r="C231" s="42"/>
      <c r="D231" s="42"/>
      <c r="E231" s="42"/>
      <c r="F231" s="42"/>
      <c r="G231" s="42"/>
      <c r="H231" s="42"/>
      <c r="I231" s="42"/>
      <c r="J231" s="42"/>
      <c r="K231" s="42"/>
      <c r="L231" s="42"/>
      <c r="M231" s="42"/>
      <c r="N231" s="42"/>
      <c r="O231" s="42"/>
      <c r="P231" s="42"/>
      <c r="Q231" s="42"/>
      <c r="R231" s="42"/>
      <c r="S231" s="42"/>
      <c r="T231" s="42"/>
    </row>
    <row r="232" spans="1:20" x14ac:dyDescent="0.25">
      <c r="A232" s="24"/>
      <c r="B232" s="24"/>
      <c r="C232" s="24"/>
      <c r="D232" s="24"/>
      <c r="E232" s="24"/>
      <c r="F232" s="24"/>
      <c r="G232" s="24"/>
      <c r="H232" s="24"/>
      <c r="I232" s="24"/>
      <c r="J232" s="24"/>
      <c r="K232" s="24"/>
      <c r="L232" s="24"/>
      <c r="M232" s="24"/>
      <c r="N232" s="24"/>
      <c r="O232" s="24"/>
      <c r="P232" s="24"/>
      <c r="Q232" s="24"/>
      <c r="R232" s="24"/>
      <c r="S232" s="24"/>
      <c r="T232" s="24"/>
    </row>
    <row r="233" spans="1:20" x14ac:dyDescent="0.25">
      <c r="A233" s="42"/>
      <c r="B233" s="42"/>
      <c r="C233" s="42"/>
      <c r="D233" s="42"/>
      <c r="E233" s="42"/>
      <c r="F233" s="42"/>
      <c r="G233" s="42"/>
      <c r="H233" s="42"/>
      <c r="I233" s="42"/>
      <c r="J233" s="42"/>
      <c r="K233" s="42"/>
      <c r="L233" s="42"/>
      <c r="M233" s="42"/>
      <c r="N233" s="42"/>
      <c r="O233" s="42"/>
      <c r="P233" s="42"/>
      <c r="Q233" s="42"/>
      <c r="R233" s="42"/>
      <c r="S233" s="42"/>
      <c r="T233" s="42"/>
    </row>
    <row r="234" spans="1:20" x14ac:dyDescent="0.25">
      <c r="A234" s="24"/>
      <c r="B234" s="24"/>
      <c r="C234" s="24"/>
      <c r="D234" s="24"/>
      <c r="E234" s="24"/>
      <c r="F234" s="24"/>
      <c r="G234" s="24"/>
      <c r="H234" s="24"/>
      <c r="I234" s="24"/>
      <c r="J234" s="24"/>
      <c r="K234" s="24"/>
      <c r="L234" s="24"/>
      <c r="M234" s="24"/>
      <c r="N234" s="24"/>
      <c r="O234" s="24"/>
      <c r="P234" s="24"/>
      <c r="Q234" s="24"/>
      <c r="R234" s="24"/>
      <c r="S234" s="24"/>
      <c r="T234" s="24"/>
    </row>
    <row r="235" spans="1:20" x14ac:dyDescent="0.25">
      <c r="A235" s="42"/>
      <c r="B235" s="42"/>
      <c r="C235" s="42"/>
      <c r="D235" s="42"/>
      <c r="E235" s="42"/>
      <c r="F235" s="42"/>
      <c r="G235" s="42"/>
      <c r="H235" s="42"/>
      <c r="I235" s="42"/>
      <c r="J235" s="42"/>
      <c r="K235" s="42"/>
      <c r="L235" s="42"/>
      <c r="M235" s="42"/>
      <c r="N235" s="42"/>
      <c r="O235" s="42"/>
      <c r="P235" s="42"/>
      <c r="Q235" s="42"/>
      <c r="R235" s="42"/>
      <c r="S235" s="42"/>
      <c r="T235" s="42"/>
    </row>
    <row r="236" spans="1:20" x14ac:dyDescent="0.25">
      <c r="A236" s="24"/>
      <c r="B236" s="24"/>
      <c r="C236" s="24"/>
      <c r="D236" s="24"/>
      <c r="E236" s="24"/>
      <c r="F236" s="24"/>
      <c r="G236" s="24"/>
      <c r="H236" s="24"/>
      <c r="I236" s="24"/>
      <c r="J236" s="24"/>
      <c r="K236" s="24"/>
      <c r="L236" s="24"/>
      <c r="M236" s="24"/>
      <c r="N236" s="24"/>
      <c r="O236" s="24"/>
      <c r="P236" s="24"/>
      <c r="Q236" s="24"/>
      <c r="R236" s="24"/>
      <c r="S236" s="24"/>
      <c r="T236" s="24"/>
    </row>
    <row r="237" spans="1:20" x14ac:dyDescent="0.25">
      <c r="A237" s="42"/>
      <c r="B237" s="42"/>
      <c r="C237" s="42"/>
      <c r="D237" s="42"/>
      <c r="E237" s="42"/>
      <c r="F237" s="42"/>
      <c r="G237" s="42"/>
      <c r="H237" s="42"/>
      <c r="I237" s="42"/>
      <c r="J237" s="42"/>
      <c r="K237" s="42"/>
      <c r="L237" s="42"/>
      <c r="M237" s="42"/>
      <c r="N237" s="42"/>
      <c r="O237" s="42"/>
      <c r="P237" s="42"/>
      <c r="Q237" s="42"/>
      <c r="R237" s="42"/>
      <c r="S237" s="42"/>
      <c r="T237" s="42"/>
    </row>
    <row r="238" spans="1:20" x14ac:dyDescent="0.25">
      <c r="A238" s="24"/>
      <c r="B238" s="24"/>
      <c r="C238" s="24"/>
      <c r="D238" s="24"/>
      <c r="E238" s="24"/>
      <c r="F238" s="24"/>
      <c r="G238" s="24"/>
      <c r="H238" s="24"/>
      <c r="I238" s="24"/>
      <c r="J238" s="24"/>
      <c r="K238" s="24"/>
      <c r="L238" s="24"/>
      <c r="M238" s="24"/>
      <c r="N238" s="24"/>
      <c r="O238" s="24"/>
      <c r="P238" s="24"/>
      <c r="Q238" s="24"/>
      <c r="R238" s="24"/>
      <c r="S238" s="24"/>
      <c r="T238" s="24"/>
    </row>
    <row r="239" spans="1:20" x14ac:dyDescent="0.25">
      <c r="A239" s="42"/>
      <c r="B239" s="42"/>
      <c r="C239" s="42"/>
      <c r="D239" s="42"/>
      <c r="E239" s="42"/>
      <c r="F239" s="42"/>
      <c r="G239" s="42"/>
      <c r="H239" s="42"/>
      <c r="I239" s="42"/>
      <c r="J239" s="42"/>
      <c r="K239" s="42"/>
      <c r="L239" s="42"/>
      <c r="M239" s="42"/>
      <c r="N239" s="42"/>
      <c r="O239" s="42"/>
      <c r="P239" s="42"/>
      <c r="Q239" s="42"/>
      <c r="R239" s="42"/>
      <c r="S239" s="42"/>
      <c r="T239" s="42"/>
    </row>
  </sheetData>
  <mergeCells count="5">
    <mergeCell ref="I1:L1"/>
    <mergeCell ref="M1:P1"/>
    <mergeCell ref="E2:H2"/>
    <mergeCell ref="I2:L2"/>
    <mergeCell ref="M2:P2"/>
  </mergeCells>
  <phoneticPr fontId="11" type="noConversion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60"/>
  <sheetViews>
    <sheetView workbookViewId="0">
      <pane xSplit="1" ySplit="6" topLeftCell="B80" activePane="bottomRight" state="frozen"/>
      <selection activeCell="B7" sqref="B7"/>
      <selection pane="topRight" activeCell="B7" sqref="B7"/>
      <selection pane="bottomLeft" activeCell="B7" sqref="B7"/>
      <selection pane="bottomRight" activeCell="I93" sqref="I93"/>
    </sheetView>
  </sheetViews>
  <sheetFormatPr defaultRowHeight="15" x14ac:dyDescent="0.25"/>
  <cols>
    <col min="1" max="1" width="13" customWidth="1"/>
  </cols>
  <sheetData>
    <row r="1" spans="1:22" x14ac:dyDescent="0.25">
      <c r="A1" s="4" t="s">
        <v>31</v>
      </c>
      <c r="B1" s="4"/>
      <c r="C1" s="4"/>
      <c r="D1" s="4"/>
      <c r="E1" s="66"/>
      <c r="F1" s="66"/>
      <c r="G1" s="66"/>
      <c r="H1" s="66"/>
      <c r="I1" s="140" t="s">
        <v>9</v>
      </c>
      <c r="J1" s="148"/>
      <c r="K1" s="148"/>
      <c r="L1" s="148"/>
      <c r="M1" s="140" t="s">
        <v>7</v>
      </c>
      <c r="N1" s="148"/>
      <c r="O1" s="148"/>
      <c r="P1" s="148"/>
      <c r="Q1" s="67"/>
      <c r="R1" s="67"/>
      <c r="S1" s="67"/>
      <c r="T1" s="67"/>
      <c r="U1" s="67"/>
    </row>
    <row r="2" spans="1:22" x14ac:dyDescent="0.25">
      <c r="A2" s="67"/>
      <c r="B2" s="4"/>
      <c r="C2" s="4"/>
      <c r="D2" s="4"/>
      <c r="E2" s="140" t="s">
        <v>4</v>
      </c>
      <c r="F2" s="148"/>
      <c r="G2" s="148"/>
      <c r="H2" s="148"/>
      <c r="I2" s="140" t="s">
        <v>4</v>
      </c>
      <c r="J2" s="148"/>
      <c r="K2" s="148"/>
      <c r="L2" s="148"/>
      <c r="M2" s="140" t="s">
        <v>4</v>
      </c>
      <c r="N2" s="148"/>
      <c r="O2" s="148"/>
      <c r="P2" s="148"/>
      <c r="Q2" s="67"/>
      <c r="R2" s="67"/>
      <c r="S2" s="67"/>
      <c r="T2" s="67"/>
      <c r="U2" s="67"/>
    </row>
    <row r="3" spans="1:22" x14ac:dyDescent="0.25">
      <c r="A3" s="67"/>
      <c r="B3" s="4" t="s">
        <v>4</v>
      </c>
      <c r="C3" s="4" t="s">
        <v>1</v>
      </c>
      <c r="D3" s="4" t="s">
        <v>7</v>
      </c>
      <c r="E3" s="8" t="s">
        <v>10</v>
      </c>
      <c r="F3" s="8" t="s">
        <v>11</v>
      </c>
      <c r="G3" s="8" t="s">
        <v>12</v>
      </c>
      <c r="H3" s="8" t="s">
        <v>13</v>
      </c>
      <c r="I3" s="8" t="s">
        <v>10</v>
      </c>
      <c r="J3" s="8" t="s">
        <v>11</v>
      </c>
      <c r="K3" s="8" t="s">
        <v>12</v>
      </c>
      <c r="L3" s="8" t="s">
        <v>13</v>
      </c>
      <c r="M3" s="8" t="s">
        <v>10</v>
      </c>
      <c r="N3" s="8" t="s">
        <v>11</v>
      </c>
      <c r="O3" s="8" t="s">
        <v>12</v>
      </c>
      <c r="P3" s="8" t="s">
        <v>13</v>
      </c>
      <c r="Q3" s="67"/>
      <c r="R3" s="67"/>
      <c r="S3" s="67"/>
      <c r="T3" s="67"/>
      <c r="U3" s="67"/>
    </row>
    <row r="4" spans="1:22" x14ac:dyDescent="0.25">
      <c r="A4" s="67"/>
      <c r="B4" s="4"/>
      <c r="C4" s="4" t="s">
        <v>0</v>
      </c>
      <c r="D4" s="4" t="s">
        <v>6</v>
      </c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67"/>
      <c r="R4" s="67"/>
      <c r="S4" s="67"/>
      <c r="T4" s="67"/>
      <c r="U4" s="67"/>
    </row>
    <row r="5" spans="1:22" x14ac:dyDescent="0.25">
      <c r="A5" s="67"/>
      <c r="B5" s="4"/>
      <c r="C5" s="4" t="s">
        <v>5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67"/>
      <c r="R5" s="67"/>
      <c r="S5" s="67"/>
      <c r="T5" s="67"/>
      <c r="U5" s="67"/>
    </row>
    <row r="6" spans="1:22" x14ac:dyDescent="0.25">
      <c r="A6" s="67"/>
      <c r="B6" s="4"/>
      <c r="C6" s="4" t="s">
        <v>3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67"/>
      <c r="R6" s="67"/>
      <c r="S6" s="67"/>
      <c r="T6" s="67"/>
      <c r="U6" s="67"/>
    </row>
    <row r="7" spans="1:22" x14ac:dyDescent="0.25">
      <c r="A7" s="2">
        <v>1925</v>
      </c>
      <c r="B7" s="68">
        <v>55.473602484472053</v>
      </c>
      <c r="C7" s="6">
        <v>10.934579439252335</v>
      </c>
      <c r="D7" s="6">
        <v>2.703887972344333</v>
      </c>
      <c r="E7" s="10">
        <f t="shared" ref="E7:E38" si="0">IF(AND(B7&gt;0,B7&lt;30),1,0)</f>
        <v>0</v>
      </c>
      <c r="F7" s="10">
        <f t="shared" ref="F7:F21" si="1">IF(AND($B7&gt;30,$B7&lt;60),1,0)</f>
        <v>1</v>
      </c>
      <c r="G7" s="10">
        <f t="shared" ref="G7:G21" si="2">IF(AND($B7&gt;60,$B7&lt;90),1,0)</f>
        <v>0</v>
      </c>
      <c r="H7" s="10">
        <f t="shared" ref="H7:H21" si="3">IF($B7&gt;90,1,0)</f>
        <v>0</v>
      </c>
      <c r="I7" s="11" t="str">
        <f t="shared" ref="I7:I21" si="4">IF(E7=1,$C7,"n.a.")</f>
        <v>n.a.</v>
      </c>
      <c r="J7" s="11">
        <f t="shared" ref="J7:J21" si="5">IF(F7=1,$C7,"n.a.")</f>
        <v>10.934579439252335</v>
      </c>
      <c r="K7" s="11" t="str">
        <f t="shared" ref="K7:K21" si="6">IF(G7=1,$C7,"n.a.")</f>
        <v>n.a.</v>
      </c>
      <c r="L7" s="11" t="str">
        <f t="shared" ref="L7:L21" si="7">IF(H7=1,$C7,"n.a.")</f>
        <v>n.a.</v>
      </c>
      <c r="M7" s="11" t="str">
        <f t="shared" ref="M7:M21" si="8">IF(E7=1,$D7,"n.a.")</f>
        <v>n.a.</v>
      </c>
      <c r="N7" s="11">
        <f t="shared" ref="N7:N21" si="9">IF(F7=1,$D7,"n.a.")</f>
        <v>2.703887972344333</v>
      </c>
      <c r="O7" s="11" t="str">
        <f t="shared" ref="O7:O21" si="10">IF(G7=1,$D7,"n.a.")</f>
        <v>n.a.</v>
      </c>
      <c r="P7" s="11" t="str">
        <f t="shared" ref="P7:P21" si="11">IF(H7=1,$D7,"n.a.")</f>
        <v>n.a.</v>
      </c>
      <c r="Q7" s="4"/>
      <c r="R7" s="4"/>
      <c r="S7" s="4"/>
      <c r="T7" s="4"/>
      <c r="U7" s="4"/>
      <c r="V7" s="1"/>
    </row>
    <row r="8" spans="1:22" x14ac:dyDescent="0.25">
      <c r="A8" s="2">
        <v>1926</v>
      </c>
      <c r="B8" s="68">
        <v>50.657776175887548</v>
      </c>
      <c r="C8" s="6">
        <v>5.3917438921651017</v>
      </c>
      <c r="D8" s="6">
        <v>-0.81465404512368655</v>
      </c>
      <c r="E8" s="10">
        <f t="shared" si="0"/>
        <v>0</v>
      </c>
      <c r="F8" s="10">
        <f t="shared" si="1"/>
        <v>1</v>
      </c>
      <c r="G8" s="10">
        <f t="shared" si="2"/>
        <v>0</v>
      </c>
      <c r="H8" s="10">
        <f t="shared" si="3"/>
        <v>0</v>
      </c>
      <c r="I8" s="11" t="str">
        <f t="shared" si="4"/>
        <v>n.a.</v>
      </c>
      <c r="J8" s="11">
        <f t="shared" si="5"/>
        <v>5.3917438921651017</v>
      </c>
      <c r="K8" s="11" t="str">
        <f t="shared" si="6"/>
        <v>n.a.</v>
      </c>
      <c r="L8" s="11" t="str">
        <f t="shared" si="7"/>
        <v>n.a.</v>
      </c>
      <c r="M8" s="11" t="str">
        <f t="shared" si="8"/>
        <v>n.a.</v>
      </c>
      <c r="N8" s="11">
        <f t="shared" si="9"/>
        <v>-0.81465404512368655</v>
      </c>
      <c r="O8" s="11" t="str">
        <f t="shared" si="10"/>
        <v>n.a.</v>
      </c>
      <c r="P8" s="11" t="str">
        <f t="shared" si="11"/>
        <v>n.a.</v>
      </c>
      <c r="Q8" s="4"/>
      <c r="R8" s="4"/>
      <c r="S8" s="4"/>
      <c r="T8" s="4"/>
      <c r="U8" s="4"/>
      <c r="V8" s="1"/>
    </row>
    <row r="9" spans="1:22" x14ac:dyDescent="0.25">
      <c r="A9" s="2">
        <v>1927</v>
      </c>
      <c r="B9" s="68">
        <v>45.831955011577904</v>
      </c>
      <c r="C9" s="6">
        <v>9.9120703437250324</v>
      </c>
      <c r="D9" s="6">
        <v>-1.5033776328005775</v>
      </c>
      <c r="E9" s="10">
        <f t="shared" si="0"/>
        <v>0</v>
      </c>
      <c r="F9" s="10">
        <f t="shared" si="1"/>
        <v>1</v>
      </c>
      <c r="G9" s="10">
        <f t="shared" si="2"/>
        <v>0</v>
      </c>
      <c r="H9" s="10">
        <f t="shared" si="3"/>
        <v>0</v>
      </c>
      <c r="I9" s="11" t="str">
        <f t="shared" si="4"/>
        <v>n.a.</v>
      </c>
      <c r="J9" s="11">
        <f t="shared" si="5"/>
        <v>9.9120703437250324</v>
      </c>
      <c r="K9" s="11" t="str">
        <f t="shared" si="6"/>
        <v>n.a.</v>
      </c>
      <c r="L9" s="11" t="str">
        <f t="shared" si="7"/>
        <v>n.a.</v>
      </c>
      <c r="M9" s="11" t="str">
        <f t="shared" si="8"/>
        <v>n.a.</v>
      </c>
      <c r="N9" s="11">
        <f t="shared" si="9"/>
        <v>-1.5033776328005775</v>
      </c>
      <c r="O9" s="11" t="str">
        <f t="shared" si="10"/>
        <v>n.a.</v>
      </c>
      <c r="P9" s="11" t="str">
        <f t="shared" si="11"/>
        <v>n.a.</v>
      </c>
      <c r="Q9" s="4"/>
      <c r="R9" s="4"/>
      <c r="S9" s="4"/>
      <c r="T9" s="4"/>
      <c r="U9" s="4"/>
      <c r="V9" s="1"/>
    </row>
    <row r="10" spans="1:22" x14ac:dyDescent="0.25">
      <c r="A10" s="2">
        <v>1928</v>
      </c>
      <c r="B10" s="68">
        <v>44.44082164982067</v>
      </c>
      <c r="C10" s="6">
        <v>8.8727272727272535</v>
      </c>
      <c r="D10" s="6">
        <v>-0.13650073220641515</v>
      </c>
      <c r="E10" s="10">
        <f t="shared" si="0"/>
        <v>0</v>
      </c>
      <c r="F10" s="10">
        <f t="shared" si="1"/>
        <v>1</v>
      </c>
      <c r="G10" s="10">
        <f t="shared" si="2"/>
        <v>0</v>
      </c>
      <c r="H10" s="10">
        <f t="shared" si="3"/>
        <v>0</v>
      </c>
      <c r="I10" s="11" t="str">
        <f t="shared" si="4"/>
        <v>n.a.</v>
      </c>
      <c r="J10" s="11">
        <f t="shared" si="5"/>
        <v>8.8727272727272535</v>
      </c>
      <c r="K10" s="11" t="str">
        <f t="shared" si="6"/>
        <v>n.a.</v>
      </c>
      <c r="L10" s="11" t="str">
        <f t="shared" si="7"/>
        <v>n.a.</v>
      </c>
      <c r="M10" s="11" t="str">
        <f t="shared" si="8"/>
        <v>n.a.</v>
      </c>
      <c r="N10" s="11">
        <f t="shared" si="9"/>
        <v>-0.13650073220641515</v>
      </c>
      <c r="O10" s="11" t="str">
        <f t="shared" si="10"/>
        <v>n.a.</v>
      </c>
      <c r="P10" s="11" t="str">
        <f t="shared" si="11"/>
        <v>n.a.</v>
      </c>
      <c r="Q10" s="4"/>
      <c r="R10" s="4"/>
      <c r="S10" s="4"/>
      <c r="T10" s="4"/>
      <c r="U10" s="4"/>
      <c r="V10" s="1"/>
    </row>
    <row r="11" spans="1:22" x14ac:dyDescent="0.25">
      <c r="A11" s="2">
        <v>1929</v>
      </c>
      <c r="B11" s="68">
        <v>47.119413407821227</v>
      </c>
      <c r="C11" s="6">
        <v>-0.13360053440212294</v>
      </c>
      <c r="D11" s="6">
        <v>1.0877682588387778</v>
      </c>
      <c r="E11" s="10">
        <f t="shared" si="0"/>
        <v>0</v>
      </c>
      <c r="F11" s="10">
        <f t="shared" si="1"/>
        <v>1</v>
      </c>
      <c r="G11" s="10">
        <f t="shared" si="2"/>
        <v>0</v>
      </c>
      <c r="H11" s="10">
        <f t="shared" si="3"/>
        <v>0</v>
      </c>
      <c r="I11" s="11" t="str">
        <f t="shared" si="4"/>
        <v>n.a.</v>
      </c>
      <c r="J11" s="11">
        <f t="shared" si="5"/>
        <v>-0.13360053440212294</v>
      </c>
      <c r="K11" s="11" t="str">
        <f t="shared" si="6"/>
        <v>n.a.</v>
      </c>
      <c r="L11" s="11" t="str">
        <f t="shared" si="7"/>
        <v>n.a.</v>
      </c>
      <c r="M11" s="11" t="str">
        <f t="shared" si="8"/>
        <v>n.a.</v>
      </c>
      <c r="N11" s="11">
        <f t="shared" si="9"/>
        <v>1.0877682588387778</v>
      </c>
      <c r="O11" s="11" t="str">
        <f t="shared" si="10"/>
        <v>n.a.</v>
      </c>
      <c r="P11" s="11" t="str">
        <f t="shared" si="11"/>
        <v>n.a.</v>
      </c>
      <c r="Q11" s="4"/>
      <c r="R11" s="4"/>
      <c r="S11" s="4"/>
      <c r="T11" s="4"/>
      <c r="U11" s="4"/>
      <c r="V11" s="1"/>
    </row>
    <row r="12" spans="1:22" x14ac:dyDescent="0.25">
      <c r="A12" s="2">
        <v>1930</v>
      </c>
      <c r="B12" s="68">
        <v>55.352202596297083</v>
      </c>
      <c r="C12" s="6">
        <v>-3.3444816053511572</v>
      </c>
      <c r="D12" s="6">
        <v>-5.428403148138579</v>
      </c>
      <c r="E12" s="10">
        <f t="shared" si="0"/>
        <v>0</v>
      </c>
      <c r="F12" s="10">
        <f t="shared" si="1"/>
        <v>1</v>
      </c>
      <c r="G12" s="10">
        <f t="shared" si="2"/>
        <v>0</v>
      </c>
      <c r="H12" s="10">
        <f t="shared" si="3"/>
        <v>0</v>
      </c>
      <c r="I12" s="11" t="str">
        <f t="shared" si="4"/>
        <v>n.a.</v>
      </c>
      <c r="J12" s="11">
        <f t="shared" si="5"/>
        <v>-3.3444816053511572</v>
      </c>
      <c r="K12" s="11" t="str">
        <f t="shared" si="6"/>
        <v>n.a.</v>
      </c>
      <c r="L12" s="11" t="str">
        <f t="shared" si="7"/>
        <v>n.a.</v>
      </c>
      <c r="M12" s="11" t="str">
        <f t="shared" si="8"/>
        <v>n.a.</v>
      </c>
      <c r="N12" s="11">
        <f t="shared" si="9"/>
        <v>-5.428403148138579</v>
      </c>
      <c r="O12" s="11" t="str">
        <f t="shared" si="10"/>
        <v>n.a.</v>
      </c>
      <c r="P12" s="11" t="str">
        <f t="shared" si="11"/>
        <v>n.a.</v>
      </c>
      <c r="Q12" s="4"/>
      <c r="R12" s="4"/>
      <c r="S12" s="4"/>
      <c r="T12" s="4"/>
      <c r="U12" s="4"/>
      <c r="V12" s="1"/>
    </row>
    <row r="13" spans="1:22" x14ac:dyDescent="0.25">
      <c r="A13" s="2">
        <v>1931</v>
      </c>
      <c r="B13" s="68">
        <v>69.741311732427491</v>
      </c>
      <c r="C13" s="6">
        <v>-15.432525951557096</v>
      </c>
      <c r="D13" s="6">
        <v>-12.535426388393617</v>
      </c>
      <c r="E13" s="10">
        <f t="shared" si="0"/>
        <v>0</v>
      </c>
      <c r="F13" s="10">
        <f t="shared" si="1"/>
        <v>0</v>
      </c>
      <c r="G13" s="10">
        <f t="shared" si="2"/>
        <v>1</v>
      </c>
      <c r="H13" s="10">
        <f t="shared" si="3"/>
        <v>0</v>
      </c>
      <c r="I13" s="11" t="str">
        <f t="shared" si="4"/>
        <v>n.a.</v>
      </c>
      <c r="J13" s="11" t="str">
        <f t="shared" si="5"/>
        <v>n.a.</v>
      </c>
      <c r="K13" s="11">
        <f t="shared" si="6"/>
        <v>-15.432525951557096</v>
      </c>
      <c r="L13" s="11" t="str">
        <f t="shared" si="7"/>
        <v>n.a.</v>
      </c>
      <c r="M13" s="11" t="str">
        <f t="shared" si="8"/>
        <v>n.a.</v>
      </c>
      <c r="N13" s="11" t="str">
        <f t="shared" si="9"/>
        <v>n.a.</v>
      </c>
      <c r="O13" s="11">
        <f t="shared" si="10"/>
        <v>-12.535426388393617</v>
      </c>
      <c r="P13" s="11" t="str">
        <f t="shared" si="11"/>
        <v>n.a.</v>
      </c>
      <c r="Q13" s="4"/>
      <c r="R13" s="4"/>
      <c r="S13" s="4"/>
      <c r="T13" s="4"/>
      <c r="U13" s="4"/>
      <c r="V13" s="1"/>
    </row>
    <row r="14" spans="1:22" x14ac:dyDescent="0.25">
      <c r="A14" s="2">
        <v>1932</v>
      </c>
      <c r="B14" s="68">
        <v>82.450142450142451</v>
      </c>
      <c r="C14" s="6">
        <v>-7.119476268412428</v>
      </c>
      <c r="D14" s="6">
        <v>-8.1400966183574717</v>
      </c>
      <c r="E14" s="10">
        <f t="shared" si="0"/>
        <v>0</v>
      </c>
      <c r="F14" s="10">
        <f t="shared" si="1"/>
        <v>0</v>
      </c>
      <c r="G14" s="10">
        <f t="shared" si="2"/>
        <v>1</v>
      </c>
      <c r="H14" s="10">
        <f t="shared" si="3"/>
        <v>0</v>
      </c>
      <c r="I14" s="11" t="str">
        <f t="shared" si="4"/>
        <v>n.a.</v>
      </c>
      <c r="J14" s="11" t="str">
        <f t="shared" si="5"/>
        <v>n.a.</v>
      </c>
      <c r="K14" s="11">
        <f t="shared" si="6"/>
        <v>-7.119476268412428</v>
      </c>
      <c r="L14" s="11" t="str">
        <f t="shared" si="7"/>
        <v>n.a.</v>
      </c>
      <c r="M14" s="11" t="str">
        <f t="shared" si="8"/>
        <v>n.a.</v>
      </c>
      <c r="N14" s="11" t="str">
        <f t="shared" si="9"/>
        <v>n.a.</v>
      </c>
      <c r="O14" s="11">
        <f t="shared" si="10"/>
        <v>-8.1400966183574717</v>
      </c>
      <c r="P14" s="11" t="str">
        <f t="shared" si="11"/>
        <v>n.a.</v>
      </c>
      <c r="Q14" s="4"/>
      <c r="R14" s="4"/>
      <c r="S14" s="4"/>
      <c r="T14" s="4"/>
      <c r="U14" s="4"/>
      <c r="V14" s="1"/>
    </row>
    <row r="15" spans="1:22" x14ac:dyDescent="0.25">
      <c r="A15" s="2">
        <v>1933</v>
      </c>
      <c r="B15" s="68">
        <v>76.857429718875508</v>
      </c>
      <c r="C15" s="6">
        <v>-7.1365638766519695</v>
      </c>
      <c r="D15" s="6">
        <v>-1.9078255272057094</v>
      </c>
      <c r="E15" s="10">
        <f t="shared" si="0"/>
        <v>0</v>
      </c>
      <c r="F15" s="10">
        <f t="shared" si="1"/>
        <v>0</v>
      </c>
      <c r="G15" s="10">
        <f t="shared" si="2"/>
        <v>1</v>
      </c>
      <c r="H15" s="10">
        <f t="shared" si="3"/>
        <v>0</v>
      </c>
      <c r="I15" s="11" t="str">
        <f t="shared" si="4"/>
        <v>n.a.</v>
      </c>
      <c r="J15" s="11" t="str">
        <f t="shared" si="5"/>
        <v>n.a.</v>
      </c>
      <c r="K15" s="11">
        <f t="shared" si="6"/>
        <v>-7.1365638766519695</v>
      </c>
      <c r="L15" s="11" t="str">
        <f t="shared" si="7"/>
        <v>n.a.</v>
      </c>
      <c r="M15" s="11" t="str">
        <f t="shared" si="8"/>
        <v>n.a.</v>
      </c>
      <c r="N15" s="11" t="str">
        <f t="shared" si="9"/>
        <v>n.a.</v>
      </c>
      <c r="O15" s="11">
        <f t="shared" si="10"/>
        <v>-1.9078255272057094</v>
      </c>
      <c r="P15" s="11" t="str">
        <f t="shared" si="11"/>
        <v>n.a.</v>
      </c>
      <c r="Q15" s="4"/>
      <c r="R15" s="4"/>
      <c r="S15" s="4"/>
      <c r="T15" s="4"/>
      <c r="U15" s="4"/>
      <c r="V15" s="1"/>
    </row>
    <row r="16" spans="1:22" x14ac:dyDescent="0.25">
      <c r="A16" s="2">
        <v>1934</v>
      </c>
      <c r="B16" s="68">
        <v>74.39165701042873</v>
      </c>
      <c r="C16" s="6">
        <v>10.626185958254242</v>
      </c>
      <c r="D16" s="6">
        <v>2.9582641599736559</v>
      </c>
      <c r="E16" s="10">
        <f t="shared" si="0"/>
        <v>0</v>
      </c>
      <c r="F16" s="10">
        <f t="shared" si="1"/>
        <v>0</v>
      </c>
      <c r="G16" s="10">
        <f t="shared" si="2"/>
        <v>1</v>
      </c>
      <c r="H16" s="10">
        <f t="shared" si="3"/>
        <v>0</v>
      </c>
      <c r="I16" s="11" t="str">
        <f t="shared" si="4"/>
        <v>n.a.</v>
      </c>
      <c r="J16" s="11" t="str">
        <f t="shared" si="5"/>
        <v>n.a.</v>
      </c>
      <c r="K16" s="11">
        <f t="shared" si="6"/>
        <v>10.626185958254242</v>
      </c>
      <c r="L16" s="11" t="str">
        <f t="shared" si="7"/>
        <v>n.a.</v>
      </c>
      <c r="M16" s="11" t="str">
        <f t="shared" si="8"/>
        <v>n.a.</v>
      </c>
      <c r="N16" s="11" t="str">
        <f t="shared" si="9"/>
        <v>n.a.</v>
      </c>
      <c r="O16" s="11">
        <f t="shared" si="10"/>
        <v>2.9582641599736559</v>
      </c>
      <c r="P16" s="11" t="str">
        <f t="shared" si="11"/>
        <v>n.a.</v>
      </c>
      <c r="Q16" s="4"/>
      <c r="R16" s="4"/>
      <c r="S16" s="4"/>
      <c r="T16" s="4"/>
      <c r="U16" s="4"/>
      <c r="V16" s="1"/>
    </row>
    <row r="17" spans="1:22" x14ac:dyDescent="0.25">
      <c r="A17" s="2">
        <v>1935</v>
      </c>
      <c r="B17" s="68">
        <v>75.714592735869331</v>
      </c>
      <c r="C17" s="6">
        <v>8.061749571183551</v>
      </c>
      <c r="D17" s="6">
        <v>1.3004974481449245</v>
      </c>
      <c r="E17" s="10">
        <f t="shared" si="0"/>
        <v>0</v>
      </c>
      <c r="F17" s="10">
        <f t="shared" si="1"/>
        <v>0</v>
      </c>
      <c r="G17" s="10">
        <f t="shared" si="2"/>
        <v>1</v>
      </c>
      <c r="H17" s="10">
        <f t="shared" si="3"/>
        <v>0</v>
      </c>
      <c r="I17" s="11" t="str">
        <f t="shared" si="4"/>
        <v>n.a.</v>
      </c>
      <c r="J17" s="11" t="str">
        <f t="shared" si="5"/>
        <v>n.a.</v>
      </c>
      <c r="K17" s="11">
        <f t="shared" si="6"/>
        <v>8.061749571183551</v>
      </c>
      <c r="L17" s="11" t="str">
        <f t="shared" si="7"/>
        <v>n.a.</v>
      </c>
      <c r="M17" s="11" t="str">
        <f t="shared" si="8"/>
        <v>n.a.</v>
      </c>
      <c r="N17" s="11" t="str">
        <f t="shared" si="9"/>
        <v>n.a.</v>
      </c>
      <c r="O17" s="11">
        <f t="shared" si="10"/>
        <v>1.3004974481449245</v>
      </c>
      <c r="P17" s="11" t="str">
        <f t="shared" si="11"/>
        <v>n.a.</v>
      </c>
      <c r="Q17" s="4"/>
      <c r="R17" s="4"/>
      <c r="S17" s="4"/>
      <c r="T17" s="4"/>
      <c r="U17" s="4"/>
      <c r="V17" s="1"/>
    </row>
    <row r="18" spans="1:22" x14ac:dyDescent="0.25">
      <c r="A18" s="2">
        <v>1936</v>
      </c>
      <c r="B18" s="68">
        <v>66.387673578086364</v>
      </c>
      <c r="C18" s="6">
        <v>5.3968253968253999</v>
      </c>
      <c r="D18" s="6">
        <v>1.8462419881820331</v>
      </c>
      <c r="E18" s="10">
        <f t="shared" si="0"/>
        <v>0</v>
      </c>
      <c r="F18" s="10">
        <f t="shared" si="1"/>
        <v>0</v>
      </c>
      <c r="G18" s="10">
        <f t="shared" si="2"/>
        <v>1</v>
      </c>
      <c r="H18" s="10">
        <f t="shared" si="3"/>
        <v>0</v>
      </c>
      <c r="I18" s="11" t="str">
        <f t="shared" si="4"/>
        <v>n.a.</v>
      </c>
      <c r="J18" s="11" t="str">
        <f t="shared" si="5"/>
        <v>n.a.</v>
      </c>
      <c r="K18" s="11">
        <f t="shared" si="6"/>
        <v>5.3968253968253999</v>
      </c>
      <c r="L18" s="11" t="str">
        <f t="shared" si="7"/>
        <v>n.a.</v>
      </c>
      <c r="M18" s="11" t="str">
        <f t="shared" si="8"/>
        <v>n.a.</v>
      </c>
      <c r="N18" s="11" t="str">
        <f t="shared" si="9"/>
        <v>n.a.</v>
      </c>
      <c r="O18" s="11">
        <f t="shared" si="10"/>
        <v>1.8462419881820331</v>
      </c>
      <c r="P18" s="11" t="str">
        <f t="shared" si="11"/>
        <v>n.a.</v>
      </c>
      <c r="Q18" s="4"/>
      <c r="R18" s="4"/>
      <c r="S18" s="4"/>
      <c r="T18" s="4"/>
      <c r="U18" s="4"/>
      <c r="V18" s="1"/>
    </row>
    <row r="19" spans="1:22" x14ac:dyDescent="0.25">
      <c r="A19" s="2">
        <v>1937</v>
      </c>
      <c r="B19" s="68">
        <v>68.2834406972338</v>
      </c>
      <c r="C19" s="6">
        <v>9.4126506024096344</v>
      </c>
      <c r="D19" s="6">
        <v>6.6064881952568015</v>
      </c>
      <c r="E19" s="10">
        <f t="shared" si="0"/>
        <v>0</v>
      </c>
      <c r="F19" s="10">
        <f t="shared" si="1"/>
        <v>0</v>
      </c>
      <c r="G19" s="10">
        <f t="shared" si="2"/>
        <v>1</v>
      </c>
      <c r="H19" s="10">
        <f t="shared" si="3"/>
        <v>0</v>
      </c>
      <c r="I19" s="11" t="str">
        <f t="shared" si="4"/>
        <v>n.a.</v>
      </c>
      <c r="J19" s="11" t="str">
        <f t="shared" si="5"/>
        <v>n.a.</v>
      </c>
      <c r="K19" s="11">
        <f t="shared" si="6"/>
        <v>9.4126506024096344</v>
      </c>
      <c r="L19" s="11" t="str">
        <f t="shared" si="7"/>
        <v>n.a.</v>
      </c>
      <c r="M19" s="11" t="str">
        <f t="shared" si="8"/>
        <v>n.a.</v>
      </c>
      <c r="N19" s="11" t="str">
        <f t="shared" si="9"/>
        <v>n.a.</v>
      </c>
      <c r="O19" s="11">
        <f t="shared" si="10"/>
        <v>6.6064881952568015</v>
      </c>
      <c r="P19" s="11" t="str">
        <f t="shared" si="11"/>
        <v>n.a.</v>
      </c>
      <c r="Q19" s="4"/>
      <c r="R19" s="4"/>
      <c r="S19" s="4"/>
      <c r="T19" s="4"/>
      <c r="U19" s="4"/>
      <c r="V19" s="1"/>
    </row>
    <row r="20" spans="1:22" x14ac:dyDescent="0.25">
      <c r="A20" s="2">
        <v>1938</v>
      </c>
      <c r="B20" s="68">
        <v>63.981547196593326</v>
      </c>
      <c r="C20" s="6">
        <v>2.6152787336544803</v>
      </c>
      <c r="D20" s="6">
        <v>-2.1947825325027162</v>
      </c>
      <c r="E20" s="10">
        <f t="shared" si="0"/>
        <v>0</v>
      </c>
      <c r="F20" s="10">
        <f t="shared" si="1"/>
        <v>0</v>
      </c>
      <c r="G20" s="10">
        <f t="shared" si="2"/>
        <v>1</v>
      </c>
      <c r="H20" s="10">
        <f t="shared" si="3"/>
        <v>0</v>
      </c>
      <c r="I20" s="11" t="str">
        <f t="shared" si="4"/>
        <v>n.a.</v>
      </c>
      <c r="J20" s="11" t="str">
        <f t="shared" si="5"/>
        <v>n.a.</v>
      </c>
      <c r="K20" s="11">
        <f t="shared" si="6"/>
        <v>2.6152787336544803</v>
      </c>
      <c r="L20" s="11" t="str">
        <f t="shared" si="7"/>
        <v>n.a.</v>
      </c>
      <c r="M20" s="11" t="str">
        <f t="shared" si="8"/>
        <v>n.a.</v>
      </c>
      <c r="N20" s="11" t="str">
        <f t="shared" si="9"/>
        <v>n.a.</v>
      </c>
      <c r="O20" s="11">
        <f t="shared" si="10"/>
        <v>-2.1947825325027162</v>
      </c>
      <c r="P20" s="11" t="str">
        <f t="shared" si="11"/>
        <v>n.a.</v>
      </c>
      <c r="Q20" s="4"/>
      <c r="R20" s="4"/>
      <c r="S20" s="4"/>
      <c r="T20" s="4"/>
      <c r="U20" s="4"/>
      <c r="V20" s="1"/>
    </row>
    <row r="21" spans="1:22" x14ac:dyDescent="0.25">
      <c r="A21" s="2">
        <v>1939</v>
      </c>
      <c r="B21" s="68">
        <v>54.664096099658906</v>
      </c>
      <c r="C21" s="6">
        <v>5.9691482226693626</v>
      </c>
      <c r="D21" s="6">
        <v>-0.4724519837375783</v>
      </c>
      <c r="E21" s="10">
        <f t="shared" si="0"/>
        <v>0</v>
      </c>
      <c r="F21" s="10">
        <f t="shared" si="1"/>
        <v>1</v>
      </c>
      <c r="G21" s="10">
        <f t="shared" si="2"/>
        <v>0</v>
      </c>
      <c r="H21" s="10">
        <f t="shared" si="3"/>
        <v>0</v>
      </c>
      <c r="I21" s="11" t="str">
        <f t="shared" si="4"/>
        <v>n.a.</v>
      </c>
      <c r="J21" s="11">
        <f t="shared" si="5"/>
        <v>5.9691482226693626</v>
      </c>
      <c r="K21" s="11" t="str">
        <f t="shared" si="6"/>
        <v>n.a.</v>
      </c>
      <c r="L21" s="11" t="str">
        <f t="shared" si="7"/>
        <v>n.a.</v>
      </c>
      <c r="M21" s="11" t="str">
        <f t="shared" si="8"/>
        <v>n.a.</v>
      </c>
      <c r="N21" s="11">
        <f t="shared" si="9"/>
        <v>-0.4724519837375783</v>
      </c>
      <c r="O21" s="11" t="str">
        <f t="shared" si="10"/>
        <v>n.a.</v>
      </c>
      <c r="P21" s="11" t="str">
        <f t="shared" si="11"/>
        <v>n.a.</v>
      </c>
      <c r="Q21" s="4"/>
      <c r="R21" s="4"/>
      <c r="S21" s="4"/>
      <c r="T21" s="4"/>
      <c r="U21" s="4"/>
      <c r="V21" s="1"/>
    </row>
    <row r="22" spans="1:22" x14ac:dyDescent="0.25">
      <c r="A22" s="2">
        <v>1940</v>
      </c>
      <c r="B22" s="68">
        <v>48.378962536023053</v>
      </c>
      <c r="C22" s="65">
        <v>13.734177215189858</v>
      </c>
      <c r="D22" s="6">
        <v>6.0470673223861411</v>
      </c>
      <c r="E22" s="10">
        <f t="shared" si="0"/>
        <v>0</v>
      </c>
      <c r="F22" s="10">
        <f>IF(AND($B22&gt;30,$B22&lt;60),1,0)</f>
        <v>1</v>
      </c>
      <c r="G22" s="10">
        <f>IF(AND($B22&gt;60,$B22&lt;90),1,0)</f>
        <v>0</v>
      </c>
      <c r="H22" s="10">
        <f>IF($B22&gt;90,1,0)</f>
        <v>0</v>
      </c>
      <c r="I22" s="11" t="str">
        <f t="shared" ref="I22:L26" si="12">IF(E22=1,$C22,"n.a.")</f>
        <v>n.a.</v>
      </c>
      <c r="J22" s="11">
        <f t="shared" si="12"/>
        <v>13.734177215189858</v>
      </c>
      <c r="K22" s="11" t="str">
        <f t="shared" si="12"/>
        <v>n.a.</v>
      </c>
      <c r="L22" s="11" t="str">
        <f t="shared" si="12"/>
        <v>n.a.</v>
      </c>
      <c r="M22" s="11" t="str">
        <f t="shared" ref="M22:P26" si="13">IF(E22=1,$D22,"n.a.")</f>
        <v>n.a.</v>
      </c>
      <c r="N22" s="11">
        <f t="shared" si="13"/>
        <v>6.0470673223861411</v>
      </c>
      <c r="O22" s="11" t="str">
        <f t="shared" si="13"/>
        <v>n.a.</v>
      </c>
      <c r="P22" s="11" t="str">
        <f t="shared" si="13"/>
        <v>n.a.</v>
      </c>
      <c r="Q22" s="4"/>
      <c r="R22" s="4"/>
      <c r="S22" s="4"/>
      <c r="T22" s="4"/>
      <c r="U22" s="4"/>
      <c r="V22" s="1"/>
    </row>
    <row r="23" spans="1:22" x14ac:dyDescent="0.25">
      <c r="A23" s="2">
        <v>1941</v>
      </c>
      <c r="B23" s="68">
        <v>48.494238404183207</v>
      </c>
      <c r="C23" s="65">
        <v>13.967723984418502</v>
      </c>
      <c r="D23" s="6">
        <v>6.628268675176991</v>
      </c>
      <c r="E23" s="10">
        <f t="shared" si="0"/>
        <v>0</v>
      </c>
      <c r="F23" s="10">
        <f>IF(AND($B23&gt;30,$B23&lt;60),1,0)</f>
        <v>1</v>
      </c>
      <c r="G23" s="10">
        <f>IF(AND($B23&gt;60,$B23&lt;90),1,0)</f>
        <v>0</v>
      </c>
      <c r="H23" s="10">
        <f>IF($B23&gt;90,1,0)</f>
        <v>0</v>
      </c>
      <c r="I23" s="11" t="str">
        <f t="shared" si="12"/>
        <v>n.a.</v>
      </c>
      <c r="J23" s="11">
        <f t="shared" si="12"/>
        <v>13.967723984418502</v>
      </c>
      <c r="K23" s="11" t="str">
        <f t="shared" si="12"/>
        <v>n.a.</v>
      </c>
      <c r="L23" s="11" t="str">
        <f t="shared" si="12"/>
        <v>n.a.</v>
      </c>
      <c r="M23" s="11" t="str">
        <f t="shared" si="13"/>
        <v>n.a.</v>
      </c>
      <c r="N23" s="11">
        <f t="shared" si="13"/>
        <v>6.628268675176991</v>
      </c>
      <c r="O23" s="11" t="str">
        <f t="shared" si="13"/>
        <v>n.a.</v>
      </c>
      <c r="P23" s="11" t="str">
        <f t="shared" si="13"/>
        <v>n.a.</v>
      </c>
      <c r="Q23" s="4"/>
      <c r="R23" s="4"/>
      <c r="S23" s="4"/>
      <c r="T23" s="4"/>
      <c r="U23" s="4"/>
      <c r="V23" s="1"/>
    </row>
    <row r="24" spans="1:22" x14ac:dyDescent="0.25">
      <c r="A24" s="2">
        <v>1942</v>
      </c>
      <c r="B24" s="68">
        <v>59.794372294372295</v>
      </c>
      <c r="C24" s="65">
        <v>17.724609374999979</v>
      </c>
      <c r="D24" s="6">
        <v>4.2632766012199204</v>
      </c>
      <c r="E24" s="10">
        <f t="shared" si="0"/>
        <v>0</v>
      </c>
      <c r="F24" s="10">
        <f>IF(AND($B24&gt;30,$B24&lt;60),1,0)</f>
        <v>1</v>
      </c>
      <c r="G24" s="10">
        <f>IF(AND($B24&gt;60,$B24&lt;90),1,0)</f>
        <v>0</v>
      </c>
      <c r="H24" s="10">
        <f>IF($B24&gt;90,1,0)</f>
        <v>0</v>
      </c>
      <c r="I24" s="11" t="str">
        <f t="shared" si="12"/>
        <v>n.a.</v>
      </c>
      <c r="J24" s="11">
        <f t="shared" si="12"/>
        <v>17.724609374999979</v>
      </c>
      <c r="K24" s="11" t="str">
        <f t="shared" si="12"/>
        <v>n.a.</v>
      </c>
      <c r="L24" s="11" t="str">
        <f t="shared" si="12"/>
        <v>n.a.</v>
      </c>
      <c r="M24" s="11" t="str">
        <f t="shared" si="13"/>
        <v>n.a.</v>
      </c>
      <c r="N24" s="11">
        <f t="shared" si="13"/>
        <v>4.2632766012199204</v>
      </c>
      <c r="O24" s="11" t="str">
        <f t="shared" si="13"/>
        <v>n.a.</v>
      </c>
      <c r="P24" s="11" t="str">
        <f t="shared" si="13"/>
        <v>n.a.</v>
      </c>
      <c r="Q24" s="4"/>
      <c r="R24" s="4"/>
      <c r="S24" s="4"/>
      <c r="T24" s="4"/>
      <c r="U24" s="4"/>
      <c r="V24" s="1"/>
    </row>
    <row r="25" spans="1:22" x14ac:dyDescent="0.25">
      <c r="A25" s="2">
        <v>1943</v>
      </c>
      <c r="B25" s="68">
        <v>74.388185654008439</v>
      </c>
      <c r="C25" s="65">
        <v>4.5209456656988944</v>
      </c>
      <c r="D25" s="6">
        <v>2.6559490477722494</v>
      </c>
      <c r="E25" s="10">
        <f t="shared" si="0"/>
        <v>0</v>
      </c>
      <c r="F25" s="10">
        <f>IF(AND($B25&gt;30,$B25&lt;60),1,0)</f>
        <v>0</v>
      </c>
      <c r="G25" s="10">
        <f>IF(AND($B25&gt;60,$B25&lt;90),1,0)</f>
        <v>1</v>
      </c>
      <c r="H25" s="10">
        <f>IF($B25&gt;90,1,0)</f>
        <v>0</v>
      </c>
      <c r="I25" s="11" t="str">
        <f t="shared" si="12"/>
        <v>n.a.</v>
      </c>
      <c r="J25" s="11" t="str">
        <f t="shared" si="12"/>
        <v>n.a.</v>
      </c>
      <c r="K25" s="11">
        <f t="shared" si="12"/>
        <v>4.5209456656988944</v>
      </c>
      <c r="L25" s="11" t="str">
        <f t="shared" si="12"/>
        <v>n.a.</v>
      </c>
      <c r="M25" s="11" t="str">
        <f t="shared" si="13"/>
        <v>n.a.</v>
      </c>
      <c r="N25" s="11" t="str">
        <f t="shared" si="13"/>
        <v>n.a.</v>
      </c>
      <c r="O25" s="11">
        <f t="shared" si="13"/>
        <v>2.6559490477722494</v>
      </c>
      <c r="P25" s="11" t="str">
        <f t="shared" si="13"/>
        <v>n.a.</v>
      </c>
      <c r="Q25" s="4"/>
      <c r="R25" s="4"/>
      <c r="S25" s="4"/>
      <c r="T25" s="4"/>
      <c r="U25" s="4"/>
      <c r="V25" s="1"/>
    </row>
    <row r="26" spans="1:22" x14ac:dyDescent="0.25">
      <c r="A26" s="2">
        <v>1944</v>
      </c>
      <c r="B26" s="68">
        <v>99.729615547106036</v>
      </c>
      <c r="C26" s="65">
        <v>3.7698412698412564</v>
      </c>
      <c r="D26" s="6">
        <v>9.2604557005638188E-2</v>
      </c>
      <c r="E26" s="10">
        <f t="shared" si="0"/>
        <v>0</v>
      </c>
      <c r="F26" s="10">
        <f>IF(AND($B26&gt;30,$B26&lt;60),1,0)</f>
        <v>0</v>
      </c>
      <c r="G26" s="10">
        <f>IF(AND($B26&gt;60,$B26&lt;90),1,0)</f>
        <v>0</v>
      </c>
      <c r="H26" s="10">
        <f>IF($B26&gt;90,1,0)</f>
        <v>1</v>
      </c>
      <c r="I26" s="11" t="str">
        <f t="shared" si="12"/>
        <v>n.a.</v>
      </c>
      <c r="J26" s="11" t="str">
        <f t="shared" si="12"/>
        <v>n.a.</v>
      </c>
      <c r="K26" s="11" t="str">
        <f t="shared" si="12"/>
        <v>n.a.</v>
      </c>
      <c r="L26" s="11">
        <f t="shared" ref="L26:L89" si="14">IF(H26=1,$C26,"n.a.")</f>
        <v>3.7698412698412564</v>
      </c>
      <c r="M26" s="11" t="str">
        <f t="shared" si="13"/>
        <v>n.a.</v>
      </c>
      <c r="N26" s="11" t="str">
        <f t="shared" si="13"/>
        <v>n.a.</v>
      </c>
      <c r="O26" s="11" t="str">
        <f t="shared" si="13"/>
        <v>n.a.</v>
      </c>
      <c r="P26" s="11">
        <f t="shared" ref="P26:P89" si="15">IF(H26=1,$D26,"n.a.")</f>
        <v>9.2604557005638188E-2</v>
      </c>
      <c r="Q26" s="4"/>
      <c r="R26" s="4"/>
      <c r="S26" s="4"/>
      <c r="T26" s="4"/>
      <c r="U26" s="4"/>
      <c r="V26" s="1"/>
    </row>
    <row r="27" spans="1:22" x14ac:dyDescent="0.25">
      <c r="A27" s="2">
        <v>1945</v>
      </c>
      <c r="B27" s="68">
        <v>125.84810126582279</v>
      </c>
      <c r="C27" s="65">
        <v>-3.0975143403441652</v>
      </c>
      <c r="D27" s="6">
        <v>1.0061947219536715</v>
      </c>
      <c r="E27" s="10">
        <f t="shared" si="0"/>
        <v>0</v>
      </c>
      <c r="F27" s="10">
        <f t="shared" ref="F27:F90" si="16">IF(AND($B27&gt;30,$B27&lt;60),1,0)</f>
        <v>0</v>
      </c>
      <c r="G27" s="10">
        <f t="shared" ref="G27:G90" si="17">IF(AND($B27&gt;60,$B27&lt;90),1,0)</f>
        <v>0</v>
      </c>
      <c r="H27" s="10">
        <f t="shared" ref="H27:H90" si="18">IF($B27&gt;90,1,0)</f>
        <v>1</v>
      </c>
      <c r="I27" s="11" t="str">
        <f t="shared" ref="I27:L90" si="19">IF(E27=1,$C27,"n.a.")</f>
        <v>n.a.</v>
      </c>
      <c r="J27" s="11" t="str">
        <f t="shared" si="19"/>
        <v>n.a.</v>
      </c>
      <c r="K27" s="11" t="str">
        <f t="shared" si="19"/>
        <v>n.a.</v>
      </c>
      <c r="L27" s="11">
        <f t="shared" si="14"/>
        <v>-3.0975143403441652</v>
      </c>
      <c r="M27" s="11" t="str">
        <f t="shared" ref="M27:P90" si="20">IF(E27=1,$D27,"n.a.")</f>
        <v>n.a.</v>
      </c>
      <c r="N27" s="11" t="str">
        <f t="shared" si="20"/>
        <v>n.a.</v>
      </c>
      <c r="O27" s="11" t="str">
        <f t="shared" si="20"/>
        <v>n.a.</v>
      </c>
      <c r="P27" s="11">
        <f t="shared" si="15"/>
        <v>1.0061947219536715</v>
      </c>
      <c r="Q27" s="4"/>
      <c r="R27" s="4"/>
      <c r="S27" s="4"/>
      <c r="T27" s="4"/>
      <c r="U27" s="4"/>
      <c r="V27" s="1"/>
    </row>
    <row r="28" spans="1:22" x14ac:dyDescent="0.25">
      <c r="A28" s="2">
        <v>1946</v>
      </c>
      <c r="B28" s="68">
        <v>135.9134067603494</v>
      </c>
      <c r="C28" s="6">
        <v>-1.0260457774269871</v>
      </c>
      <c r="D28" s="6">
        <v>4.9775475147611887</v>
      </c>
      <c r="E28" s="10">
        <f t="shared" si="0"/>
        <v>0</v>
      </c>
      <c r="F28" s="10">
        <f t="shared" si="16"/>
        <v>0</v>
      </c>
      <c r="G28" s="10">
        <f t="shared" si="17"/>
        <v>0</v>
      </c>
      <c r="H28" s="10">
        <f t="shared" si="18"/>
        <v>1</v>
      </c>
      <c r="I28" s="11" t="str">
        <f t="shared" si="19"/>
        <v>n.a.</v>
      </c>
      <c r="J28" s="11" t="str">
        <f t="shared" si="19"/>
        <v>n.a.</v>
      </c>
      <c r="K28" s="11" t="str">
        <f t="shared" si="19"/>
        <v>n.a.</v>
      </c>
      <c r="L28" s="11">
        <f t="shared" si="14"/>
        <v>-1.0260457774269871</v>
      </c>
      <c r="M28" s="11" t="str">
        <f t="shared" si="20"/>
        <v>n.a.</v>
      </c>
      <c r="N28" s="11" t="str">
        <f t="shared" si="20"/>
        <v>n.a.</v>
      </c>
      <c r="O28" s="11" t="str">
        <f t="shared" si="20"/>
        <v>n.a.</v>
      </c>
      <c r="P28" s="11">
        <f t="shared" si="15"/>
        <v>4.9775475147611887</v>
      </c>
      <c r="Q28" s="4"/>
      <c r="R28" s="4"/>
      <c r="S28" s="4"/>
      <c r="T28" s="4"/>
      <c r="U28" s="4"/>
      <c r="V28" s="1"/>
    </row>
    <row r="29" spans="1:22" x14ac:dyDescent="0.25">
      <c r="A29" s="2">
        <v>1947</v>
      </c>
      <c r="B29" s="68">
        <v>117.03042328042328</v>
      </c>
      <c r="C29" s="6">
        <v>4.425837320574133</v>
      </c>
      <c r="D29" s="6">
        <v>14.057352958340388</v>
      </c>
      <c r="E29" s="10">
        <f t="shared" si="0"/>
        <v>0</v>
      </c>
      <c r="F29" s="10">
        <f t="shared" si="16"/>
        <v>0</v>
      </c>
      <c r="G29" s="10">
        <f t="shared" si="17"/>
        <v>0</v>
      </c>
      <c r="H29" s="10">
        <f t="shared" si="18"/>
        <v>1</v>
      </c>
      <c r="I29" s="11" t="str">
        <f t="shared" si="19"/>
        <v>n.a.</v>
      </c>
      <c r="J29" s="11" t="str">
        <f t="shared" si="19"/>
        <v>n.a.</v>
      </c>
      <c r="K29" s="11" t="str">
        <f t="shared" si="19"/>
        <v>n.a.</v>
      </c>
      <c r="L29" s="11">
        <f t="shared" si="14"/>
        <v>4.425837320574133</v>
      </c>
      <c r="M29" s="11" t="str">
        <f t="shared" si="20"/>
        <v>n.a.</v>
      </c>
      <c r="N29" s="11" t="str">
        <f t="shared" si="20"/>
        <v>n.a.</v>
      </c>
      <c r="O29" s="11" t="str">
        <f t="shared" si="20"/>
        <v>n.a.</v>
      </c>
      <c r="P29" s="11">
        <f t="shared" si="15"/>
        <v>14.057352958340388</v>
      </c>
      <c r="Q29" s="4"/>
      <c r="R29" s="4"/>
      <c r="S29" s="4"/>
      <c r="T29" s="4"/>
      <c r="U29" s="4"/>
      <c r="V29" s="1"/>
    </row>
    <row r="30" spans="1:22" x14ac:dyDescent="0.25">
      <c r="A30" s="2">
        <f t="shared" ref="A30:A90" si="21">A29+1</f>
        <v>1948</v>
      </c>
      <c r="B30" s="68">
        <v>105.18264700483387</v>
      </c>
      <c r="C30" s="6">
        <v>1.8327605956472093</v>
      </c>
      <c r="D30" s="6">
        <v>14.441168944823218</v>
      </c>
      <c r="E30" s="10">
        <f t="shared" si="0"/>
        <v>0</v>
      </c>
      <c r="F30" s="10">
        <f t="shared" si="16"/>
        <v>0</v>
      </c>
      <c r="G30" s="10">
        <f t="shared" si="17"/>
        <v>0</v>
      </c>
      <c r="H30" s="10">
        <f t="shared" si="18"/>
        <v>1</v>
      </c>
      <c r="I30" s="11" t="str">
        <f t="shared" si="19"/>
        <v>n.a.</v>
      </c>
      <c r="J30" s="11" t="str">
        <f t="shared" si="19"/>
        <v>n.a.</v>
      </c>
      <c r="K30" s="11" t="str">
        <f t="shared" si="19"/>
        <v>n.a.</v>
      </c>
      <c r="L30" s="11">
        <f t="shared" si="14"/>
        <v>1.8327605956472093</v>
      </c>
      <c r="M30" s="11" t="str">
        <f t="shared" si="20"/>
        <v>n.a.</v>
      </c>
      <c r="N30" s="11" t="str">
        <f t="shared" si="20"/>
        <v>n.a.</v>
      </c>
      <c r="O30" s="11" t="str">
        <f t="shared" si="20"/>
        <v>n.a.</v>
      </c>
      <c r="P30" s="11">
        <f t="shared" si="15"/>
        <v>14.441168944823218</v>
      </c>
      <c r="Q30" s="4"/>
      <c r="R30" s="4"/>
      <c r="S30" s="4"/>
      <c r="T30" s="4"/>
      <c r="U30" s="4"/>
      <c r="V30" s="1"/>
    </row>
    <row r="31" spans="1:22" x14ac:dyDescent="0.25">
      <c r="A31" s="2">
        <f t="shared" si="21"/>
        <v>1949</v>
      </c>
      <c r="B31" s="68">
        <v>124.01698762539357</v>
      </c>
      <c r="C31" s="6">
        <v>2.1747281589801437</v>
      </c>
      <c r="D31" s="6">
        <v>2.1826067591787606</v>
      </c>
      <c r="E31" s="10">
        <f t="shared" si="0"/>
        <v>0</v>
      </c>
      <c r="F31" s="10">
        <f t="shared" si="16"/>
        <v>0</v>
      </c>
      <c r="G31" s="10">
        <f t="shared" si="17"/>
        <v>0</v>
      </c>
      <c r="H31" s="10">
        <f t="shared" si="18"/>
        <v>1</v>
      </c>
      <c r="I31" s="11" t="str">
        <f t="shared" si="19"/>
        <v>n.a.</v>
      </c>
      <c r="J31" s="11" t="str">
        <f t="shared" si="19"/>
        <v>n.a.</v>
      </c>
      <c r="K31" s="11" t="str">
        <f t="shared" si="19"/>
        <v>n.a.</v>
      </c>
      <c r="L31" s="11">
        <f t="shared" si="14"/>
        <v>2.1747281589801437</v>
      </c>
      <c r="M31" s="11" t="str">
        <f t="shared" si="20"/>
        <v>n.a.</v>
      </c>
      <c r="N31" s="11" t="str">
        <f t="shared" si="20"/>
        <v>n.a.</v>
      </c>
      <c r="O31" s="11" t="str">
        <f t="shared" si="20"/>
        <v>n.a.</v>
      </c>
      <c r="P31" s="11">
        <f t="shared" si="15"/>
        <v>2.1826067591787606</v>
      </c>
      <c r="Q31" s="4"/>
      <c r="R31" s="4"/>
      <c r="S31" s="4"/>
      <c r="T31" s="4"/>
      <c r="U31" s="4"/>
      <c r="V31" s="1"/>
    </row>
    <row r="32" spans="1:22" x14ac:dyDescent="0.25">
      <c r="A32" s="2">
        <f t="shared" si="21"/>
        <v>1950</v>
      </c>
      <c r="B32" s="6">
        <v>110.96662907185033</v>
      </c>
      <c r="C32" s="6">
        <v>7.3759197697015333</v>
      </c>
      <c r="D32" s="6">
        <v>5.3182757725181657</v>
      </c>
      <c r="E32" s="10">
        <f t="shared" si="0"/>
        <v>0</v>
      </c>
      <c r="F32" s="10">
        <f t="shared" si="16"/>
        <v>0</v>
      </c>
      <c r="G32" s="10">
        <f t="shared" si="17"/>
        <v>0</v>
      </c>
      <c r="H32" s="10">
        <f t="shared" si="18"/>
        <v>1</v>
      </c>
      <c r="I32" s="11" t="str">
        <f t="shared" si="19"/>
        <v>n.a.</v>
      </c>
      <c r="J32" s="11" t="str">
        <f t="shared" si="19"/>
        <v>n.a.</v>
      </c>
      <c r="K32" s="11" t="str">
        <f t="shared" si="19"/>
        <v>n.a.</v>
      </c>
      <c r="L32" s="11">
        <f t="shared" si="14"/>
        <v>7.3759197697015333</v>
      </c>
      <c r="M32" s="11" t="str">
        <f t="shared" si="20"/>
        <v>n.a.</v>
      </c>
      <c r="N32" s="11" t="str">
        <f t="shared" si="20"/>
        <v>n.a.</v>
      </c>
      <c r="O32" s="11" t="str">
        <f t="shared" si="20"/>
        <v>n.a.</v>
      </c>
      <c r="P32" s="11">
        <f t="shared" si="15"/>
        <v>5.3182757725181657</v>
      </c>
      <c r="Q32" s="4"/>
      <c r="R32" s="4"/>
      <c r="S32" s="4"/>
      <c r="T32" s="4"/>
      <c r="U32" s="4"/>
      <c r="V32" s="1"/>
    </row>
    <row r="33" spans="1:22" x14ac:dyDescent="0.25">
      <c r="A33" s="2">
        <f t="shared" si="21"/>
        <v>1951</v>
      </c>
      <c r="B33" s="6">
        <v>89.091393551825206</v>
      </c>
      <c r="C33" s="6">
        <v>5.6732312752045821</v>
      </c>
      <c r="D33" s="6">
        <v>11.711671429777281</v>
      </c>
      <c r="E33" s="10">
        <f t="shared" si="0"/>
        <v>0</v>
      </c>
      <c r="F33" s="10">
        <f t="shared" si="16"/>
        <v>0</v>
      </c>
      <c r="G33" s="10">
        <f t="shared" si="17"/>
        <v>1</v>
      </c>
      <c r="H33" s="10">
        <f t="shared" si="18"/>
        <v>0</v>
      </c>
      <c r="I33" s="11" t="str">
        <f t="shared" si="19"/>
        <v>n.a.</v>
      </c>
      <c r="J33" s="11" t="str">
        <f t="shared" si="19"/>
        <v>n.a.</v>
      </c>
      <c r="K33" s="11">
        <f t="shared" si="19"/>
        <v>5.6732312752045821</v>
      </c>
      <c r="L33" s="11" t="str">
        <f t="shared" si="14"/>
        <v>n.a.</v>
      </c>
      <c r="M33" s="11" t="str">
        <f t="shared" si="20"/>
        <v>n.a.</v>
      </c>
      <c r="N33" s="11" t="str">
        <f t="shared" si="20"/>
        <v>n.a.</v>
      </c>
      <c r="O33" s="11">
        <f t="shared" si="20"/>
        <v>11.711671429777281</v>
      </c>
      <c r="P33" s="11" t="str">
        <f t="shared" si="15"/>
        <v>n.a.</v>
      </c>
      <c r="Q33" s="4"/>
      <c r="R33" s="4"/>
      <c r="S33" s="4"/>
      <c r="T33" s="4"/>
      <c r="U33" s="4"/>
      <c r="V33" s="1"/>
    </row>
    <row r="34" spans="1:22" x14ac:dyDescent="0.25">
      <c r="A34" s="2">
        <f t="shared" si="21"/>
        <v>1952</v>
      </c>
      <c r="B34" s="6">
        <v>81.12579587111712</v>
      </c>
      <c r="C34" s="6">
        <v>7.2767691737680718</v>
      </c>
      <c r="D34" s="6">
        <v>-1.4820554781957973</v>
      </c>
      <c r="E34" s="10">
        <f t="shared" si="0"/>
        <v>0</v>
      </c>
      <c r="F34" s="10">
        <f t="shared" si="16"/>
        <v>0</v>
      </c>
      <c r="G34" s="10">
        <f t="shared" si="17"/>
        <v>1</v>
      </c>
      <c r="H34" s="10">
        <f t="shared" si="18"/>
        <v>0</v>
      </c>
      <c r="I34" s="11" t="str">
        <f t="shared" si="19"/>
        <v>n.a.</v>
      </c>
      <c r="J34" s="11" t="str">
        <f t="shared" si="19"/>
        <v>n.a.</v>
      </c>
      <c r="K34" s="11">
        <f t="shared" si="19"/>
        <v>7.2767691737680718</v>
      </c>
      <c r="L34" s="11" t="str">
        <f t="shared" si="14"/>
        <v>n.a.</v>
      </c>
      <c r="M34" s="11" t="str">
        <f t="shared" si="20"/>
        <v>n.a.</v>
      </c>
      <c r="N34" s="11" t="str">
        <f t="shared" si="20"/>
        <v>n.a.</v>
      </c>
      <c r="O34" s="11">
        <f t="shared" si="20"/>
        <v>-1.4820554781957973</v>
      </c>
      <c r="P34" s="11" t="str">
        <f t="shared" si="15"/>
        <v>n.a.</v>
      </c>
      <c r="Q34" s="4"/>
      <c r="R34" s="4"/>
      <c r="S34" s="4"/>
      <c r="T34" s="4"/>
      <c r="U34" s="4"/>
      <c r="V34" s="1"/>
    </row>
    <row r="35" spans="1:22" x14ac:dyDescent="0.25">
      <c r="A35" s="2">
        <f t="shared" si="21"/>
        <v>1953</v>
      </c>
      <c r="B35" s="6">
        <v>82.601246847189842</v>
      </c>
      <c r="C35" s="6">
        <v>4.6729294743386163</v>
      </c>
      <c r="D35" s="6">
        <v>-1.1134295926241811</v>
      </c>
      <c r="E35" s="10">
        <f t="shared" si="0"/>
        <v>0</v>
      </c>
      <c r="F35" s="10">
        <f t="shared" si="16"/>
        <v>0</v>
      </c>
      <c r="G35" s="10">
        <f t="shared" si="17"/>
        <v>1</v>
      </c>
      <c r="H35" s="10">
        <f t="shared" si="18"/>
        <v>0</v>
      </c>
      <c r="I35" s="11" t="str">
        <f t="shared" si="19"/>
        <v>n.a.</v>
      </c>
      <c r="J35" s="11" t="str">
        <f t="shared" si="19"/>
        <v>n.a.</v>
      </c>
      <c r="K35" s="11">
        <f t="shared" si="19"/>
        <v>4.6729294743386163</v>
      </c>
      <c r="L35" s="11" t="str">
        <f t="shared" si="14"/>
        <v>n.a.</v>
      </c>
      <c r="M35" s="11" t="str">
        <f t="shared" si="20"/>
        <v>n.a.</v>
      </c>
      <c r="N35" s="11" t="str">
        <f t="shared" si="20"/>
        <v>n.a.</v>
      </c>
      <c r="O35" s="11">
        <f t="shared" si="20"/>
        <v>-1.1134295926241811</v>
      </c>
      <c r="P35" s="11" t="str">
        <f t="shared" si="15"/>
        <v>n.a.</v>
      </c>
      <c r="Q35" s="4"/>
      <c r="R35" s="4"/>
      <c r="S35" s="4"/>
      <c r="T35" s="4"/>
      <c r="U35" s="4"/>
      <c r="V35" s="1"/>
    </row>
    <row r="36" spans="1:22" x14ac:dyDescent="0.25">
      <c r="A36" s="2">
        <f t="shared" si="21"/>
        <v>1954</v>
      </c>
      <c r="B36" s="6">
        <v>77.012149655686656</v>
      </c>
      <c r="C36" s="6">
        <v>-0.69125944501270409</v>
      </c>
      <c r="D36" s="6">
        <v>-0.32230758102193297</v>
      </c>
      <c r="E36" s="10">
        <f t="shared" si="0"/>
        <v>0</v>
      </c>
      <c r="F36" s="10">
        <f t="shared" si="16"/>
        <v>0</v>
      </c>
      <c r="G36" s="10">
        <f t="shared" si="17"/>
        <v>1</v>
      </c>
      <c r="H36" s="10">
        <f t="shared" si="18"/>
        <v>0</v>
      </c>
      <c r="I36" s="11" t="str">
        <f t="shared" si="19"/>
        <v>n.a.</v>
      </c>
      <c r="J36" s="11" t="str">
        <f t="shared" si="19"/>
        <v>n.a.</v>
      </c>
      <c r="K36" s="11">
        <f t="shared" si="19"/>
        <v>-0.69125944501270409</v>
      </c>
      <c r="L36" s="11" t="str">
        <f t="shared" si="14"/>
        <v>n.a.</v>
      </c>
      <c r="M36" s="11" t="str">
        <f t="shared" si="20"/>
        <v>n.a.</v>
      </c>
      <c r="N36" s="11" t="str">
        <f t="shared" si="20"/>
        <v>n.a.</v>
      </c>
      <c r="O36" s="11">
        <f t="shared" si="20"/>
        <v>-0.32230758102193297</v>
      </c>
      <c r="P36" s="11" t="str">
        <f t="shared" si="15"/>
        <v>n.a.</v>
      </c>
      <c r="Q36" s="4"/>
      <c r="R36" s="4"/>
      <c r="S36" s="4"/>
      <c r="T36" s="4"/>
      <c r="U36" s="4"/>
      <c r="V36" s="1"/>
    </row>
    <row r="37" spans="1:22" x14ac:dyDescent="0.25">
      <c r="A37" s="2">
        <f t="shared" si="21"/>
        <v>1955</v>
      </c>
      <c r="B37" s="6">
        <v>72.332976357195818</v>
      </c>
      <c r="C37" s="6">
        <v>9.3388155162388955</v>
      </c>
      <c r="D37" s="6">
        <v>0.75140003781190268</v>
      </c>
      <c r="E37" s="10">
        <f t="shared" si="0"/>
        <v>0</v>
      </c>
      <c r="F37" s="10">
        <f t="shared" si="16"/>
        <v>0</v>
      </c>
      <c r="G37" s="10">
        <f t="shared" si="17"/>
        <v>1</v>
      </c>
      <c r="H37" s="10">
        <f t="shared" si="18"/>
        <v>0</v>
      </c>
      <c r="I37" s="11" t="str">
        <f t="shared" si="19"/>
        <v>n.a.</v>
      </c>
      <c r="J37" s="11" t="str">
        <f t="shared" si="19"/>
        <v>n.a.</v>
      </c>
      <c r="K37" s="11">
        <f t="shared" si="19"/>
        <v>9.3388155162388955</v>
      </c>
      <c r="L37" s="11" t="str">
        <f t="shared" si="14"/>
        <v>n.a.</v>
      </c>
      <c r="M37" s="11" t="str">
        <f t="shared" si="20"/>
        <v>n.a.</v>
      </c>
      <c r="N37" s="11" t="str">
        <f t="shared" si="20"/>
        <v>n.a.</v>
      </c>
      <c r="O37" s="11">
        <f t="shared" si="20"/>
        <v>0.75140003781190268</v>
      </c>
      <c r="P37" s="11" t="str">
        <f t="shared" si="15"/>
        <v>n.a.</v>
      </c>
      <c r="Q37" s="4"/>
      <c r="R37" s="4"/>
      <c r="S37" s="4"/>
      <c r="T37" s="4"/>
      <c r="U37" s="4"/>
      <c r="V37" s="1"/>
    </row>
    <row r="38" spans="1:22" x14ac:dyDescent="0.25">
      <c r="A38" s="2">
        <f t="shared" si="21"/>
        <v>1956</v>
      </c>
      <c r="B38" s="6">
        <v>68.086810865923823</v>
      </c>
      <c r="C38" s="6">
        <v>8.0899166622351526</v>
      </c>
      <c r="D38" s="6">
        <v>2.5934456014735869</v>
      </c>
      <c r="E38" s="10">
        <f t="shared" si="0"/>
        <v>0</v>
      </c>
      <c r="F38" s="10">
        <f t="shared" si="16"/>
        <v>0</v>
      </c>
      <c r="G38" s="10">
        <f t="shared" si="17"/>
        <v>1</v>
      </c>
      <c r="H38" s="10">
        <f t="shared" si="18"/>
        <v>0</v>
      </c>
      <c r="I38" s="11" t="str">
        <f t="shared" si="19"/>
        <v>n.a.</v>
      </c>
      <c r="J38" s="11" t="str">
        <f t="shared" si="19"/>
        <v>n.a.</v>
      </c>
      <c r="K38" s="11">
        <f t="shared" si="19"/>
        <v>8.0899166622351526</v>
      </c>
      <c r="L38" s="11" t="str">
        <f t="shared" si="14"/>
        <v>n.a.</v>
      </c>
      <c r="M38" s="11" t="str">
        <f t="shared" si="20"/>
        <v>n.a.</v>
      </c>
      <c r="N38" s="11" t="str">
        <f t="shared" si="20"/>
        <v>n.a.</v>
      </c>
      <c r="O38" s="11">
        <f t="shared" si="20"/>
        <v>2.5934456014735869</v>
      </c>
      <c r="P38" s="11" t="str">
        <f t="shared" si="15"/>
        <v>n.a.</v>
      </c>
      <c r="Q38" s="4"/>
      <c r="R38" s="4"/>
      <c r="S38" s="4"/>
      <c r="T38" s="4"/>
      <c r="U38" s="4"/>
      <c r="V38" s="1"/>
    </row>
    <row r="39" spans="1:22" x14ac:dyDescent="0.25">
      <c r="A39" s="2">
        <f t="shared" si="21"/>
        <v>1957</v>
      </c>
      <c r="B39" s="6">
        <v>61.412746170678339</v>
      </c>
      <c r="C39" s="6">
        <v>2.8956579187810139</v>
      </c>
      <c r="D39" s="6">
        <v>1.6642447614102058</v>
      </c>
      <c r="E39" s="10">
        <f t="shared" ref="E39:E70" si="22">IF(AND(B39&gt;0,B39&lt;30),1,0)</f>
        <v>0</v>
      </c>
      <c r="F39" s="10">
        <f t="shared" si="16"/>
        <v>0</v>
      </c>
      <c r="G39" s="10">
        <f t="shared" si="17"/>
        <v>1</v>
      </c>
      <c r="H39" s="10">
        <f t="shared" si="18"/>
        <v>0</v>
      </c>
      <c r="I39" s="11" t="str">
        <f t="shared" si="19"/>
        <v>n.a.</v>
      </c>
      <c r="J39" s="11" t="str">
        <f t="shared" si="19"/>
        <v>n.a.</v>
      </c>
      <c r="K39" s="11">
        <f t="shared" si="19"/>
        <v>2.8956579187810139</v>
      </c>
      <c r="L39" s="11" t="str">
        <f t="shared" si="14"/>
        <v>n.a.</v>
      </c>
      <c r="M39" s="11" t="str">
        <f t="shared" si="20"/>
        <v>n.a.</v>
      </c>
      <c r="N39" s="11" t="str">
        <f t="shared" si="20"/>
        <v>n.a.</v>
      </c>
      <c r="O39" s="11">
        <f t="shared" si="20"/>
        <v>1.6642447614102058</v>
      </c>
      <c r="P39" s="11" t="str">
        <f t="shared" si="15"/>
        <v>n.a.</v>
      </c>
      <c r="Q39" s="4"/>
      <c r="R39" s="4"/>
      <c r="S39" s="4"/>
      <c r="T39" s="4"/>
      <c r="U39" s="4"/>
      <c r="V39" s="1"/>
    </row>
    <row r="40" spans="1:22" x14ac:dyDescent="0.25">
      <c r="A40" s="2">
        <f t="shared" si="21"/>
        <v>1958</v>
      </c>
      <c r="B40" s="6">
        <v>61.731776628890337</v>
      </c>
      <c r="C40" s="6">
        <v>1.7889099875684655</v>
      </c>
      <c r="D40" s="6">
        <v>1.7434425806241485</v>
      </c>
      <c r="E40" s="10">
        <f t="shared" si="22"/>
        <v>0</v>
      </c>
      <c r="F40" s="10">
        <f t="shared" si="16"/>
        <v>0</v>
      </c>
      <c r="G40" s="10">
        <f t="shared" si="17"/>
        <v>1</v>
      </c>
      <c r="H40" s="10">
        <f t="shared" si="18"/>
        <v>0</v>
      </c>
      <c r="I40" s="11" t="str">
        <f t="shared" si="19"/>
        <v>n.a.</v>
      </c>
      <c r="J40" s="11" t="str">
        <f t="shared" si="19"/>
        <v>n.a.</v>
      </c>
      <c r="K40" s="11">
        <f t="shared" si="19"/>
        <v>1.7889099875684655</v>
      </c>
      <c r="L40" s="11" t="str">
        <f t="shared" si="14"/>
        <v>n.a.</v>
      </c>
      <c r="M40" s="11" t="str">
        <f t="shared" si="20"/>
        <v>n.a.</v>
      </c>
      <c r="N40" s="11" t="str">
        <f t="shared" si="20"/>
        <v>n.a.</v>
      </c>
      <c r="O40" s="11">
        <f t="shared" si="20"/>
        <v>1.7434425806241485</v>
      </c>
      <c r="P40" s="11" t="str">
        <f t="shared" si="15"/>
        <v>n.a.</v>
      </c>
      <c r="Q40" s="4"/>
      <c r="R40" s="4"/>
      <c r="S40" s="4"/>
      <c r="T40" s="4"/>
      <c r="U40" s="4"/>
      <c r="V40" s="1"/>
    </row>
    <row r="41" spans="1:22" x14ac:dyDescent="0.25">
      <c r="A41" s="2">
        <f t="shared" si="21"/>
        <v>1959</v>
      </c>
      <c r="B41" s="6">
        <v>63.660443181084048</v>
      </c>
      <c r="C41" s="6">
        <v>4.0537910764254725</v>
      </c>
      <c r="D41" s="6">
        <v>1.2503476518941941</v>
      </c>
      <c r="E41" s="10">
        <f t="shared" si="22"/>
        <v>0</v>
      </c>
      <c r="F41" s="10">
        <f t="shared" si="16"/>
        <v>0</v>
      </c>
      <c r="G41" s="10">
        <f t="shared" si="17"/>
        <v>1</v>
      </c>
      <c r="H41" s="10">
        <f t="shared" si="18"/>
        <v>0</v>
      </c>
      <c r="I41" s="11" t="str">
        <f t="shared" si="19"/>
        <v>n.a.</v>
      </c>
      <c r="J41" s="11" t="str">
        <f t="shared" si="19"/>
        <v>n.a.</v>
      </c>
      <c r="K41" s="11">
        <f t="shared" si="19"/>
        <v>4.0537910764254725</v>
      </c>
      <c r="L41" s="11" t="str">
        <f t="shared" si="14"/>
        <v>n.a.</v>
      </c>
      <c r="M41" s="11" t="str">
        <f t="shared" si="20"/>
        <v>n.a.</v>
      </c>
      <c r="N41" s="11" t="str">
        <f t="shared" si="20"/>
        <v>n.a.</v>
      </c>
      <c r="O41" s="11">
        <f t="shared" si="20"/>
        <v>1.2503476518941941</v>
      </c>
      <c r="P41" s="11" t="str">
        <f t="shared" si="15"/>
        <v>n.a.</v>
      </c>
      <c r="Q41" s="4"/>
      <c r="R41" s="4"/>
      <c r="S41" s="4"/>
      <c r="T41" s="4"/>
      <c r="U41" s="4"/>
      <c r="V41" s="1"/>
    </row>
    <row r="42" spans="1:22" x14ac:dyDescent="0.25">
      <c r="A42" s="2">
        <f t="shared" si="21"/>
        <v>1960</v>
      </c>
      <c r="B42" s="6">
        <v>61.706697319862059</v>
      </c>
      <c r="C42" s="6">
        <v>3.1071442390785631</v>
      </c>
      <c r="D42" s="6">
        <v>0.95261435858027632</v>
      </c>
      <c r="E42" s="10">
        <f t="shared" si="22"/>
        <v>0</v>
      </c>
      <c r="F42" s="10">
        <f t="shared" si="16"/>
        <v>0</v>
      </c>
      <c r="G42" s="10">
        <f t="shared" si="17"/>
        <v>1</v>
      </c>
      <c r="H42" s="10">
        <f t="shared" si="18"/>
        <v>0</v>
      </c>
      <c r="I42" s="11" t="str">
        <f t="shared" si="19"/>
        <v>n.a.</v>
      </c>
      <c r="J42" s="11" t="str">
        <f t="shared" si="19"/>
        <v>n.a.</v>
      </c>
      <c r="K42" s="11">
        <f t="shared" si="19"/>
        <v>3.1071442390785631</v>
      </c>
      <c r="L42" s="11" t="str">
        <f t="shared" si="14"/>
        <v>n.a.</v>
      </c>
      <c r="M42" s="11" t="str">
        <f t="shared" si="20"/>
        <v>n.a.</v>
      </c>
      <c r="N42" s="11" t="str">
        <f t="shared" si="20"/>
        <v>n.a.</v>
      </c>
      <c r="O42" s="11">
        <f t="shared" si="20"/>
        <v>0.95261435858027632</v>
      </c>
      <c r="P42" s="11" t="str">
        <f t="shared" si="15"/>
        <v>n.a.</v>
      </c>
      <c r="Q42" s="4"/>
      <c r="R42" s="4"/>
      <c r="S42" s="4"/>
      <c r="T42" s="4"/>
      <c r="U42" s="4"/>
      <c r="V42" s="1"/>
    </row>
    <row r="43" spans="1:22" x14ac:dyDescent="0.25">
      <c r="A43" s="2">
        <f t="shared" si="21"/>
        <v>1961</v>
      </c>
      <c r="B43" s="6">
        <v>53.163460313415719</v>
      </c>
      <c r="C43" s="6">
        <v>2.9509632224168136</v>
      </c>
      <c r="D43" s="6">
        <v>0.62916412924270815</v>
      </c>
      <c r="E43" s="10">
        <f t="shared" si="22"/>
        <v>0</v>
      </c>
      <c r="F43" s="10">
        <f t="shared" si="16"/>
        <v>1</v>
      </c>
      <c r="G43" s="10">
        <f t="shared" si="17"/>
        <v>0</v>
      </c>
      <c r="H43" s="10">
        <f t="shared" si="18"/>
        <v>0</v>
      </c>
      <c r="I43" s="11" t="str">
        <f t="shared" si="19"/>
        <v>n.a.</v>
      </c>
      <c r="J43" s="11">
        <f t="shared" si="19"/>
        <v>2.9509632224168136</v>
      </c>
      <c r="K43" s="11" t="str">
        <f t="shared" si="19"/>
        <v>n.a.</v>
      </c>
      <c r="L43" s="11" t="str">
        <f t="shared" si="14"/>
        <v>n.a.</v>
      </c>
      <c r="M43" s="11" t="str">
        <f t="shared" si="20"/>
        <v>n.a.</v>
      </c>
      <c r="N43" s="11">
        <f t="shared" si="20"/>
        <v>0.62916412924270815</v>
      </c>
      <c r="O43" s="11" t="str">
        <f t="shared" si="20"/>
        <v>n.a.</v>
      </c>
      <c r="P43" s="11" t="str">
        <f t="shared" si="15"/>
        <v>n.a.</v>
      </c>
      <c r="Q43" s="4"/>
      <c r="R43" s="4"/>
      <c r="S43" s="4"/>
      <c r="T43" s="4"/>
      <c r="U43" s="4"/>
      <c r="V43" s="1"/>
    </row>
    <row r="44" spans="1:22" x14ac:dyDescent="0.25">
      <c r="A44" s="2">
        <f t="shared" si="21"/>
        <v>1962</v>
      </c>
      <c r="B44" s="6">
        <v>53.847972573590262</v>
      </c>
      <c r="C44" s="6">
        <v>7.0061604636751262</v>
      </c>
      <c r="D44" s="6">
        <v>1.7200323303957528</v>
      </c>
      <c r="E44" s="10">
        <f t="shared" si="22"/>
        <v>0</v>
      </c>
      <c r="F44" s="10">
        <f t="shared" si="16"/>
        <v>1</v>
      </c>
      <c r="G44" s="10">
        <f t="shared" si="17"/>
        <v>0</v>
      </c>
      <c r="H44" s="10">
        <f t="shared" si="18"/>
        <v>0</v>
      </c>
      <c r="I44" s="11" t="str">
        <f t="shared" si="19"/>
        <v>n.a.</v>
      </c>
      <c r="J44" s="11">
        <f t="shared" si="19"/>
        <v>7.0061604636751262</v>
      </c>
      <c r="K44" s="11" t="str">
        <f t="shared" si="19"/>
        <v>n.a.</v>
      </c>
      <c r="L44" s="11" t="str">
        <f t="shared" si="14"/>
        <v>n.a.</v>
      </c>
      <c r="M44" s="11" t="str">
        <f t="shared" si="20"/>
        <v>n.a.</v>
      </c>
      <c r="N44" s="11">
        <f t="shared" si="20"/>
        <v>1.7200323303957528</v>
      </c>
      <c r="O44" s="11" t="str">
        <f t="shared" si="20"/>
        <v>n.a.</v>
      </c>
      <c r="P44" s="11" t="str">
        <f t="shared" si="15"/>
        <v>n.a.</v>
      </c>
      <c r="Q44" s="4"/>
      <c r="R44" s="4"/>
      <c r="S44" s="4"/>
      <c r="T44" s="4"/>
      <c r="U44" s="4"/>
      <c r="V44" s="1"/>
    </row>
    <row r="45" spans="1:22" x14ac:dyDescent="0.25">
      <c r="A45" s="2">
        <f t="shared" si="21"/>
        <v>1963</v>
      </c>
      <c r="B45" s="6">
        <v>53.643152799982481</v>
      </c>
      <c r="C45" s="6">
        <v>5.0593311758360349</v>
      </c>
      <c r="D45" s="6">
        <v>1.89529545220342</v>
      </c>
      <c r="E45" s="10">
        <f t="shared" si="22"/>
        <v>0</v>
      </c>
      <c r="F45" s="10">
        <f t="shared" si="16"/>
        <v>1</v>
      </c>
      <c r="G45" s="10">
        <f t="shared" si="17"/>
        <v>0</v>
      </c>
      <c r="H45" s="10">
        <f t="shared" si="18"/>
        <v>0</v>
      </c>
      <c r="I45" s="11" t="str">
        <f t="shared" si="19"/>
        <v>n.a.</v>
      </c>
      <c r="J45" s="11">
        <f t="shared" si="19"/>
        <v>5.0593311758360349</v>
      </c>
      <c r="K45" s="11" t="str">
        <f t="shared" si="19"/>
        <v>n.a.</v>
      </c>
      <c r="L45" s="11" t="str">
        <f t="shared" si="14"/>
        <v>n.a.</v>
      </c>
      <c r="M45" s="11" t="str">
        <f t="shared" si="20"/>
        <v>n.a.</v>
      </c>
      <c r="N45" s="11">
        <f t="shared" si="20"/>
        <v>1.89529545220342</v>
      </c>
      <c r="O45" s="11" t="str">
        <f t="shared" si="20"/>
        <v>n.a.</v>
      </c>
      <c r="P45" s="11" t="str">
        <f t="shared" si="15"/>
        <v>n.a.</v>
      </c>
      <c r="Q45" s="4"/>
      <c r="R45" s="4"/>
      <c r="S45" s="4"/>
      <c r="T45" s="4"/>
      <c r="U45" s="4"/>
      <c r="V45" s="1"/>
    </row>
    <row r="46" spans="1:22" x14ac:dyDescent="0.25">
      <c r="A46" s="2">
        <f t="shared" si="21"/>
        <v>1964</v>
      </c>
      <c r="B46" s="6">
        <v>52.076131441967654</v>
      </c>
      <c r="C46" s="6">
        <v>6.5158532433352567</v>
      </c>
      <c r="D46" s="6">
        <v>1.5693523383909138</v>
      </c>
      <c r="E46" s="10">
        <f t="shared" si="22"/>
        <v>0</v>
      </c>
      <c r="F46" s="10">
        <f t="shared" si="16"/>
        <v>1</v>
      </c>
      <c r="G46" s="10">
        <f t="shared" si="17"/>
        <v>0</v>
      </c>
      <c r="H46" s="10">
        <f t="shared" si="18"/>
        <v>0</v>
      </c>
      <c r="I46" s="11" t="str">
        <f t="shared" si="19"/>
        <v>n.a.</v>
      </c>
      <c r="J46" s="11">
        <f t="shared" si="19"/>
        <v>6.5158532433352567</v>
      </c>
      <c r="K46" s="11" t="str">
        <f t="shared" si="19"/>
        <v>n.a.</v>
      </c>
      <c r="L46" s="11" t="str">
        <f t="shared" si="14"/>
        <v>n.a.</v>
      </c>
      <c r="M46" s="11" t="str">
        <f t="shared" si="20"/>
        <v>n.a.</v>
      </c>
      <c r="N46" s="11">
        <f t="shared" si="20"/>
        <v>1.5693523383909138</v>
      </c>
      <c r="O46" s="11" t="str">
        <f t="shared" si="20"/>
        <v>n.a.</v>
      </c>
      <c r="P46" s="11" t="str">
        <f t="shared" si="15"/>
        <v>n.a.</v>
      </c>
      <c r="Q46" s="4"/>
      <c r="R46" s="4"/>
      <c r="S46" s="4"/>
      <c r="T46" s="4"/>
      <c r="U46" s="4"/>
      <c r="V46" s="1"/>
    </row>
    <row r="47" spans="1:22" x14ac:dyDescent="0.25">
      <c r="A47" s="2">
        <f t="shared" si="21"/>
        <v>1965</v>
      </c>
      <c r="B47" s="6">
        <v>48.072651715984811</v>
      </c>
      <c r="C47" s="6">
        <v>6.6489766512090487</v>
      </c>
      <c r="D47" s="6">
        <v>2.5945010853476567</v>
      </c>
      <c r="E47" s="10">
        <f t="shared" si="22"/>
        <v>0</v>
      </c>
      <c r="F47" s="10">
        <f t="shared" si="16"/>
        <v>1</v>
      </c>
      <c r="G47" s="10">
        <f t="shared" si="17"/>
        <v>0</v>
      </c>
      <c r="H47" s="10">
        <f t="shared" si="18"/>
        <v>0</v>
      </c>
      <c r="I47" s="11" t="str">
        <f t="shared" si="19"/>
        <v>n.a.</v>
      </c>
      <c r="J47" s="11">
        <f t="shared" si="19"/>
        <v>6.6489766512090487</v>
      </c>
      <c r="K47" s="11" t="str">
        <f t="shared" si="19"/>
        <v>n.a.</v>
      </c>
      <c r="L47" s="11" t="str">
        <f t="shared" si="14"/>
        <v>n.a.</v>
      </c>
      <c r="M47" s="11" t="str">
        <f t="shared" si="20"/>
        <v>n.a.</v>
      </c>
      <c r="N47" s="11">
        <f t="shared" si="20"/>
        <v>2.5945010853476567</v>
      </c>
      <c r="O47" s="11" t="str">
        <f t="shared" si="20"/>
        <v>n.a.</v>
      </c>
      <c r="P47" s="11" t="str">
        <f t="shared" si="15"/>
        <v>n.a.</v>
      </c>
      <c r="Q47" s="4"/>
      <c r="R47" s="4"/>
      <c r="S47" s="4"/>
      <c r="T47" s="4"/>
      <c r="U47" s="4"/>
      <c r="V47" s="1"/>
    </row>
    <row r="48" spans="1:22" x14ac:dyDescent="0.25">
      <c r="A48" s="2">
        <f t="shared" si="21"/>
        <v>1966</v>
      </c>
      <c r="B48" s="6">
        <v>50.831057926661657</v>
      </c>
      <c r="C48" s="6">
        <v>6.4837323920210466</v>
      </c>
      <c r="D48" s="6">
        <v>3.6850927320503017</v>
      </c>
      <c r="E48" s="10">
        <f t="shared" si="22"/>
        <v>0</v>
      </c>
      <c r="F48" s="10">
        <f t="shared" si="16"/>
        <v>1</v>
      </c>
      <c r="G48" s="10">
        <f t="shared" si="17"/>
        <v>0</v>
      </c>
      <c r="H48" s="10">
        <f t="shared" si="18"/>
        <v>0</v>
      </c>
      <c r="I48" s="11" t="str">
        <f t="shared" si="19"/>
        <v>n.a.</v>
      </c>
      <c r="J48" s="11">
        <f t="shared" si="19"/>
        <v>6.4837323920210466</v>
      </c>
      <c r="K48" s="11" t="str">
        <f t="shared" si="19"/>
        <v>n.a.</v>
      </c>
      <c r="L48" s="11" t="str">
        <f t="shared" si="14"/>
        <v>n.a.</v>
      </c>
      <c r="M48" s="11" t="str">
        <f t="shared" si="20"/>
        <v>n.a.</v>
      </c>
      <c r="N48" s="11">
        <f t="shared" si="20"/>
        <v>3.6850927320503017</v>
      </c>
      <c r="O48" s="11" t="str">
        <f t="shared" si="20"/>
        <v>n.a.</v>
      </c>
      <c r="P48" s="11" t="str">
        <f t="shared" si="15"/>
        <v>n.a.</v>
      </c>
      <c r="Q48" s="4"/>
      <c r="R48" s="4"/>
      <c r="S48" s="4"/>
      <c r="T48" s="4"/>
      <c r="U48" s="4"/>
      <c r="V48" s="1"/>
    </row>
    <row r="49" spans="1:22" x14ac:dyDescent="0.25">
      <c r="A49" s="2">
        <f t="shared" si="21"/>
        <v>1967</v>
      </c>
      <c r="B49" s="6">
        <v>49.989949748743719</v>
      </c>
      <c r="C49" s="6">
        <v>3.0446942349619421</v>
      </c>
      <c r="D49" s="6">
        <v>3.221906393158442</v>
      </c>
      <c r="E49" s="10">
        <f t="shared" si="22"/>
        <v>0</v>
      </c>
      <c r="F49" s="10">
        <f t="shared" si="16"/>
        <v>1</v>
      </c>
      <c r="G49" s="10">
        <f t="shared" si="17"/>
        <v>0</v>
      </c>
      <c r="H49" s="10">
        <f t="shared" si="18"/>
        <v>0</v>
      </c>
      <c r="I49" s="11" t="str">
        <f t="shared" si="19"/>
        <v>n.a.</v>
      </c>
      <c r="J49" s="11">
        <f t="shared" si="19"/>
        <v>3.0446942349619421</v>
      </c>
      <c r="K49" s="11" t="str">
        <f t="shared" si="19"/>
        <v>n.a.</v>
      </c>
      <c r="L49" s="11" t="str">
        <f t="shared" si="14"/>
        <v>n.a.</v>
      </c>
      <c r="M49" s="11" t="str">
        <f t="shared" si="20"/>
        <v>n.a.</v>
      </c>
      <c r="N49" s="11">
        <f t="shared" si="20"/>
        <v>3.221906393158442</v>
      </c>
      <c r="O49" s="11" t="str">
        <f t="shared" si="20"/>
        <v>n.a.</v>
      </c>
      <c r="P49" s="11" t="str">
        <f t="shared" si="15"/>
        <v>n.a.</v>
      </c>
      <c r="Q49" s="4"/>
      <c r="R49" s="4"/>
      <c r="S49" s="4"/>
      <c r="T49" s="4"/>
      <c r="U49" s="4"/>
      <c r="V49" s="1"/>
    </row>
    <row r="50" spans="1:22" x14ac:dyDescent="0.25">
      <c r="A50" s="2">
        <f t="shared" si="21"/>
        <v>1968</v>
      </c>
      <c r="B50" s="6">
        <v>50.208627450980394</v>
      </c>
      <c r="C50" s="6">
        <v>5.2270352530056741</v>
      </c>
      <c r="D50" s="6">
        <v>3.6668103654484963</v>
      </c>
      <c r="E50" s="10">
        <f t="shared" si="22"/>
        <v>0</v>
      </c>
      <c r="F50" s="10">
        <f t="shared" si="16"/>
        <v>1</v>
      </c>
      <c r="G50" s="10">
        <f t="shared" si="17"/>
        <v>0</v>
      </c>
      <c r="H50" s="10">
        <f t="shared" si="18"/>
        <v>0</v>
      </c>
      <c r="I50" s="11" t="str">
        <f t="shared" si="19"/>
        <v>n.a.</v>
      </c>
      <c r="J50" s="11">
        <f t="shared" si="19"/>
        <v>5.2270352530056741</v>
      </c>
      <c r="K50" s="11" t="str">
        <f t="shared" si="19"/>
        <v>n.a.</v>
      </c>
      <c r="L50" s="11" t="str">
        <f t="shared" si="14"/>
        <v>n.a.</v>
      </c>
      <c r="M50" s="11" t="str">
        <f t="shared" si="20"/>
        <v>n.a.</v>
      </c>
      <c r="N50" s="11">
        <f t="shared" si="20"/>
        <v>3.6668103654484963</v>
      </c>
      <c r="O50" s="11" t="str">
        <f t="shared" si="20"/>
        <v>n.a.</v>
      </c>
      <c r="P50" s="11" t="str">
        <f t="shared" si="15"/>
        <v>n.a.</v>
      </c>
      <c r="Q50" s="4"/>
      <c r="R50" s="4"/>
      <c r="S50" s="4"/>
      <c r="T50" s="4"/>
      <c r="U50" s="4"/>
      <c r="V50" s="1"/>
    </row>
    <row r="51" spans="1:22" x14ac:dyDescent="0.25">
      <c r="A51" s="2">
        <f t="shared" si="21"/>
        <v>1969</v>
      </c>
      <c r="B51" s="6">
        <v>49.490045809444233</v>
      </c>
      <c r="C51" s="6">
        <v>5.2714634759356116</v>
      </c>
      <c r="D51" s="6">
        <v>4.6755425847727006</v>
      </c>
      <c r="E51" s="10">
        <f t="shared" si="22"/>
        <v>0</v>
      </c>
      <c r="F51" s="10">
        <f t="shared" si="16"/>
        <v>1</v>
      </c>
      <c r="G51" s="10">
        <f t="shared" si="17"/>
        <v>0</v>
      </c>
      <c r="H51" s="10">
        <f t="shared" si="18"/>
        <v>0</v>
      </c>
      <c r="I51" s="11" t="str">
        <f t="shared" si="19"/>
        <v>n.a.</v>
      </c>
      <c r="J51" s="11">
        <f t="shared" si="19"/>
        <v>5.2714634759356116</v>
      </c>
      <c r="K51" s="11" t="str">
        <f t="shared" si="19"/>
        <v>n.a.</v>
      </c>
      <c r="L51" s="11" t="str">
        <f t="shared" si="14"/>
        <v>n.a.</v>
      </c>
      <c r="M51" s="11" t="str">
        <f t="shared" si="20"/>
        <v>n.a.</v>
      </c>
      <c r="N51" s="11">
        <f t="shared" si="20"/>
        <v>4.6755425847727006</v>
      </c>
      <c r="O51" s="11" t="str">
        <f t="shared" si="20"/>
        <v>n.a.</v>
      </c>
      <c r="P51" s="11" t="str">
        <f t="shared" si="15"/>
        <v>n.a.</v>
      </c>
      <c r="Q51" s="4"/>
      <c r="R51" s="4"/>
      <c r="S51" s="4"/>
      <c r="T51" s="4"/>
      <c r="U51" s="4"/>
      <c r="V51" s="1"/>
    </row>
    <row r="52" spans="1:22" x14ac:dyDescent="0.25">
      <c r="A52" s="2">
        <f t="shared" si="21"/>
        <v>1970</v>
      </c>
      <c r="B52" s="6">
        <v>44.843947569387936</v>
      </c>
      <c r="C52" s="6">
        <v>2.5835919795535789</v>
      </c>
      <c r="D52" s="6">
        <v>2.4678828396885919</v>
      </c>
      <c r="E52" s="10">
        <f t="shared" si="22"/>
        <v>0</v>
      </c>
      <c r="F52" s="10">
        <f t="shared" si="16"/>
        <v>1</v>
      </c>
      <c r="G52" s="10">
        <f t="shared" si="17"/>
        <v>0</v>
      </c>
      <c r="H52" s="10">
        <f t="shared" si="18"/>
        <v>0</v>
      </c>
      <c r="I52" s="11" t="str">
        <f t="shared" si="19"/>
        <v>n.a.</v>
      </c>
      <c r="J52" s="11">
        <f t="shared" si="19"/>
        <v>2.5835919795535789</v>
      </c>
      <c r="K52" s="11" t="str">
        <f t="shared" si="19"/>
        <v>n.a.</v>
      </c>
      <c r="L52" s="11" t="str">
        <f t="shared" si="14"/>
        <v>n.a.</v>
      </c>
      <c r="M52" s="11" t="str">
        <f t="shared" si="20"/>
        <v>n.a.</v>
      </c>
      <c r="N52" s="11">
        <f t="shared" si="20"/>
        <v>2.4678828396885919</v>
      </c>
      <c r="O52" s="11" t="str">
        <f t="shared" si="20"/>
        <v>n.a.</v>
      </c>
      <c r="P52" s="11" t="str">
        <f t="shared" si="15"/>
        <v>n.a.</v>
      </c>
      <c r="Q52" s="4"/>
      <c r="R52" s="4"/>
      <c r="S52" s="4"/>
      <c r="T52" s="4"/>
      <c r="U52" s="4"/>
      <c r="V52" s="1"/>
    </row>
    <row r="53" spans="1:22" x14ac:dyDescent="0.25">
      <c r="A53" s="2">
        <f t="shared" si="21"/>
        <v>1971</v>
      </c>
      <c r="B53" s="6">
        <v>44.812300095393077</v>
      </c>
      <c r="C53" s="6">
        <v>5.5689093392547795</v>
      </c>
      <c r="D53" s="6">
        <v>2.83716383602524</v>
      </c>
      <c r="E53" s="10">
        <f t="shared" si="22"/>
        <v>0</v>
      </c>
      <c r="F53" s="10">
        <f t="shared" si="16"/>
        <v>1</v>
      </c>
      <c r="G53" s="10">
        <f t="shared" si="17"/>
        <v>0</v>
      </c>
      <c r="H53" s="10">
        <f t="shared" si="18"/>
        <v>0</v>
      </c>
      <c r="I53" s="11" t="str">
        <f t="shared" si="19"/>
        <v>n.a.</v>
      </c>
      <c r="J53" s="11">
        <f t="shared" si="19"/>
        <v>5.5689093392547795</v>
      </c>
      <c r="K53" s="11" t="str">
        <f t="shared" si="19"/>
        <v>n.a.</v>
      </c>
      <c r="L53" s="11" t="str">
        <f t="shared" si="14"/>
        <v>n.a.</v>
      </c>
      <c r="M53" s="11" t="str">
        <f t="shared" si="20"/>
        <v>n.a.</v>
      </c>
      <c r="N53" s="11">
        <f t="shared" si="20"/>
        <v>2.83716383602524</v>
      </c>
      <c r="O53" s="11" t="str">
        <f t="shared" si="20"/>
        <v>n.a.</v>
      </c>
      <c r="P53" s="11" t="str">
        <f t="shared" si="15"/>
        <v>n.a.</v>
      </c>
      <c r="Q53" s="4"/>
      <c r="R53" s="4"/>
      <c r="S53" s="4"/>
      <c r="T53" s="4"/>
      <c r="U53" s="4"/>
      <c r="V53" s="1"/>
    </row>
    <row r="54" spans="1:22" x14ac:dyDescent="0.25">
      <c r="A54" s="2">
        <f t="shared" si="21"/>
        <v>1972</v>
      </c>
      <c r="B54" s="6">
        <v>44.470865597626158</v>
      </c>
      <c r="C54" s="6">
        <v>5.2838153339067606</v>
      </c>
      <c r="D54" s="6">
        <v>5.3436680908468581</v>
      </c>
      <c r="E54" s="10">
        <f t="shared" si="22"/>
        <v>0</v>
      </c>
      <c r="F54" s="10">
        <f t="shared" si="16"/>
        <v>1</v>
      </c>
      <c r="G54" s="10">
        <f t="shared" si="17"/>
        <v>0</v>
      </c>
      <c r="H54" s="10">
        <f t="shared" si="18"/>
        <v>0</v>
      </c>
      <c r="I54" s="11" t="str">
        <f t="shared" si="19"/>
        <v>n.a.</v>
      </c>
      <c r="J54" s="11">
        <f t="shared" si="19"/>
        <v>5.2838153339067606</v>
      </c>
      <c r="K54" s="11" t="str">
        <f t="shared" si="19"/>
        <v>n.a.</v>
      </c>
      <c r="L54" s="11" t="str">
        <f t="shared" si="14"/>
        <v>n.a.</v>
      </c>
      <c r="M54" s="11" t="str">
        <f t="shared" si="20"/>
        <v>n.a.</v>
      </c>
      <c r="N54" s="11">
        <f t="shared" si="20"/>
        <v>5.3436680908468581</v>
      </c>
      <c r="O54" s="11" t="str">
        <f t="shared" si="20"/>
        <v>n.a.</v>
      </c>
      <c r="P54" s="11" t="str">
        <f t="shared" si="15"/>
        <v>n.a.</v>
      </c>
      <c r="Q54" s="4"/>
      <c r="R54" s="4"/>
      <c r="S54" s="4"/>
      <c r="T54" s="4"/>
      <c r="U54" s="4"/>
      <c r="V54" s="1"/>
    </row>
    <row r="55" spans="1:22" x14ac:dyDescent="0.25">
      <c r="A55" s="2">
        <f t="shared" si="21"/>
        <v>1973</v>
      </c>
      <c r="B55" s="6">
        <v>41.314415477595396</v>
      </c>
      <c r="C55" s="6">
        <v>7.1613448032020521</v>
      </c>
      <c r="D55" s="6">
        <v>11.499232968239257</v>
      </c>
      <c r="E55" s="10">
        <f t="shared" si="22"/>
        <v>0</v>
      </c>
      <c r="F55" s="10">
        <f t="shared" si="16"/>
        <v>1</v>
      </c>
      <c r="G55" s="10">
        <f t="shared" si="17"/>
        <v>0</v>
      </c>
      <c r="H55" s="10">
        <f t="shared" si="18"/>
        <v>0</v>
      </c>
      <c r="I55" s="11" t="str">
        <f t="shared" si="19"/>
        <v>n.a.</v>
      </c>
      <c r="J55" s="11">
        <f t="shared" si="19"/>
        <v>7.1613448032020521</v>
      </c>
      <c r="K55" s="11" t="str">
        <f t="shared" si="19"/>
        <v>n.a.</v>
      </c>
      <c r="L55" s="11" t="str">
        <f t="shared" si="14"/>
        <v>n.a.</v>
      </c>
      <c r="M55" s="11" t="str">
        <f t="shared" si="20"/>
        <v>n.a.</v>
      </c>
      <c r="N55" s="11">
        <f t="shared" si="20"/>
        <v>11.499232968239257</v>
      </c>
      <c r="O55" s="11" t="str">
        <f t="shared" si="20"/>
        <v>n.a.</v>
      </c>
      <c r="P55" s="11" t="str">
        <f t="shared" si="15"/>
        <v>n.a.</v>
      </c>
      <c r="Q55" s="4"/>
      <c r="R55" s="4"/>
      <c r="S55" s="4"/>
      <c r="T55" s="4"/>
      <c r="U55" s="4"/>
      <c r="V55" s="1"/>
    </row>
    <row r="56" spans="1:22" x14ac:dyDescent="0.25">
      <c r="A56" s="2">
        <f t="shared" si="21"/>
        <v>1974</v>
      </c>
      <c r="B56" s="6">
        <v>37.814692052724894</v>
      </c>
      <c r="C56" s="6">
        <v>4.0848751986059195</v>
      </c>
      <c r="D56" s="6">
        <v>14.149898597593769</v>
      </c>
      <c r="E56" s="10">
        <f t="shared" si="22"/>
        <v>0</v>
      </c>
      <c r="F56" s="10">
        <f t="shared" si="16"/>
        <v>1</v>
      </c>
      <c r="G56" s="10">
        <f t="shared" si="17"/>
        <v>0</v>
      </c>
      <c r="H56" s="10">
        <f t="shared" si="18"/>
        <v>0</v>
      </c>
      <c r="I56" s="11" t="str">
        <f t="shared" si="19"/>
        <v>n.a.</v>
      </c>
      <c r="J56" s="11">
        <f t="shared" si="19"/>
        <v>4.0848751986059195</v>
      </c>
      <c r="K56" s="11" t="str">
        <f t="shared" si="19"/>
        <v>n.a.</v>
      </c>
      <c r="L56" s="11" t="str">
        <f t="shared" si="14"/>
        <v>n.a.</v>
      </c>
      <c r="M56" s="11" t="str">
        <f t="shared" si="20"/>
        <v>n.a.</v>
      </c>
      <c r="N56" s="11">
        <f t="shared" si="20"/>
        <v>14.149898597593769</v>
      </c>
      <c r="O56" s="11" t="str">
        <f t="shared" si="20"/>
        <v>n.a.</v>
      </c>
      <c r="P56" s="11" t="str">
        <f t="shared" si="15"/>
        <v>n.a.</v>
      </c>
      <c r="Q56" s="4"/>
      <c r="R56" s="4"/>
      <c r="S56" s="4"/>
      <c r="T56" s="4"/>
      <c r="U56" s="4"/>
      <c r="V56" s="1"/>
    </row>
    <row r="57" spans="1:22" x14ac:dyDescent="0.25">
      <c r="A57" s="2">
        <f t="shared" si="21"/>
        <v>1975</v>
      </c>
      <c r="B57" s="6">
        <v>37.070785867036086</v>
      </c>
      <c r="C57" s="6">
        <v>2.2592697459129507</v>
      </c>
      <c r="D57" s="6">
        <v>9.315108839503953</v>
      </c>
      <c r="E57" s="10">
        <f t="shared" si="22"/>
        <v>0</v>
      </c>
      <c r="F57" s="10">
        <f t="shared" si="16"/>
        <v>1</v>
      </c>
      <c r="G57" s="10">
        <f t="shared" si="17"/>
        <v>0</v>
      </c>
      <c r="H57" s="10">
        <f t="shared" si="18"/>
        <v>0</v>
      </c>
      <c r="I57" s="11" t="str">
        <f t="shared" si="19"/>
        <v>n.a.</v>
      </c>
      <c r="J57" s="11">
        <f t="shared" si="19"/>
        <v>2.2592697459129507</v>
      </c>
      <c r="K57" s="11" t="str">
        <f t="shared" si="19"/>
        <v>n.a.</v>
      </c>
      <c r="L57" s="11" t="str">
        <f t="shared" si="14"/>
        <v>n.a.</v>
      </c>
      <c r="M57" s="11" t="str">
        <f t="shared" si="20"/>
        <v>n.a.</v>
      </c>
      <c r="N57" s="11">
        <f t="shared" si="20"/>
        <v>9.315108839503953</v>
      </c>
      <c r="O57" s="11" t="str">
        <f t="shared" si="20"/>
        <v>n.a.</v>
      </c>
      <c r="P57" s="11" t="str">
        <f t="shared" si="15"/>
        <v>n.a.</v>
      </c>
      <c r="Q57" s="4"/>
      <c r="R57" s="4"/>
      <c r="S57" s="4"/>
      <c r="T57" s="4"/>
      <c r="U57" s="4"/>
      <c r="V57" s="1"/>
    </row>
    <row r="58" spans="1:22" x14ac:dyDescent="0.25">
      <c r="A58" s="2">
        <f t="shared" si="21"/>
        <v>1976</v>
      </c>
      <c r="B58" s="6">
        <v>36.276939118617065</v>
      </c>
      <c r="C58" s="6">
        <v>5.4768877024338636</v>
      </c>
      <c r="D58" s="6">
        <v>6.9639566157747979</v>
      </c>
      <c r="E58" s="10">
        <f t="shared" si="22"/>
        <v>0</v>
      </c>
      <c r="F58" s="10">
        <f t="shared" si="16"/>
        <v>1</v>
      </c>
      <c r="G58" s="10">
        <f t="shared" si="17"/>
        <v>0</v>
      </c>
      <c r="H58" s="10">
        <f t="shared" si="18"/>
        <v>0</v>
      </c>
      <c r="I58" s="11" t="str">
        <f t="shared" si="19"/>
        <v>n.a.</v>
      </c>
      <c r="J58" s="11">
        <f t="shared" si="19"/>
        <v>5.4768877024338636</v>
      </c>
      <c r="K58" s="11" t="str">
        <f t="shared" si="19"/>
        <v>n.a.</v>
      </c>
      <c r="L58" s="11" t="str">
        <f t="shared" si="14"/>
        <v>n.a.</v>
      </c>
      <c r="M58" s="11" t="str">
        <f t="shared" si="20"/>
        <v>n.a.</v>
      </c>
      <c r="N58" s="11">
        <f t="shared" si="20"/>
        <v>6.9639566157747979</v>
      </c>
      <c r="O58" s="11" t="str">
        <f t="shared" si="20"/>
        <v>n.a.</v>
      </c>
      <c r="P58" s="11" t="str">
        <f t="shared" si="15"/>
        <v>n.a.</v>
      </c>
      <c r="Q58" s="4"/>
      <c r="R58" s="4"/>
      <c r="S58" s="4"/>
      <c r="T58" s="4"/>
      <c r="U58" s="4"/>
      <c r="V58" s="1"/>
    </row>
    <row r="59" spans="1:22" x14ac:dyDescent="0.25">
      <c r="A59" s="2">
        <f t="shared" si="21"/>
        <v>1977</v>
      </c>
      <c r="B59" s="6">
        <v>36.409059582732908</v>
      </c>
      <c r="C59" s="6">
        <v>3.3606587781445985</v>
      </c>
      <c r="D59" s="6">
        <v>8.4885253327591297</v>
      </c>
      <c r="E59" s="10">
        <f t="shared" si="22"/>
        <v>0</v>
      </c>
      <c r="F59" s="10">
        <f t="shared" si="16"/>
        <v>1</v>
      </c>
      <c r="G59" s="10">
        <f t="shared" si="17"/>
        <v>0</v>
      </c>
      <c r="H59" s="10">
        <f t="shared" si="18"/>
        <v>0</v>
      </c>
      <c r="I59" s="11" t="str">
        <f t="shared" si="19"/>
        <v>n.a.</v>
      </c>
      <c r="J59" s="11">
        <f t="shared" si="19"/>
        <v>3.3606587781445985</v>
      </c>
      <c r="K59" s="11" t="str">
        <f t="shared" si="19"/>
        <v>n.a.</v>
      </c>
      <c r="L59" s="11" t="str">
        <f t="shared" si="14"/>
        <v>n.a.</v>
      </c>
      <c r="M59" s="11" t="str">
        <f t="shared" si="20"/>
        <v>n.a.</v>
      </c>
      <c r="N59" s="11">
        <f t="shared" si="20"/>
        <v>8.4885253327591297</v>
      </c>
      <c r="O59" s="11" t="str">
        <f t="shared" si="20"/>
        <v>n.a.</v>
      </c>
      <c r="P59" s="11" t="str">
        <f t="shared" si="15"/>
        <v>n.a.</v>
      </c>
      <c r="Q59" s="4"/>
      <c r="R59" s="4"/>
      <c r="S59" s="4"/>
      <c r="T59" s="4"/>
      <c r="U59" s="4"/>
      <c r="V59" s="1"/>
    </row>
    <row r="60" spans="1:22" x14ac:dyDescent="0.25">
      <c r="A60" s="2">
        <f t="shared" si="21"/>
        <v>1978</v>
      </c>
      <c r="B60" s="6">
        <v>34.140325422323556</v>
      </c>
      <c r="C60" s="6">
        <v>4.0439481566343138</v>
      </c>
      <c r="D60" s="6">
        <v>8.7732374086388045</v>
      </c>
      <c r="E60" s="10">
        <f t="shared" si="22"/>
        <v>0</v>
      </c>
      <c r="F60" s="10">
        <f t="shared" si="16"/>
        <v>1</v>
      </c>
      <c r="G60" s="10">
        <f t="shared" si="17"/>
        <v>0</v>
      </c>
      <c r="H60" s="10">
        <f t="shared" si="18"/>
        <v>0</v>
      </c>
      <c r="I60" s="11" t="str">
        <f t="shared" si="19"/>
        <v>n.a.</v>
      </c>
      <c r="J60" s="11">
        <f t="shared" si="19"/>
        <v>4.0439481566343138</v>
      </c>
      <c r="K60" s="11" t="str">
        <f t="shared" si="19"/>
        <v>n.a.</v>
      </c>
      <c r="L60" s="11" t="str">
        <f t="shared" si="14"/>
        <v>n.a.</v>
      </c>
      <c r="M60" s="11" t="str">
        <f t="shared" si="20"/>
        <v>n.a.</v>
      </c>
      <c r="N60" s="11">
        <f t="shared" si="20"/>
        <v>8.7732374086388045</v>
      </c>
      <c r="O60" s="11" t="str">
        <f t="shared" si="20"/>
        <v>n.a.</v>
      </c>
      <c r="P60" s="11" t="str">
        <f t="shared" si="15"/>
        <v>n.a.</v>
      </c>
      <c r="Q60" s="4"/>
      <c r="R60" s="4"/>
      <c r="S60" s="4"/>
      <c r="T60" s="4"/>
      <c r="U60" s="4"/>
      <c r="V60" s="1"/>
    </row>
    <row r="61" spans="1:22" x14ac:dyDescent="0.25">
      <c r="A61" s="2">
        <f t="shared" si="21"/>
        <v>1979</v>
      </c>
      <c r="B61" s="6">
        <v>37.76375668434126</v>
      </c>
      <c r="C61" s="6">
        <v>4.1568716933673588</v>
      </c>
      <c r="D61" s="6">
        <v>9.3338187410670681</v>
      </c>
      <c r="E61" s="10">
        <f t="shared" si="22"/>
        <v>0</v>
      </c>
      <c r="F61" s="10">
        <f t="shared" si="16"/>
        <v>1</v>
      </c>
      <c r="G61" s="10">
        <f t="shared" si="17"/>
        <v>0</v>
      </c>
      <c r="H61" s="10">
        <f t="shared" si="18"/>
        <v>0</v>
      </c>
      <c r="I61" s="11" t="str">
        <f t="shared" si="19"/>
        <v>n.a.</v>
      </c>
      <c r="J61" s="11">
        <f t="shared" si="19"/>
        <v>4.1568716933673588</v>
      </c>
      <c r="K61" s="11" t="str">
        <f t="shared" si="19"/>
        <v>n.a.</v>
      </c>
      <c r="L61" s="11" t="str">
        <f t="shared" si="14"/>
        <v>n.a.</v>
      </c>
      <c r="M61" s="11" t="str">
        <f t="shared" si="20"/>
        <v>n.a.</v>
      </c>
      <c r="N61" s="11">
        <f t="shared" si="20"/>
        <v>9.3338187410670681</v>
      </c>
      <c r="O61" s="11" t="str">
        <f t="shared" si="20"/>
        <v>n.a.</v>
      </c>
      <c r="P61" s="11" t="str">
        <f t="shared" si="15"/>
        <v>n.a.</v>
      </c>
      <c r="Q61" s="4"/>
      <c r="R61" s="4"/>
      <c r="S61" s="4"/>
      <c r="T61" s="4"/>
      <c r="U61" s="4"/>
      <c r="V61" s="1"/>
    </row>
    <row r="62" spans="1:22" x14ac:dyDescent="0.25">
      <c r="A62" s="2">
        <f t="shared" si="21"/>
        <v>1980</v>
      </c>
      <c r="B62" s="6">
        <v>35.148300910714397</v>
      </c>
      <c r="C62" s="6">
        <v>2.1629999999999998</v>
      </c>
      <c r="D62" s="6">
        <v>10.106999999999999</v>
      </c>
      <c r="E62" s="10">
        <f t="shared" si="22"/>
        <v>0</v>
      </c>
      <c r="F62" s="10">
        <f t="shared" si="16"/>
        <v>1</v>
      </c>
      <c r="G62" s="10">
        <f t="shared" si="17"/>
        <v>0</v>
      </c>
      <c r="H62" s="10">
        <f t="shared" si="18"/>
        <v>0</v>
      </c>
      <c r="I62" s="11" t="str">
        <f t="shared" si="19"/>
        <v>n.a.</v>
      </c>
      <c r="J62" s="11">
        <f t="shared" si="19"/>
        <v>2.1629999999999998</v>
      </c>
      <c r="K62" s="11" t="str">
        <f t="shared" si="19"/>
        <v>n.a.</v>
      </c>
      <c r="L62" s="11" t="str">
        <f t="shared" si="14"/>
        <v>n.a.</v>
      </c>
      <c r="M62" s="11" t="str">
        <f t="shared" si="20"/>
        <v>n.a.</v>
      </c>
      <c r="N62" s="11">
        <f t="shared" si="20"/>
        <v>10.106999999999999</v>
      </c>
      <c r="O62" s="11" t="str">
        <f t="shared" si="20"/>
        <v>n.a.</v>
      </c>
      <c r="P62" s="11" t="str">
        <f t="shared" si="15"/>
        <v>n.a.</v>
      </c>
      <c r="Q62" s="4"/>
      <c r="R62" s="4"/>
      <c r="S62" s="4"/>
      <c r="T62" s="4"/>
      <c r="U62" s="4"/>
      <c r="V62" s="1"/>
    </row>
    <row r="63" spans="1:22" x14ac:dyDescent="0.25">
      <c r="A63" s="2">
        <f t="shared" si="21"/>
        <v>1981</v>
      </c>
      <c r="B63" s="6">
        <v>35.381221471785651</v>
      </c>
      <c r="C63" s="6">
        <v>3.5030000000000001</v>
      </c>
      <c r="D63" s="6">
        <v>12.472</v>
      </c>
      <c r="E63" s="10">
        <f t="shared" si="22"/>
        <v>0</v>
      </c>
      <c r="F63" s="10">
        <f t="shared" si="16"/>
        <v>1</v>
      </c>
      <c r="G63" s="10">
        <f t="shared" si="17"/>
        <v>0</v>
      </c>
      <c r="H63" s="10">
        <f t="shared" si="18"/>
        <v>0</v>
      </c>
      <c r="I63" s="11" t="str">
        <f t="shared" si="19"/>
        <v>n.a.</v>
      </c>
      <c r="J63" s="11">
        <f t="shared" si="19"/>
        <v>3.5030000000000001</v>
      </c>
      <c r="K63" s="11" t="str">
        <f t="shared" si="19"/>
        <v>n.a.</v>
      </c>
      <c r="L63" s="11" t="str">
        <f t="shared" si="14"/>
        <v>n.a.</v>
      </c>
      <c r="M63" s="11" t="str">
        <f t="shared" si="20"/>
        <v>n.a.</v>
      </c>
      <c r="N63" s="11">
        <f t="shared" si="20"/>
        <v>12.472</v>
      </c>
      <c r="O63" s="11" t="str">
        <f t="shared" si="20"/>
        <v>n.a.</v>
      </c>
      <c r="P63" s="11" t="str">
        <f t="shared" si="15"/>
        <v>n.a.</v>
      </c>
      <c r="Q63" s="4"/>
      <c r="R63" s="4"/>
      <c r="S63" s="4"/>
      <c r="T63" s="4"/>
      <c r="U63" s="4"/>
      <c r="V63" s="1"/>
    </row>
    <row r="64" spans="1:22" x14ac:dyDescent="0.25">
      <c r="A64" s="2">
        <f t="shared" si="21"/>
        <v>1982</v>
      </c>
      <c r="B64" s="6">
        <v>36.20000751531245</v>
      </c>
      <c r="C64" s="6">
        <v>-2.859</v>
      </c>
      <c r="D64" s="6">
        <v>10.769</v>
      </c>
      <c r="E64" s="10">
        <f t="shared" si="22"/>
        <v>0</v>
      </c>
      <c r="F64" s="10">
        <f t="shared" si="16"/>
        <v>1</v>
      </c>
      <c r="G64" s="10">
        <f t="shared" si="17"/>
        <v>0</v>
      </c>
      <c r="H64" s="10">
        <f t="shared" si="18"/>
        <v>0</v>
      </c>
      <c r="I64" s="11" t="str">
        <f t="shared" si="19"/>
        <v>n.a.</v>
      </c>
      <c r="J64" s="11">
        <f t="shared" si="19"/>
        <v>-2.859</v>
      </c>
      <c r="K64" s="11" t="str">
        <f t="shared" si="19"/>
        <v>n.a.</v>
      </c>
      <c r="L64" s="11" t="str">
        <f t="shared" si="14"/>
        <v>n.a.</v>
      </c>
      <c r="M64" s="11" t="str">
        <f t="shared" si="20"/>
        <v>n.a.</v>
      </c>
      <c r="N64" s="11">
        <f t="shared" si="20"/>
        <v>10.769</v>
      </c>
      <c r="O64" s="11" t="str">
        <f t="shared" si="20"/>
        <v>n.a.</v>
      </c>
      <c r="P64" s="11" t="str">
        <f t="shared" si="15"/>
        <v>n.a.</v>
      </c>
      <c r="Q64" s="4"/>
      <c r="R64" s="4"/>
      <c r="S64" s="4"/>
      <c r="T64" s="4"/>
      <c r="U64" s="4"/>
      <c r="V64" s="1"/>
    </row>
    <row r="65" spans="1:22" x14ac:dyDescent="0.25">
      <c r="A65" s="2">
        <f t="shared" si="21"/>
        <v>1983</v>
      </c>
      <c r="B65" s="6">
        <v>39.030610519194994</v>
      </c>
      <c r="C65" s="6">
        <v>2.718</v>
      </c>
      <c r="D65" s="6">
        <v>5.8639999999999999</v>
      </c>
      <c r="E65" s="10">
        <f t="shared" si="22"/>
        <v>0</v>
      </c>
      <c r="F65" s="10">
        <f t="shared" si="16"/>
        <v>1</v>
      </c>
      <c r="G65" s="10">
        <f t="shared" si="17"/>
        <v>0</v>
      </c>
      <c r="H65" s="10">
        <f t="shared" si="18"/>
        <v>0</v>
      </c>
      <c r="I65" s="11" t="str">
        <f t="shared" si="19"/>
        <v>n.a.</v>
      </c>
      <c r="J65" s="11">
        <f t="shared" si="19"/>
        <v>2.718</v>
      </c>
      <c r="K65" s="11" t="str">
        <f t="shared" si="19"/>
        <v>n.a.</v>
      </c>
      <c r="L65" s="11" t="str">
        <f t="shared" si="14"/>
        <v>n.a.</v>
      </c>
      <c r="M65" s="11" t="str">
        <f t="shared" si="20"/>
        <v>n.a.</v>
      </c>
      <c r="N65" s="11">
        <f t="shared" si="20"/>
        <v>5.8639999999999999</v>
      </c>
      <c r="O65" s="11" t="str">
        <f t="shared" si="20"/>
        <v>n.a.</v>
      </c>
      <c r="P65" s="11" t="str">
        <f t="shared" si="15"/>
        <v>n.a.</v>
      </c>
      <c r="Q65" s="4"/>
      <c r="R65" s="4"/>
      <c r="S65" s="4"/>
      <c r="T65" s="4"/>
      <c r="U65" s="4"/>
      <c r="V65" s="1"/>
    </row>
    <row r="66" spans="1:22" x14ac:dyDescent="0.25">
      <c r="A66" s="2">
        <f t="shared" si="21"/>
        <v>1984</v>
      </c>
      <c r="B66" s="6">
        <v>41.973625104280302</v>
      </c>
      <c r="C66" s="6">
        <v>5.8140000000000001</v>
      </c>
      <c r="D66" s="6">
        <v>4.3049999999999997</v>
      </c>
      <c r="E66" s="10">
        <f t="shared" si="22"/>
        <v>0</v>
      </c>
      <c r="F66" s="10">
        <f t="shared" si="16"/>
        <v>1</v>
      </c>
      <c r="G66" s="10">
        <f t="shared" si="17"/>
        <v>0</v>
      </c>
      <c r="H66" s="10">
        <f t="shared" si="18"/>
        <v>0</v>
      </c>
      <c r="I66" s="11" t="str">
        <f t="shared" si="19"/>
        <v>n.a.</v>
      </c>
      <c r="J66" s="11">
        <f t="shared" si="19"/>
        <v>5.8140000000000001</v>
      </c>
      <c r="K66" s="11" t="str">
        <f t="shared" si="19"/>
        <v>n.a.</v>
      </c>
      <c r="L66" s="11" t="str">
        <f t="shared" si="14"/>
        <v>n.a.</v>
      </c>
      <c r="M66" s="11" t="str">
        <f t="shared" si="20"/>
        <v>n.a.</v>
      </c>
      <c r="N66" s="11">
        <f t="shared" si="20"/>
        <v>4.3049999999999997</v>
      </c>
      <c r="O66" s="11" t="str">
        <f t="shared" si="20"/>
        <v>n.a.</v>
      </c>
      <c r="P66" s="11" t="str">
        <f t="shared" si="15"/>
        <v>n.a.</v>
      </c>
      <c r="Q66" s="4"/>
      <c r="R66" s="4"/>
      <c r="S66" s="4"/>
      <c r="T66" s="4"/>
      <c r="U66" s="4"/>
      <c r="V66" s="1"/>
    </row>
    <row r="67" spans="1:22" x14ac:dyDescent="0.25">
      <c r="A67" s="2">
        <f t="shared" si="21"/>
        <v>1985</v>
      </c>
      <c r="B67" s="6">
        <v>45.347662698757496</v>
      </c>
      <c r="C67" s="6">
        <v>4.78</v>
      </c>
      <c r="D67" s="6">
        <v>3.9620000000000002</v>
      </c>
      <c r="E67" s="10">
        <f t="shared" si="22"/>
        <v>0</v>
      </c>
      <c r="F67" s="10">
        <f t="shared" si="16"/>
        <v>1</v>
      </c>
      <c r="G67" s="10">
        <f t="shared" si="17"/>
        <v>0</v>
      </c>
      <c r="H67" s="10">
        <f t="shared" si="18"/>
        <v>0</v>
      </c>
      <c r="I67" s="11" t="str">
        <f t="shared" si="19"/>
        <v>n.a.</v>
      </c>
      <c r="J67" s="11">
        <f t="shared" si="19"/>
        <v>4.78</v>
      </c>
      <c r="K67" s="11" t="str">
        <f t="shared" si="19"/>
        <v>n.a.</v>
      </c>
      <c r="L67" s="11" t="str">
        <f t="shared" si="14"/>
        <v>n.a.</v>
      </c>
      <c r="M67" s="11" t="str">
        <f t="shared" si="20"/>
        <v>n.a.</v>
      </c>
      <c r="N67" s="11">
        <f t="shared" si="20"/>
        <v>3.9620000000000002</v>
      </c>
      <c r="O67" s="11" t="str">
        <f t="shared" si="20"/>
        <v>n.a.</v>
      </c>
      <c r="P67" s="11" t="str">
        <f t="shared" si="15"/>
        <v>n.a.</v>
      </c>
      <c r="Q67" s="4"/>
      <c r="R67" s="4"/>
      <c r="S67" s="4"/>
      <c r="T67" s="4"/>
      <c r="U67" s="4"/>
      <c r="V67" s="1"/>
    </row>
    <row r="68" spans="1:22" x14ac:dyDescent="0.25">
      <c r="A68" s="2">
        <f t="shared" si="21"/>
        <v>1986</v>
      </c>
      <c r="B68" s="6">
        <v>49.753106098690999</v>
      </c>
      <c r="C68" s="6">
        <v>2.4209999999999998</v>
      </c>
      <c r="D68" s="6">
        <v>4.1950000000000003</v>
      </c>
      <c r="E68" s="10">
        <f t="shared" si="22"/>
        <v>0</v>
      </c>
      <c r="F68" s="10">
        <f t="shared" si="16"/>
        <v>1</v>
      </c>
      <c r="G68" s="10">
        <f t="shared" si="17"/>
        <v>0</v>
      </c>
      <c r="H68" s="10">
        <f t="shared" si="18"/>
        <v>0</v>
      </c>
      <c r="I68" s="11" t="str">
        <f t="shared" si="19"/>
        <v>n.a.</v>
      </c>
      <c r="J68" s="11">
        <f t="shared" si="19"/>
        <v>2.4209999999999998</v>
      </c>
      <c r="K68" s="11" t="str">
        <f t="shared" si="19"/>
        <v>n.a.</v>
      </c>
      <c r="L68" s="11" t="str">
        <f t="shared" si="14"/>
        <v>n.a.</v>
      </c>
      <c r="M68" s="11" t="str">
        <f t="shared" si="20"/>
        <v>n.a.</v>
      </c>
      <c r="N68" s="11">
        <f t="shared" si="20"/>
        <v>4.1950000000000003</v>
      </c>
      <c r="O68" s="11" t="str">
        <f t="shared" si="20"/>
        <v>n.a.</v>
      </c>
      <c r="P68" s="11" t="str">
        <f t="shared" si="15"/>
        <v>n.a.</v>
      </c>
      <c r="Q68" s="4"/>
      <c r="R68" s="4"/>
      <c r="S68" s="4"/>
      <c r="T68" s="4"/>
      <c r="U68" s="4"/>
      <c r="V68" s="1"/>
    </row>
    <row r="69" spans="1:22" x14ac:dyDescent="0.25">
      <c r="A69" s="2">
        <f t="shared" si="21"/>
        <v>1987</v>
      </c>
      <c r="B69" s="6">
        <v>51.098709676383564</v>
      </c>
      <c r="C69" s="6">
        <v>4.2530000000000001</v>
      </c>
      <c r="D69" s="6">
        <v>4.3559999999999999</v>
      </c>
      <c r="E69" s="10">
        <f t="shared" si="22"/>
        <v>0</v>
      </c>
      <c r="F69" s="10">
        <f t="shared" si="16"/>
        <v>1</v>
      </c>
      <c r="G69" s="10">
        <f t="shared" si="17"/>
        <v>0</v>
      </c>
      <c r="H69" s="10">
        <f t="shared" si="18"/>
        <v>0</v>
      </c>
      <c r="I69" s="11" t="str">
        <f t="shared" si="19"/>
        <v>n.a.</v>
      </c>
      <c r="J69" s="11">
        <f t="shared" si="19"/>
        <v>4.2530000000000001</v>
      </c>
      <c r="K69" s="11" t="str">
        <f t="shared" si="19"/>
        <v>n.a.</v>
      </c>
      <c r="L69" s="11" t="str">
        <f t="shared" si="14"/>
        <v>n.a.</v>
      </c>
      <c r="M69" s="11" t="str">
        <f t="shared" si="20"/>
        <v>n.a.</v>
      </c>
      <c r="N69" s="11">
        <f t="shared" si="20"/>
        <v>4.3559999999999999</v>
      </c>
      <c r="O69" s="11" t="str">
        <f t="shared" si="20"/>
        <v>n.a.</v>
      </c>
      <c r="P69" s="11" t="str">
        <f t="shared" si="15"/>
        <v>n.a.</v>
      </c>
      <c r="Q69" s="4"/>
      <c r="R69" s="4"/>
      <c r="S69" s="4"/>
      <c r="T69" s="4"/>
      <c r="U69" s="4"/>
      <c r="V69" s="1"/>
    </row>
    <row r="70" spans="1:22" x14ac:dyDescent="0.25">
      <c r="A70" s="2">
        <f t="shared" si="21"/>
        <v>1988</v>
      </c>
      <c r="B70" s="6">
        <v>53.658716125341797</v>
      </c>
      <c r="C70" s="6">
        <v>4.9740000000000002</v>
      </c>
      <c r="D70" s="6">
        <v>4.0279999999999996</v>
      </c>
      <c r="E70" s="10">
        <f t="shared" si="22"/>
        <v>0</v>
      </c>
      <c r="F70" s="10">
        <f t="shared" si="16"/>
        <v>1</v>
      </c>
      <c r="G70" s="10">
        <f t="shared" si="17"/>
        <v>0</v>
      </c>
      <c r="H70" s="10">
        <f t="shared" si="18"/>
        <v>0</v>
      </c>
      <c r="I70" s="11" t="str">
        <f t="shared" si="19"/>
        <v>n.a.</v>
      </c>
      <c r="J70" s="11">
        <f t="shared" si="19"/>
        <v>4.9740000000000002</v>
      </c>
      <c r="K70" s="11" t="str">
        <f t="shared" si="19"/>
        <v>n.a.</v>
      </c>
      <c r="L70" s="11" t="str">
        <f t="shared" si="14"/>
        <v>n.a.</v>
      </c>
      <c r="M70" s="11" t="str">
        <f t="shared" si="20"/>
        <v>n.a.</v>
      </c>
      <c r="N70" s="11">
        <f t="shared" si="20"/>
        <v>4.0279999999999996</v>
      </c>
      <c r="O70" s="11" t="str">
        <f t="shared" si="20"/>
        <v>n.a.</v>
      </c>
      <c r="P70" s="11" t="str">
        <f t="shared" si="15"/>
        <v>n.a.</v>
      </c>
      <c r="Q70" s="4"/>
      <c r="R70" s="4"/>
      <c r="S70" s="4"/>
      <c r="T70" s="4"/>
      <c r="U70" s="4"/>
      <c r="V70" s="1"/>
    </row>
    <row r="71" spans="1:22" x14ac:dyDescent="0.25">
      <c r="A71" s="2">
        <f t="shared" si="21"/>
        <v>1989</v>
      </c>
      <c r="B71" s="6">
        <v>54.614664882554749</v>
      </c>
      <c r="C71" s="6">
        <v>2.6190000000000002</v>
      </c>
      <c r="D71" s="6">
        <v>4.984</v>
      </c>
      <c r="E71" s="10">
        <f t="shared" ref="E71:E91" si="23">IF(AND(B71&gt;0,B71&lt;30),1,0)</f>
        <v>0</v>
      </c>
      <c r="F71" s="10">
        <f t="shared" si="16"/>
        <v>1</v>
      </c>
      <c r="G71" s="10">
        <f t="shared" si="17"/>
        <v>0</v>
      </c>
      <c r="H71" s="10">
        <f t="shared" si="18"/>
        <v>0</v>
      </c>
      <c r="I71" s="11" t="str">
        <f t="shared" si="19"/>
        <v>n.a.</v>
      </c>
      <c r="J71" s="11">
        <f t="shared" si="19"/>
        <v>2.6190000000000002</v>
      </c>
      <c r="K71" s="11" t="str">
        <f t="shared" si="19"/>
        <v>n.a.</v>
      </c>
      <c r="L71" s="11" t="str">
        <f t="shared" si="14"/>
        <v>n.a.</v>
      </c>
      <c r="M71" s="11" t="str">
        <f t="shared" si="20"/>
        <v>n.a.</v>
      </c>
      <c r="N71" s="11">
        <f t="shared" si="20"/>
        <v>4.984</v>
      </c>
      <c r="O71" s="11" t="str">
        <f t="shared" si="20"/>
        <v>n.a.</v>
      </c>
      <c r="P71" s="11" t="str">
        <f t="shared" si="15"/>
        <v>n.a.</v>
      </c>
      <c r="Q71" s="4"/>
      <c r="R71" s="4"/>
      <c r="S71" s="4"/>
      <c r="T71" s="4"/>
      <c r="U71" s="4"/>
      <c r="V71" s="1"/>
    </row>
    <row r="72" spans="1:22" x14ac:dyDescent="0.25">
      <c r="A72" s="2">
        <f t="shared" si="21"/>
        <v>1990</v>
      </c>
      <c r="B72" s="6">
        <v>55.223246117385017</v>
      </c>
      <c r="C72" s="6">
        <v>0.193</v>
      </c>
      <c r="D72" s="6">
        <v>4.78</v>
      </c>
      <c r="E72" s="10">
        <f t="shared" si="23"/>
        <v>0</v>
      </c>
      <c r="F72" s="10">
        <f t="shared" si="16"/>
        <v>1</v>
      </c>
      <c r="G72" s="10">
        <f t="shared" si="17"/>
        <v>0</v>
      </c>
      <c r="H72" s="10">
        <f t="shared" si="18"/>
        <v>0</v>
      </c>
      <c r="I72" s="11" t="str">
        <f t="shared" si="19"/>
        <v>n.a.</v>
      </c>
      <c r="J72" s="11">
        <f t="shared" si="19"/>
        <v>0.193</v>
      </c>
      <c r="K72" s="11" t="str">
        <f t="shared" si="19"/>
        <v>n.a.</v>
      </c>
      <c r="L72" s="11" t="str">
        <f t="shared" si="14"/>
        <v>n.a.</v>
      </c>
      <c r="M72" s="11" t="str">
        <f t="shared" si="20"/>
        <v>n.a.</v>
      </c>
      <c r="N72" s="11">
        <f t="shared" si="20"/>
        <v>4.78</v>
      </c>
      <c r="O72" s="11" t="str">
        <f t="shared" si="20"/>
        <v>n.a.</v>
      </c>
      <c r="P72" s="11" t="str">
        <f t="shared" si="15"/>
        <v>n.a.</v>
      </c>
      <c r="Q72" s="4"/>
      <c r="R72" s="4"/>
      <c r="S72" s="4"/>
      <c r="T72" s="4"/>
      <c r="U72" s="4"/>
      <c r="V72" s="1"/>
    </row>
    <row r="73" spans="1:22" x14ac:dyDescent="0.25">
      <c r="A73" s="2">
        <f t="shared" si="21"/>
        <v>1991</v>
      </c>
      <c r="B73" s="6">
        <v>57.308434539470717</v>
      </c>
      <c r="C73" s="6">
        <v>-2.0920000000000001</v>
      </c>
      <c r="D73" s="6">
        <v>5.6260000000000003</v>
      </c>
      <c r="E73" s="10">
        <f t="shared" si="23"/>
        <v>0</v>
      </c>
      <c r="F73" s="10">
        <f t="shared" si="16"/>
        <v>1</v>
      </c>
      <c r="G73" s="10">
        <f t="shared" si="17"/>
        <v>0</v>
      </c>
      <c r="H73" s="10">
        <f t="shared" si="18"/>
        <v>0</v>
      </c>
      <c r="I73" s="11" t="str">
        <f t="shared" si="19"/>
        <v>n.a.</v>
      </c>
      <c r="J73" s="11">
        <f t="shared" si="19"/>
        <v>-2.0920000000000001</v>
      </c>
      <c r="K73" s="11" t="str">
        <f t="shared" si="19"/>
        <v>n.a.</v>
      </c>
      <c r="L73" s="11" t="str">
        <f t="shared" si="14"/>
        <v>n.a.</v>
      </c>
      <c r="M73" s="11" t="str">
        <f t="shared" si="20"/>
        <v>n.a.</v>
      </c>
      <c r="N73" s="11">
        <f t="shared" si="20"/>
        <v>5.6260000000000003</v>
      </c>
      <c r="O73" s="11" t="str">
        <f t="shared" si="20"/>
        <v>n.a.</v>
      </c>
      <c r="P73" s="11" t="str">
        <f t="shared" si="15"/>
        <v>n.a.</v>
      </c>
      <c r="Q73" s="4"/>
      <c r="R73" s="4"/>
      <c r="S73" s="4"/>
      <c r="T73" s="4"/>
      <c r="U73" s="4"/>
      <c r="V73" s="1"/>
    </row>
    <row r="74" spans="1:22" x14ac:dyDescent="0.25">
      <c r="A74" s="2">
        <f t="shared" si="21"/>
        <v>1992</v>
      </c>
      <c r="B74" s="6">
        <v>59.713488036081145</v>
      </c>
      <c r="C74" s="6">
        <v>0.875</v>
      </c>
      <c r="D74" s="6">
        <v>1.49</v>
      </c>
      <c r="E74" s="10">
        <f t="shared" si="23"/>
        <v>0</v>
      </c>
      <c r="F74" s="10">
        <f t="shared" si="16"/>
        <v>1</v>
      </c>
      <c r="G74" s="10">
        <f t="shared" si="17"/>
        <v>0</v>
      </c>
      <c r="H74" s="10">
        <f t="shared" si="18"/>
        <v>0</v>
      </c>
      <c r="I74" s="11" t="str">
        <f t="shared" si="19"/>
        <v>n.a.</v>
      </c>
      <c r="J74" s="11">
        <f t="shared" si="19"/>
        <v>0.875</v>
      </c>
      <c r="K74" s="11" t="str">
        <f t="shared" si="19"/>
        <v>n.a.</v>
      </c>
      <c r="L74" s="11" t="str">
        <f t="shared" si="14"/>
        <v>n.a.</v>
      </c>
      <c r="M74" s="11" t="str">
        <f t="shared" si="20"/>
        <v>n.a.</v>
      </c>
      <c r="N74" s="11">
        <f t="shared" si="20"/>
        <v>1.49</v>
      </c>
      <c r="O74" s="11" t="str">
        <f t="shared" si="20"/>
        <v>n.a.</v>
      </c>
      <c r="P74" s="11" t="str">
        <f t="shared" si="15"/>
        <v>n.a.</v>
      </c>
      <c r="Q74" s="4"/>
      <c r="R74" s="4"/>
      <c r="S74" s="4"/>
      <c r="T74" s="4"/>
      <c r="U74" s="4"/>
      <c r="V74" s="1"/>
    </row>
    <row r="75" spans="1:22" x14ac:dyDescent="0.25">
      <c r="A75" s="2">
        <f t="shared" si="21"/>
        <v>1993</v>
      </c>
      <c r="B75" s="6">
        <v>61.35737095563983</v>
      </c>
      <c r="C75" s="6">
        <v>2.339</v>
      </c>
      <c r="D75" s="6">
        <v>1.865</v>
      </c>
      <c r="E75" s="10">
        <f t="shared" si="23"/>
        <v>0</v>
      </c>
      <c r="F75" s="10">
        <f t="shared" si="16"/>
        <v>0</v>
      </c>
      <c r="G75" s="10">
        <f t="shared" si="17"/>
        <v>1</v>
      </c>
      <c r="H75" s="10">
        <f t="shared" si="18"/>
        <v>0</v>
      </c>
      <c r="I75" s="11" t="str">
        <f t="shared" si="19"/>
        <v>n.a.</v>
      </c>
      <c r="J75" s="11" t="str">
        <f t="shared" si="19"/>
        <v>n.a.</v>
      </c>
      <c r="K75" s="11">
        <f t="shared" si="19"/>
        <v>2.339</v>
      </c>
      <c r="L75" s="11" t="str">
        <f t="shared" si="14"/>
        <v>n.a.</v>
      </c>
      <c r="M75" s="11" t="str">
        <f t="shared" si="20"/>
        <v>n.a.</v>
      </c>
      <c r="N75" s="11" t="str">
        <f t="shared" si="20"/>
        <v>n.a.</v>
      </c>
      <c r="O75" s="11">
        <f t="shared" si="20"/>
        <v>1.865</v>
      </c>
      <c r="P75" s="11" t="str">
        <f t="shared" si="15"/>
        <v>n.a.</v>
      </c>
      <c r="Q75" s="4"/>
      <c r="R75" s="4"/>
      <c r="S75" s="4"/>
      <c r="T75" s="4"/>
      <c r="U75" s="4"/>
      <c r="V75" s="1"/>
    </row>
    <row r="76" spans="1:22" x14ac:dyDescent="0.25">
      <c r="A76" s="2">
        <f t="shared" si="21"/>
        <v>1994</v>
      </c>
      <c r="B76" s="6">
        <v>63.450181268675905</v>
      </c>
      <c r="C76" s="6">
        <v>4.8040000000000003</v>
      </c>
      <c r="D76" s="6">
        <v>0.13600000000000001</v>
      </c>
      <c r="E76" s="10">
        <f t="shared" si="23"/>
        <v>0</v>
      </c>
      <c r="F76" s="10">
        <f t="shared" si="16"/>
        <v>0</v>
      </c>
      <c r="G76" s="10">
        <f t="shared" si="17"/>
        <v>1</v>
      </c>
      <c r="H76" s="10">
        <f t="shared" si="18"/>
        <v>0</v>
      </c>
      <c r="I76" s="11" t="str">
        <f t="shared" si="19"/>
        <v>n.a.</v>
      </c>
      <c r="J76" s="11" t="str">
        <f t="shared" si="19"/>
        <v>n.a.</v>
      </c>
      <c r="K76" s="11">
        <f t="shared" si="19"/>
        <v>4.8040000000000003</v>
      </c>
      <c r="L76" s="11" t="str">
        <f t="shared" si="14"/>
        <v>n.a.</v>
      </c>
      <c r="M76" s="11" t="str">
        <f t="shared" si="20"/>
        <v>n.a.</v>
      </c>
      <c r="N76" s="11" t="str">
        <f t="shared" si="20"/>
        <v>n.a.</v>
      </c>
      <c r="O76" s="11">
        <f t="shared" si="20"/>
        <v>0.13600000000000001</v>
      </c>
      <c r="P76" s="11" t="str">
        <f t="shared" si="15"/>
        <v>n.a.</v>
      </c>
      <c r="Q76" s="4"/>
      <c r="R76" s="4"/>
      <c r="S76" s="4"/>
      <c r="T76" s="4"/>
      <c r="U76" s="4"/>
      <c r="V76" s="1"/>
    </row>
    <row r="77" spans="1:22" x14ac:dyDescent="0.25">
      <c r="A77" s="2">
        <f t="shared" si="21"/>
        <v>1995</v>
      </c>
      <c r="B77" s="6">
        <v>63.160232214763681</v>
      </c>
      <c r="C77" s="6">
        <v>2.8079999999999998</v>
      </c>
      <c r="D77" s="6">
        <v>2.1890000000000001</v>
      </c>
      <c r="E77" s="10">
        <f t="shared" si="23"/>
        <v>0</v>
      </c>
      <c r="F77" s="10">
        <f t="shared" si="16"/>
        <v>0</v>
      </c>
      <c r="G77" s="10">
        <f t="shared" si="17"/>
        <v>1</v>
      </c>
      <c r="H77" s="10">
        <f t="shared" si="18"/>
        <v>0</v>
      </c>
      <c r="I77" s="11" t="str">
        <f t="shared" si="19"/>
        <v>n.a.</v>
      </c>
      <c r="J77" s="11" t="str">
        <f t="shared" si="19"/>
        <v>n.a.</v>
      </c>
      <c r="K77" s="11">
        <f t="shared" si="19"/>
        <v>2.8079999999999998</v>
      </c>
      <c r="L77" s="11" t="str">
        <f t="shared" si="14"/>
        <v>n.a.</v>
      </c>
      <c r="M77" s="11" t="str">
        <f t="shared" si="20"/>
        <v>n.a.</v>
      </c>
      <c r="N77" s="11" t="str">
        <f t="shared" si="20"/>
        <v>n.a.</v>
      </c>
      <c r="O77" s="11">
        <f t="shared" si="20"/>
        <v>2.1890000000000001</v>
      </c>
      <c r="P77" s="11" t="str">
        <f t="shared" si="15"/>
        <v>n.a.</v>
      </c>
      <c r="Q77" s="4"/>
      <c r="R77" s="4"/>
      <c r="S77" s="4"/>
      <c r="T77" s="4"/>
      <c r="U77" s="4"/>
      <c r="V77" s="1"/>
    </row>
    <row r="78" spans="1:22" x14ac:dyDescent="0.25">
      <c r="A78" s="2">
        <f t="shared" si="21"/>
        <v>1996</v>
      </c>
      <c r="B78" s="6">
        <v>61.466132295569174</v>
      </c>
      <c r="C78" s="6">
        <v>1.619</v>
      </c>
      <c r="D78" s="6">
        <v>1.58</v>
      </c>
      <c r="E78" s="10">
        <f t="shared" si="23"/>
        <v>0</v>
      </c>
      <c r="F78" s="10">
        <f t="shared" si="16"/>
        <v>0</v>
      </c>
      <c r="G78" s="10">
        <f t="shared" si="17"/>
        <v>1</v>
      </c>
      <c r="H78" s="10">
        <f t="shared" si="18"/>
        <v>0</v>
      </c>
      <c r="I78" s="11" t="str">
        <f t="shared" si="19"/>
        <v>n.a.</v>
      </c>
      <c r="J78" s="11" t="str">
        <f t="shared" si="19"/>
        <v>n.a.</v>
      </c>
      <c r="K78" s="11">
        <f t="shared" si="19"/>
        <v>1.619</v>
      </c>
      <c r="L78" s="11" t="str">
        <f t="shared" si="14"/>
        <v>n.a.</v>
      </c>
      <c r="M78" s="11" t="str">
        <f t="shared" si="20"/>
        <v>n.a.</v>
      </c>
      <c r="N78" s="11" t="str">
        <f t="shared" si="20"/>
        <v>n.a.</v>
      </c>
      <c r="O78" s="11">
        <f t="shared" si="20"/>
        <v>1.58</v>
      </c>
      <c r="P78" s="11" t="str">
        <f t="shared" si="15"/>
        <v>n.a.</v>
      </c>
      <c r="Q78" s="4"/>
      <c r="R78" s="4"/>
      <c r="S78" s="4"/>
      <c r="T78" s="4"/>
      <c r="U78" s="4"/>
      <c r="V78" s="1"/>
    </row>
    <row r="79" spans="1:22" x14ac:dyDescent="0.25">
      <c r="A79" s="2">
        <f t="shared" si="21"/>
        <v>1997</v>
      </c>
      <c r="B79" s="6">
        <v>58.178666523704855</v>
      </c>
      <c r="C79" s="6">
        <v>4.226</v>
      </c>
      <c r="D79" s="6">
        <v>1.6120000000000001</v>
      </c>
      <c r="E79" s="10">
        <f t="shared" si="23"/>
        <v>0</v>
      </c>
      <c r="F79" s="10">
        <f t="shared" si="16"/>
        <v>1</v>
      </c>
      <c r="G79" s="10">
        <f t="shared" si="17"/>
        <v>0</v>
      </c>
      <c r="H79" s="10">
        <f t="shared" si="18"/>
        <v>0</v>
      </c>
      <c r="I79" s="11" t="str">
        <f t="shared" si="19"/>
        <v>n.a.</v>
      </c>
      <c r="J79" s="11">
        <f t="shared" si="19"/>
        <v>4.226</v>
      </c>
      <c r="K79" s="11" t="str">
        <f t="shared" si="19"/>
        <v>n.a.</v>
      </c>
      <c r="L79" s="11" t="str">
        <f t="shared" si="14"/>
        <v>n.a.</v>
      </c>
      <c r="M79" s="11" t="str">
        <f t="shared" si="20"/>
        <v>n.a.</v>
      </c>
      <c r="N79" s="11">
        <f t="shared" si="20"/>
        <v>1.6120000000000001</v>
      </c>
      <c r="O79" s="11" t="str">
        <f t="shared" si="20"/>
        <v>n.a.</v>
      </c>
      <c r="P79" s="11" t="str">
        <f t="shared" si="15"/>
        <v>n.a.</v>
      </c>
      <c r="Q79" s="4"/>
      <c r="R79" s="4"/>
      <c r="S79" s="4"/>
      <c r="T79" s="4"/>
      <c r="U79" s="4"/>
      <c r="V79" s="1"/>
    </row>
    <row r="80" spans="1:22" x14ac:dyDescent="0.25">
      <c r="A80" s="2">
        <f t="shared" si="21"/>
        <v>1998</v>
      </c>
      <c r="B80" s="6">
        <v>56.624662387316285</v>
      </c>
      <c r="C80" s="6">
        <v>4.0970000000000004</v>
      </c>
      <c r="D80" s="6">
        <v>0.98699999999999999</v>
      </c>
      <c r="E80" s="10">
        <f t="shared" si="23"/>
        <v>0</v>
      </c>
      <c r="F80" s="10">
        <f t="shared" si="16"/>
        <v>1</v>
      </c>
      <c r="G80" s="10">
        <f t="shared" si="17"/>
        <v>0</v>
      </c>
      <c r="H80" s="10">
        <f t="shared" si="18"/>
        <v>0</v>
      </c>
      <c r="I80" s="11" t="str">
        <f t="shared" si="19"/>
        <v>n.a.</v>
      </c>
      <c r="J80" s="11">
        <f t="shared" si="19"/>
        <v>4.0970000000000004</v>
      </c>
      <c r="K80" s="11" t="str">
        <f t="shared" si="19"/>
        <v>n.a.</v>
      </c>
      <c r="L80" s="11" t="str">
        <f t="shared" si="14"/>
        <v>n.a.</v>
      </c>
      <c r="M80" s="11" t="str">
        <f t="shared" si="20"/>
        <v>n.a.</v>
      </c>
      <c r="N80" s="11">
        <f t="shared" si="20"/>
        <v>0.98699999999999999</v>
      </c>
      <c r="O80" s="11" t="str">
        <f t="shared" si="20"/>
        <v>n.a.</v>
      </c>
      <c r="P80" s="11" t="str">
        <f t="shared" si="15"/>
        <v>n.a.</v>
      </c>
      <c r="Q80" s="4"/>
      <c r="R80" s="4"/>
      <c r="S80" s="4"/>
      <c r="T80" s="4"/>
      <c r="U80" s="4"/>
      <c r="V80" s="1"/>
    </row>
    <row r="81" spans="1:22" x14ac:dyDescent="0.25">
      <c r="A81" s="2">
        <f t="shared" si="21"/>
        <v>1999</v>
      </c>
      <c r="B81" s="6">
        <v>52.271309142797257</v>
      </c>
      <c r="C81" s="6">
        <v>5.532</v>
      </c>
      <c r="D81" s="6">
        <v>1.744</v>
      </c>
      <c r="E81" s="10">
        <f t="shared" si="23"/>
        <v>0</v>
      </c>
      <c r="F81" s="10">
        <f t="shared" si="16"/>
        <v>1</v>
      </c>
      <c r="G81" s="10">
        <f t="shared" si="17"/>
        <v>0</v>
      </c>
      <c r="H81" s="10">
        <f t="shared" si="18"/>
        <v>0</v>
      </c>
      <c r="I81" s="11" t="str">
        <f t="shared" si="19"/>
        <v>n.a.</v>
      </c>
      <c r="J81" s="11">
        <f t="shared" si="19"/>
        <v>5.532</v>
      </c>
      <c r="K81" s="11" t="str">
        <f t="shared" si="19"/>
        <v>n.a.</v>
      </c>
      <c r="L81" s="11" t="str">
        <f t="shared" si="14"/>
        <v>n.a.</v>
      </c>
      <c r="M81" s="11" t="str">
        <f t="shared" si="20"/>
        <v>n.a.</v>
      </c>
      <c r="N81" s="11">
        <f t="shared" si="20"/>
        <v>1.744</v>
      </c>
      <c r="O81" s="11" t="str">
        <f t="shared" si="20"/>
        <v>n.a.</v>
      </c>
      <c r="P81" s="11" t="str">
        <f t="shared" si="15"/>
        <v>n.a.</v>
      </c>
      <c r="Q81" s="4"/>
      <c r="R81" s="4"/>
      <c r="S81" s="4"/>
      <c r="T81" s="4"/>
      <c r="U81" s="4"/>
      <c r="V81" s="1"/>
    </row>
    <row r="82" spans="1:22" x14ac:dyDescent="0.25">
      <c r="A82" s="2">
        <f t="shared" si="21"/>
        <v>2000</v>
      </c>
      <c r="B82" s="6">
        <v>43.761443115227785</v>
      </c>
      <c r="C82" s="6">
        <v>5.2329999999999997</v>
      </c>
      <c r="D82" s="6">
        <v>2.738</v>
      </c>
      <c r="E82" s="10">
        <f t="shared" si="23"/>
        <v>0</v>
      </c>
      <c r="F82" s="10">
        <f t="shared" si="16"/>
        <v>1</v>
      </c>
      <c r="G82" s="10">
        <f t="shared" si="17"/>
        <v>0</v>
      </c>
      <c r="H82" s="10">
        <f t="shared" si="18"/>
        <v>0</v>
      </c>
      <c r="I82" s="11" t="str">
        <f t="shared" si="19"/>
        <v>n.a.</v>
      </c>
      <c r="J82" s="11">
        <f t="shared" si="19"/>
        <v>5.2329999999999997</v>
      </c>
      <c r="K82" s="11" t="str">
        <f t="shared" si="19"/>
        <v>n.a.</v>
      </c>
      <c r="L82" s="11" t="str">
        <f t="shared" si="14"/>
        <v>n.a.</v>
      </c>
      <c r="M82" s="11" t="str">
        <f t="shared" si="20"/>
        <v>n.a.</v>
      </c>
      <c r="N82" s="11">
        <f t="shared" si="20"/>
        <v>2.738</v>
      </c>
      <c r="O82" s="11" t="str">
        <f t="shared" si="20"/>
        <v>n.a.</v>
      </c>
      <c r="P82" s="11" t="str">
        <f t="shared" si="15"/>
        <v>n.a.</v>
      </c>
      <c r="Q82" s="4"/>
      <c r="R82" s="4"/>
      <c r="S82" s="4"/>
      <c r="T82" s="4"/>
      <c r="U82" s="4"/>
      <c r="V82" s="1"/>
    </row>
    <row r="83" spans="1:22" x14ac:dyDescent="0.25">
      <c r="A83" s="2">
        <f t="shared" si="21"/>
        <v>2001</v>
      </c>
      <c r="B83" s="6">
        <v>41.961363532848807</v>
      </c>
      <c r="C83" s="6">
        <v>1.784</v>
      </c>
      <c r="D83" s="6">
        <v>2.5070000000000001</v>
      </c>
      <c r="E83" s="10">
        <f t="shared" si="23"/>
        <v>0</v>
      </c>
      <c r="F83" s="10">
        <f t="shared" si="16"/>
        <v>1</v>
      </c>
      <c r="G83" s="10">
        <f t="shared" si="17"/>
        <v>0</v>
      </c>
      <c r="H83" s="10">
        <f t="shared" si="18"/>
        <v>0</v>
      </c>
      <c r="I83" s="11" t="str">
        <f t="shared" si="19"/>
        <v>n.a.</v>
      </c>
      <c r="J83" s="11">
        <f t="shared" si="19"/>
        <v>1.784</v>
      </c>
      <c r="K83" s="11" t="str">
        <f t="shared" si="19"/>
        <v>n.a.</v>
      </c>
      <c r="L83" s="11" t="str">
        <f t="shared" si="14"/>
        <v>n.a.</v>
      </c>
      <c r="M83" s="11" t="str">
        <f t="shared" si="20"/>
        <v>n.a.</v>
      </c>
      <c r="N83" s="11">
        <f t="shared" si="20"/>
        <v>2.5070000000000001</v>
      </c>
      <c r="O83" s="11" t="str">
        <f t="shared" si="20"/>
        <v>n.a.</v>
      </c>
      <c r="P83" s="11" t="str">
        <f t="shared" si="15"/>
        <v>n.a.</v>
      </c>
      <c r="Q83" s="4"/>
      <c r="R83" s="4"/>
      <c r="S83" s="4"/>
      <c r="T83" s="4"/>
      <c r="U83" s="4"/>
      <c r="V83" s="1"/>
    </row>
    <row r="84" spans="1:22" x14ac:dyDescent="0.25">
      <c r="A84" s="2">
        <f t="shared" si="21"/>
        <v>2002</v>
      </c>
      <c r="B84" s="6">
        <v>41.801332628515119</v>
      </c>
      <c r="C84" s="6">
        <v>2.9249999999999998</v>
      </c>
      <c r="D84" s="6">
        <v>2.2759999999999998</v>
      </c>
      <c r="E84" s="10">
        <f t="shared" si="23"/>
        <v>0</v>
      </c>
      <c r="F84" s="10">
        <f t="shared" si="16"/>
        <v>1</v>
      </c>
      <c r="G84" s="10">
        <f t="shared" si="17"/>
        <v>0</v>
      </c>
      <c r="H84" s="10">
        <f t="shared" si="18"/>
        <v>0</v>
      </c>
      <c r="I84" s="11" t="str">
        <f t="shared" si="19"/>
        <v>n.a.</v>
      </c>
      <c r="J84" s="11">
        <f t="shared" si="19"/>
        <v>2.9249999999999998</v>
      </c>
      <c r="K84" s="11" t="str">
        <f t="shared" si="19"/>
        <v>n.a.</v>
      </c>
      <c r="L84" s="11" t="str">
        <f t="shared" si="14"/>
        <v>n.a.</v>
      </c>
      <c r="M84" s="11" t="str">
        <f t="shared" si="20"/>
        <v>n.a.</v>
      </c>
      <c r="N84" s="11">
        <f t="shared" si="20"/>
        <v>2.2759999999999998</v>
      </c>
      <c r="O84" s="11" t="str">
        <f t="shared" si="20"/>
        <v>n.a.</v>
      </c>
      <c r="P84" s="11" t="str">
        <f t="shared" si="15"/>
        <v>n.a.</v>
      </c>
      <c r="Q84" s="4"/>
      <c r="R84" s="4"/>
      <c r="S84" s="4"/>
      <c r="T84" s="4"/>
      <c r="U84" s="4"/>
      <c r="V84" s="1"/>
    </row>
    <row r="85" spans="1:22" x14ac:dyDescent="0.25">
      <c r="A85" s="2">
        <f t="shared" si="21"/>
        <v>2003</v>
      </c>
      <c r="B85" s="6">
        <v>39.504715057440251</v>
      </c>
      <c r="C85" s="6">
        <v>1.881</v>
      </c>
      <c r="D85" s="6">
        <v>2.742</v>
      </c>
      <c r="E85" s="10">
        <f t="shared" si="23"/>
        <v>0</v>
      </c>
      <c r="F85" s="10">
        <f t="shared" si="16"/>
        <v>1</v>
      </c>
      <c r="G85" s="10">
        <f t="shared" si="17"/>
        <v>0</v>
      </c>
      <c r="H85" s="10">
        <f t="shared" si="18"/>
        <v>0</v>
      </c>
      <c r="I85" s="11" t="str">
        <f t="shared" si="19"/>
        <v>n.a.</v>
      </c>
      <c r="J85" s="11">
        <f t="shared" si="19"/>
        <v>1.881</v>
      </c>
      <c r="K85" s="11" t="str">
        <f t="shared" si="19"/>
        <v>n.a.</v>
      </c>
      <c r="L85" s="11" t="str">
        <f t="shared" si="14"/>
        <v>n.a.</v>
      </c>
      <c r="M85" s="11" t="str">
        <f t="shared" si="20"/>
        <v>n.a.</v>
      </c>
      <c r="N85" s="11">
        <f t="shared" si="20"/>
        <v>2.742</v>
      </c>
      <c r="O85" s="11" t="str">
        <f t="shared" si="20"/>
        <v>n.a.</v>
      </c>
      <c r="P85" s="11" t="str">
        <f t="shared" si="15"/>
        <v>n.a.</v>
      </c>
      <c r="Q85" s="4"/>
      <c r="R85" s="4"/>
      <c r="S85" s="4"/>
      <c r="T85" s="4"/>
      <c r="U85" s="4"/>
      <c r="V85" s="1"/>
    </row>
    <row r="86" spans="1:22" x14ac:dyDescent="0.25">
      <c r="A86" s="2">
        <f t="shared" si="21"/>
        <v>2004</v>
      </c>
      <c r="B86" s="6">
        <v>36.076624747567472</v>
      </c>
      <c r="C86" s="6">
        <v>3.12</v>
      </c>
      <c r="D86" s="6">
        <v>1.841</v>
      </c>
      <c r="E86" s="10">
        <f t="shared" si="23"/>
        <v>0</v>
      </c>
      <c r="F86" s="10">
        <f t="shared" si="16"/>
        <v>1</v>
      </c>
      <c r="G86" s="10">
        <f t="shared" si="17"/>
        <v>0</v>
      </c>
      <c r="H86" s="10">
        <f t="shared" si="18"/>
        <v>0</v>
      </c>
      <c r="I86" s="11" t="str">
        <f t="shared" si="19"/>
        <v>n.a.</v>
      </c>
      <c r="J86" s="11">
        <f t="shared" si="19"/>
        <v>3.12</v>
      </c>
      <c r="K86" s="11" t="str">
        <f t="shared" si="19"/>
        <v>n.a.</v>
      </c>
      <c r="L86" s="11" t="str">
        <f t="shared" si="14"/>
        <v>n.a.</v>
      </c>
      <c r="M86" s="11" t="str">
        <f t="shared" si="20"/>
        <v>n.a.</v>
      </c>
      <c r="N86" s="11">
        <f t="shared" si="20"/>
        <v>1.841</v>
      </c>
      <c r="O86" s="11" t="str">
        <f t="shared" si="20"/>
        <v>n.a.</v>
      </c>
      <c r="P86" s="11" t="str">
        <f t="shared" si="15"/>
        <v>n.a.</v>
      </c>
      <c r="Q86" s="4"/>
      <c r="R86" s="4"/>
      <c r="S86" s="4"/>
      <c r="T86" s="4"/>
      <c r="U86" s="4"/>
      <c r="V86" s="1"/>
    </row>
    <row r="87" spans="1:22" x14ac:dyDescent="0.25">
      <c r="A87" s="2">
        <f t="shared" si="21"/>
        <v>2005</v>
      </c>
      <c r="B87" s="6">
        <v>32.184332791974178</v>
      </c>
      <c r="C87" s="6">
        <v>3.0190000000000001</v>
      </c>
      <c r="D87" s="6">
        <v>2.23</v>
      </c>
      <c r="E87" s="10">
        <f t="shared" si="23"/>
        <v>0</v>
      </c>
      <c r="F87" s="10">
        <f t="shared" si="16"/>
        <v>1</v>
      </c>
      <c r="G87" s="10">
        <f t="shared" si="17"/>
        <v>0</v>
      </c>
      <c r="H87" s="10">
        <f t="shared" si="18"/>
        <v>0</v>
      </c>
      <c r="I87" s="11" t="str">
        <f t="shared" si="19"/>
        <v>n.a.</v>
      </c>
      <c r="J87" s="11">
        <f t="shared" si="19"/>
        <v>3.0190000000000001</v>
      </c>
      <c r="K87" s="11" t="str">
        <f t="shared" si="19"/>
        <v>n.a.</v>
      </c>
      <c r="L87" s="11" t="str">
        <f t="shared" si="14"/>
        <v>n.a.</v>
      </c>
      <c r="M87" s="11" t="str">
        <f t="shared" si="20"/>
        <v>n.a.</v>
      </c>
      <c r="N87" s="11">
        <f t="shared" si="20"/>
        <v>2.23</v>
      </c>
      <c r="O87" s="11" t="str">
        <f t="shared" si="20"/>
        <v>n.a.</v>
      </c>
      <c r="P87" s="11" t="str">
        <f t="shared" si="15"/>
        <v>n.a.</v>
      </c>
      <c r="Q87" s="4"/>
      <c r="R87" s="4"/>
      <c r="S87" s="4"/>
      <c r="T87" s="4"/>
      <c r="U87" s="4"/>
      <c r="V87" s="1"/>
    </row>
    <row r="88" spans="1:22" x14ac:dyDescent="0.25">
      <c r="A88" s="2">
        <f t="shared" si="21"/>
        <v>2006</v>
      </c>
      <c r="B88" s="6">
        <v>28.695573655866678</v>
      </c>
      <c r="C88" s="6">
        <v>2.8540000000000001</v>
      </c>
      <c r="D88" s="6">
        <v>2.0179999999999998</v>
      </c>
      <c r="E88" s="10">
        <f t="shared" si="23"/>
        <v>1</v>
      </c>
      <c r="F88" s="10">
        <f t="shared" si="16"/>
        <v>0</v>
      </c>
      <c r="G88" s="10">
        <f t="shared" si="17"/>
        <v>0</v>
      </c>
      <c r="H88" s="10">
        <f t="shared" si="18"/>
        <v>0</v>
      </c>
      <c r="I88" s="11">
        <f t="shared" si="19"/>
        <v>2.8540000000000001</v>
      </c>
      <c r="J88" s="11" t="str">
        <f t="shared" si="19"/>
        <v>n.a.</v>
      </c>
      <c r="K88" s="11" t="str">
        <f t="shared" si="19"/>
        <v>n.a.</v>
      </c>
      <c r="L88" s="11" t="str">
        <f t="shared" si="14"/>
        <v>n.a.</v>
      </c>
      <c r="M88" s="11">
        <f t="shared" si="20"/>
        <v>2.0179999999999998</v>
      </c>
      <c r="N88" s="11" t="str">
        <f t="shared" si="20"/>
        <v>n.a.</v>
      </c>
      <c r="O88" s="11" t="str">
        <f t="shared" si="20"/>
        <v>n.a.</v>
      </c>
      <c r="P88" s="11" t="str">
        <f t="shared" si="15"/>
        <v>n.a.</v>
      </c>
      <c r="Q88" s="4"/>
      <c r="R88" s="4"/>
      <c r="S88" s="4"/>
      <c r="T88" s="4"/>
      <c r="U88" s="4"/>
      <c r="V88" s="1"/>
    </row>
    <row r="89" spans="1:22" x14ac:dyDescent="0.25">
      <c r="A89" s="2">
        <f t="shared" si="21"/>
        <v>2007</v>
      </c>
      <c r="B89" s="6">
        <v>27.173259087176291</v>
      </c>
      <c r="C89" s="6">
        <v>2.5310000000000001</v>
      </c>
      <c r="D89" s="6">
        <v>2.1230000000000002</v>
      </c>
      <c r="E89" s="10">
        <f t="shared" si="23"/>
        <v>1</v>
      </c>
      <c r="F89" s="10">
        <f t="shared" si="16"/>
        <v>0</v>
      </c>
      <c r="G89" s="10">
        <f t="shared" si="17"/>
        <v>0</v>
      </c>
      <c r="H89" s="10">
        <f t="shared" si="18"/>
        <v>0</v>
      </c>
      <c r="I89" s="11">
        <f t="shared" si="19"/>
        <v>2.5310000000000001</v>
      </c>
      <c r="J89" s="11" t="str">
        <f t="shared" si="19"/>
        <v>n.a.</v>
      </c>
      <c r="K89" s="11" t="str">
        <f t="shared" si="19"/>
        <v>n.a.</v>
      </c>
      <c r="L89" s="11" t="str">
        <f t="shared" si="14"/>
        <v>n.a.</v>
      </c>
      <c r="M89" s="11">
        <f t="shared" si="20"/>
        <v>2.1230000000000002</v>
      </c>
      <c r="N89" s="11" t="str">
        <f t="shared" si="20"/>
        <v>n.a.</v>
      </c>
      <c r="O89" s="11" t="str">
        <f t="shared" si="20"/>
        <v>n.a.</v>
      </c>
      <c r="P89" s="11" t="str">
        <f t="shared" si="15"/>
        <v>n.a.</v>
      </c>
      <c r="Q89" s="4"/>
      <c r="R89" s="4"/>
      <c r="S89" s="4"/>
      <c r="T89" s="4"/>
      <c r="U89" s="4"/>
      <c r="V89" s="1"/>
    </row>
    <row r="90" spans="1:22" x14ac:dyDescent="0.25">
      <c r="A90" s="2">
        <f t="shared" si="21"/>
        <v>2008</v>
      </c>
      <c r="B90" s="6">
        <v>23.324778677717084</v>
      </c>
      <c r="C90" s="6">
        <v>0.41399999999999998</v>
      </c>
      <c r="D90" s="6">
        <v>2.3849999999999998</v>
      </c>
      <c r="E90" s="10">
        <f t="shared" si="23"/>
        <v>1</v>
      </c>
      <c r="F90" s="10">
        <f t="shared" si="16"/>
        <v>0</v>
      </c>
      <c r="G90" s="10">
        <f t="shared" si="17"/>
        <v>0</v>
      </c>
      <c r="H90" s="10">
        <f t="shared" si="18"/>
        <v>0</v>
      </c>
      <c r="I90" s="11">
        <f t="shared" si="19"/>
        <v>0.41399999999999998</v>
      </c>
      <c r="J90" s="11" t="str">
        <f t="shared" si="19"/>
        <v>n.a.</v>
      </c>
      <c r="K90" s="11" t="str">
        <f t="shared" si="19"/>
        <v>n.a.</v>
      </c>
      <c r="L90" s="11" t="str">
        <f t="shared" si="19"/>
        <v>n.a.</v>
      </c>
      <c r="M90" s="11">
        <f t="shared" si="20"/>
        <v>2.3849999999999998</v>
      </c>
      <c r="N90" s="11" t="str">
        <f t="shared" si="20"/>
        <v>n.a.</v>
      </c>
      <c r="O90" s="11" t="str">
        <f t="shared" si="20"/>
        <v>n.a.</v>
      </c>
      <c r="P90" s="11" t="str">
        <f t="shared" si="20"/>
        <v>n.a.</v>
      </c>
      <c r="Q90" s="4"/>
      <c r="R90" s="4"/>
      <c r="S90" s="4"/>
      <c r="T90" s="4"/>
      <c r="U90" s="4"/>
      <c r="V90" s="1"/>
    </row>
    <row r="91" spans="1:22" x14ac:dyDescent="0.25">
      <c r="A91" s="2">
        <v>2009</v>
      </c>
      <c r="B91" s="6">
        <v>30.237190853550931</v>
      </c>
      <c r="C91" s="6">
        <v>-2.4790000000000001</v>
      </c>
      <c r="D91" s="6">
        <v>0.14699999999999999</v>
      </c>
      <c r="E91" s="10">
        <f t="shared" si="23"/>
        <v>0</v>
      </c>
      <c r="F91" s="10">
        <f>IF(AND($B91&gt;30,$B91&lt;60),1,0)</f>
        <v>1</v>
      </c>
      <c r="G91" s="10">
        <f>IF(AND($B91&gt;60,$B91&lt;90),1,0)</f>
        <v>0</v>
      </c>
      <c r="H91" s="10">
        <f>IF($B91&gt;90,1,0)</f>
        <v>0</v>
      </c>
      <c r="I91" s="11" t="str">
        <f>IF(E91=1,$C91,"n.a.")</f>
        <v>n.a.</v>
      </c>
      <c r="J91" s="11">
        <f>IF(F91=1,$C91,"n.a.")</f>
        <v>-2.4790000000000001</v>
      </c>
      <c r="K91" s="11" t="str">
        <f>IF(G91=1,$C91,"n.a.")</f>
        <v>n.a.</v>
      </c>
      <c r="L91" s="11" t="str">
        <f>IF(H91=1,$C91,"n.a.")</f>
        <v>n.a.</v>
      </c>
      <c r="M91" s="11" t="str">
        <f>IF(E91=1,$D91,"n.a.")</f>
        <v>n.a.</v>
      </c>
      <c r="N91" s="11">
        <f>IF(F91=1,$D91,"n.a.")</f>
        <v>0.14699999999999999</v>
      </c>
      <c r="O91" s="11" t="str">
        <f>IF(G91=1,$D91,"n.a.")</f>
        <v>n.a.</v>
      </c>
      <c r="P91" s="11" t="str">
        <f>IF(H91=1,$D91,"n.a.")</f>
        <v>n.a.</v>
      </c>
      <c r="Q91" s="4"/>
      <c r="R91" s="4"/>
      <c r="S91" s="4"/>
      <c r="T91" s="4"/>
      <c r="U91" s="4"/>
      <c r="V91" s="1"/>
    </row>
    <row r="92" spans="1:22" x14ac:dyDescent="0.25">
      <c r="B92" s="4"/>
      <c r="C92" s="67"/>
      <c r="D92" s="67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1"/>
    </row>
    <row r="93" spans="1:22" x14ac:dyDescent="0.25">
      <c r="A93" s="124" t="s">
        <v>116</v>
      </c>
      <c r="B93" s="125" t="s">
        <v>39</v>
      </c>
      <c r="D93" s="4">
        <f>SUM(E93:H93)</f>
        <v>85</v>
      </c>
      <c r="E93" s="59">
        <f>SUM(E7:E91)</f>
        <v>3</v>
      </c>
      <c r="F93" s="59">
        <f>SUM(F7:F91)</f>
        <v>52</v>
      </c>
      <c r="G93" s="59">
        <f>SUM(G7:G91)</f>
        <v>23</v>
      </c>
      <c r="H93" s="59">
        <f>SUM(H7:H91)</f>
        <v>7</v>
      </c>
      <c r="I93" s="60">
        <f t="shared" ref="I93:P93" si="24">AVERAGE(I7:I91)</f>
        <v>1.9329999999999998</v>
      </c>
      <c r="J93" s="60">
        <f t="shared" si="24"/>
        <v>4.4984053932462853</v>
      </c>
      <c r="K93" s="60">
        <f t="shared" si="24"/>
        <v>2.9878685091317756</v>
      </c>
      <c r="L93" s="60">
        <f t="shared" si="24"/>
        <v>2.2079324281390176</v>
      </c>
      <c r="M93" s="60">
        <f t="shared" si="24"/>
        <v>2.1753333333333331</v>
      </c>
      <c r="N93" s="60">
        <f t="shared" si="24"/>
        <v>4.0570590763289838</v>
      </c>
      <c r="O93" s="60">
        <f t="shared" si="24"/>
        <v>0.61342102359129713</v>
      </c>
      <c r="P93" s="60">
        <f t="shared" si="24"/>
        <v>6.010821604083004</v>
      </c>
      <c r="Q93" s="4"/>
      <c r="R93" s="4"/>
      <c r="S93" s="4"/>
      <c r="T93" s="4"/>
      <c r="U93" s="4"/>
      <c r="V93" s="1"/>
    </row>
    <row r="94" spans="1:22" x14ac:dyDescent="0.25">
      <c r="A94" s="124" t="s">
        <v>117</v>
      </c>
      <c r="B94" s="125" t="s">
        <v>39</v>
      </c>
      <c r="D94" s="4"/>
      <c r="E94" s="4"/>
      <c r="F94" s="4"/>
      <c r="G94" s="4"/>
      <c r="H94" s="4"/>
      <c r="I94" s="60">
        <f t="shared" ref="I94:P94" si="25">MEDIAN(I7:I91)</f>
        <v>2.5310000000000001</v>
      </c>
      <c r="J94" s="60">
        <f t="shared" si="25"/>
        <v>4.1914358466836799</v>
      </c>
      <c r="K94" s="60">
        <f t="shared" si="25"/>
        <v>4.0537910764254725</v>
      </c>
      <c r="L94" s="60">
        <f t="shared" si="25"/>
        <v>2.1747281589801437</v>
      </c>
      <c r="M94" s="60">
        <f t="shared" si="25"/>
        <v>2.1230000000000002</v>
      </c>
      <c r="N94" s="60">
        <f t="shared" si="25"/>
        <v>3.4443583793034689</v>
      </c>
      <c r="O94" s="60">
        <f t="shared" si="25"/>
        <v>1.3004974481449245</v>
      </c>
      <c r="P94" s="60">
        <f t="shared" si="25"/>
        <v>4.9775475147611887</v>
      </c>
      <c r="Q94" s="4"/>
      <c r="R94" s="4"/>
      <c r="S94" s="4"/>
      <c r="T94" s="4"/>
      <c r="U94" s="4"/>
      <c r="V94" s="1"/>
    </row>
    <row r="95" spans="1:22" x14ac:dyDescent="0.25">
      <c r="A95" s="124" t="s">
        <v>114</v>
      </c>
      <c r="B95" s="125" t="s">
        <v>38</v>
      </c>
      <c r="D95" s="4">
        <f>SUM(E95:H95)</f>
        <v>59</v>
      </c>
      <c r="E95" s="59">
        <f>SUM(E33:E91)</f>
        <v>3</v>
      </c>
      <c r="F95" s="59">
        <f>SUM(F33:F91)</f>
        <v>42</v>
      </c>
      <c r="G95" s="59">
        <f>SUM(G33:G91)</f>
        <v>14</v>
      </c>
      <c r="H95" s="59">
        <f>SUM(H33:H91)</f>
        <v>0</v>
      </c>
      <c r="I95" s="60">
        <f>AVERAGE(I33:I91)</f>
        <v>1.9329999999999998</v>
      </c>
      <c r="J95" s="60">
        <f t="shared" ref="J95:O95" si="26">AVERAGE(J33:J91)</f>
        <v>3.5925805438907799</v>
      </c>
      <c r="K95" s="60">
        <f t="shared" si="26"/>
        <v>4.1268504199018663</v>
      </c>
      <c r="L95" s="60" t="s">
        <v>2</v>
      </c>
      <c r="M95" s="60">
        <f t="shared" si="26"/>
        <v>2.1753333333333331</v>
      </c>
      <c r="N95" s="60">
        <f t="shared" si="26"/>
        <v>4.7283854924082815</v>
      </c>
      <c r="O95" s="60">
        <f t="shared" si="26"/>
        <v>1.6799552692664059</v>
      </c>
      <c r="P95" s="60" t="s">
        <v>2</v>
      </c>
      <c r="Q95" s="61"/>
      <c r="R95" s="67"/>
      <c r="S95" s="67"/>
      <c r="T95" s="67"/>
      <c r="U95" s="67"/>
    </row>
    <row r="96" spans="1:22" x14ac:dyDescent="0.25">
      <c r="A96" s="124" t="s">
        <v>115</v>
      </c>
      <c r="B96" s="125" t="s">
        <v>38</v>
      </c>
      <c r="D96" s="61"/>
      <c r="E96" s="4"/>
      <c r="F96" s="4"/>
      <c r="G96" s="4"/>
      <c r="H96" s="4"/>
      <c r="I96" s="60">
        <f>MEDIAN(I33:I91)</f>
        <v>2.5310000000000001</v>
      </c>
      <c r="J96" s="60">
        <f>MEDIAN(J33:J91)</f>
        <v>4.0644116776201162</v>
      </c>
      <c r="K96" s="60">
        <f>MEDIAN(K33:K91)</f>
        <v>3.5804676577520178</v>
      </c>
      <c r="L96" s="60" t="s">
        <v>2</v>
      </c>
      <c r="M96" s="60">
        <f>MEDIAN(M33:M91)</f>
        <v>2.1230000000000002</v>
      </c>
      <c r="N96" s="60">
        <f t="shared" ref="N96:O96" si="27">MEDIAN(N33:N91)</f>
        <v>3.823546366025151</v>
      </c>
      <c r="O96" s="60">
        <f t="shared" si="27"/>
        <v>1.4151738259470972</v>
      </c>
      <c r="P96" s="60" t="s">
        <v>2</v>
      </c>
      <c r="Q96" s="61"/>
      <c r="R96" s="67"/>
      <c r="S96" s="67"/>
      <c r="T96" s="67"/>
      <c r="U96" s="67"/>
    </row>
    <row r="97" spans="1:22" x14ac:dyDescent="0.25">
      <c r="D97" s="67"/>
      <c r="E97" s="67"/>
      <c r="F97" s="67"/>
      <c r="G97" s="67"/>
      <c r="H97" s="67"/>
      <c r="I97" s="67"/>
      <c r="J97" s="67"/>
      <c r="K97" s="67"/>
      <c r="L97" s="67"/>
      <c r="M97" s="67"/>
      <c r="N97" s="67"/>
      <c r="O97" s="67"/>
      <c r="P97" s="67"/>
      <c r="Q97" s="67"/>
      <c r="R97" s="67"/>
      <c r="S97" s="67"/>
      <c r="T97" s="67"/>
      <c r="U97" s="67"/>
    </row>
    <row r="98" spans="1:22" x14ac:dyDescent="0.25"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1"/>
    </row>
    <row r="99" spans="1:22" x14ac:dyDescent="0.25">
      <c r="A99" s="67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1"/>
    </row>
    <row r="100" spans="1:22" x14ac:dyDescent="0.25">
      <c r="A100" s="67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1"/>
    </row>
    <row r="101" spans="1:22" x14ac:dyDescent="0.25">
      <c r="A101" s="67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1"/>
    </row>
    <row r="102" spans="1:22" x14ac:dyDescent="0.25">
      <c r="A102" s="67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1"/>
    </row>
    <row r="103" spans="1:22" x14ac:dyDescent="0.25">
      <c r="A103" s="67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1"/>
    </row>
    <row r="104" spans="1:22" x14ac:dyDescent="0.25">
      <c r="A104" s="67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1"/>
    </row>
    <row r="105" spans="1:22" x14ac:dyDescent="0.25">
      <c r="A105" s="67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1"/>
    </row>
    <row r="106" spans="1:22" x14ac:dyDescent="0.25">
      <c r="A106" s="67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1"/>
    </row>
    <row r="107" spans="1:22" x14ac:dyDescent="0.25">
      <c r="A107" s="67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1"/>
    </row>
    <row r="108" spans="1:22" x14ac:dyDescent="0.25">
      <c r="A108" s="67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1"/>
    </row>
    <row r="109" spans="1:22" x14ac:dyDescent="0.25">
      <c r="A109" s="67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1"/>
    </row>
    <row r="110" spans="1:22" x14ac:dyDescent="0.25">
      <c r="A110" s="67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1"/>
    </row>
    <row r="111" spans="1:22" x14ac:dyDescent="0.25">
      <c r="A111" s="67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1"/>
    </row>
    <row r="112" spans="1:22" x14ac:dyDescent="0.25">
      <c r="A112" s="67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1"/>
    </row>
    <row r="113" spans="1:22" x14ac:dyDescent="0.25">
      <c r="A113" s="67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1"/>
    </row>
    <row r="114" spans="1:22" x14ac:dyDescent="0.25">
      <c r="A114" s="67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1"/>
    </row>
    <row r="115" spans="1:22" x14ac:dyDescent="0.25">
      <c r="A115" s="67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1"/>
    </row>
    <row r="116" spans="1:22" x14ac:dyDescent="0.25">
      <c r="A116" s="67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1"/>
    </row>
    <row r="117" spans="1:22" x14ac:dyDescent="0.25">
      <c r="A117" s="67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1"/>
    </row>
    <row r="118" spans="1:22" x14ac:dyDescent="0.25">
      <c r="A118" s="67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1"/>
    </row>
    <row r="119" spans="1:22" x14ac:dyDescent="0.25">
      <c r="A119" s="67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1"/>
    </row>
    <row r="120" spans="1:22" x14ac:dyDescent="0.25">
      <c r="A120" s="67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1"/>
    </row>
    <row r="121" spans="1:22" x14ac:dyDescent="0.25">
      <c r="A121" s="67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1"/>
    </row>
    <row r="122" spans="1:22" x14ac:dyDescent="0.25">
      <c r="A122" s="67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1"/>
    </row>
    <row r="123" spans="1:22" x14ac:dyDescent="0.25">
      <c r="A123" s="67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1"/>
    </row>
    <row r="124" spans="1:22" x14ac:dyDescent="0.25">
      <c r="A124" s="67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1"/>
    </row>
    <row r="125" spans="1:22" x14ac:dyDescent="0.25">
      <c r="A125" s="67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1"/>
    </row>
    <row r="126" spans="1:22" x14ac:dyDescent="0.25">
      <c r="A126" s="67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1"/>
    </row>
    <row r="127" spans="1:22" x14ac:dyDescent="0.25">
      <c r="A127" s="67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1"/>
    </row>
    <row r="128" spans="1:22" x14ac:dyDescent="0.25">
      <c r="A128" s="67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1"/>
    </row>
    <row r="129" spans="1:22" x14ac:dyDescent="0.25">
      <c r="A129" s="67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1"/>
    </row>
    <row r="130" spans="1:22" x14ac:dyDescent="0.25">
      <c r="A130" s="67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1"/>
    </row>
    <row r="131" spans="1:22" x14ac:dyDescent="0.25">
      <c r="A131" s="67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1"/>
    </row>
    <row r="132" spans="1:22" x14ac:dyDescent="0.25">
      <c r="A132" s="67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1"/>
    </row>
    <row r="133" spans="1:22" x14ac:dyDescent="0.25">
      <c r="A133" s="67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1"/>
    </row>
    <row r="134" spans="1:22" x14ac:dyDescent="0.25">
      <c r="A134" s="67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1"/>
    </row>
    <row r="135" spans="1:22" x14ac:dyDescent="0.25">
      <c r="A135" s="67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1"/>
    </row>
    <row r="136" spans="1:22" x14ac:dyDescent="0.25">
      <c r="A136" s="67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1"/>
    </row>
    <row r="137" spans="1:22" x14ac:dyDescent="0.25">
      <c r="A137" s="67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1"/>
    </row>
    <row r="138" spans="1:22" x14ac:dyDescent="0.25">
      <c r="A138" s="67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1"/>
    </row>
    <row r="139" spans="1:22" x14ac:dyDescent="0.25">
      <c r="A139" s="67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1"/>
    </row>
    <row r="140" spans="1:22" x14ac:dyDescent="0.25">
      <c r="A140" s="67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1"/>
    </row>
    <row r="141" spans="1:22" x14ac:dyDescent="0.25">
      <c r="A141" s="67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1"/>
    </row>
    <row r="142" spans="1:22" x14ac:dyDescent="0.25">
      <c r="A142" s="67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1"/>
    </row>
    <row r="143" spans="1:22" x14ac:dyDescent="0.25">
      <c r="A143" s="67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1"/>
    </row>
    <row r="144" spans="1:22" x14ac:dyDescent="0.25">
      <c r="A144" s="67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1"/>
    </row>
    <row r="145" spans="1:22" x14ac:dyDescent="0.25">
      <c r="A145" s="67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1"/>
    </row>
    <row r="146" spans="1:22" x14ac:dyDescent="0.25">
      <c r="A146" s="67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1"/>
    </row>
    <row r="147" spans="1:22" x14ac:dyDescent="0.25">
      <c r="A147" s="67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1"/>
    </row>
    <row r="148" spans="1:22" x14ac:dyDescent="0.25">
      <c r="A148" s="67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1"/>
    </row>
    <row r="149" spans="1:22" x14ac:dyDescent="0.25">
      <c r="A149" s="67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1"/>
    </row>
    <row r="150" spans="1:22" x14ac:dyDescent="0.25">
      <c r="A150" s="67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1"/>
    </row>
    <row r="151" spans="1:22" x14ac:dyDescent="0.25">
      <c r="A151" s="67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1"/>
    </row>
    <row r="152" spans="1:22" x14ac:dyDescent="0.25">
      <c r="A152" s="67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1"/>
    </row>
    <row r="153" spans="1:22" x14ac:dyDescent="0.25">
      <c r="A153" s="67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1"/>
    </row>
    <row r="154" spans="1:22" x14ac:dyDescent="0.25">
      <c r="A154" s="67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1"/>
    </row>
    <row r="155" spans="1:22" x14ac:dyDescent="0.25">
      <c r="A155" s="67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1"/>
    </row>
    <row r="156" spans="1:22" x14ac:dyDescent="0.25">
      <c r="A156" s="62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x14ac:dyDescent="0.25"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x14ac:dyDescent="0.25"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x14ac:dyDescent="0.25"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x14ac:dyDescent="0.25"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</sheetData>
  <mergeCells count="5">
    <mergeCell ref="I1:L1"/>
    <mergeCell ref="M1:P1"/>
    <mergeCell ref="E2:H2"/>
    <mergeCell ref="I2:L2"/>
    <mergeCell ref="M2:P2"/>
  </mergeCells>
  <phoneticPr fontId="11" type="noConversion"/>
  <pageMargins left="0.7" right="0.7" top="0.75" bottom="0.75" header="0.3" footer="0.3"/>
  <pageSetup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40"/>
  <sheetViews>
    <sheetView workbookViewId="0">
      <pane xSplit="1" ySplit="6" topLeftCell="B176" activePane="bottomRight" state="frozen"/>
      <selection activeCell="B7" sqref="B7"/>
      <selection pane="topRight" activeCell="B7" sqref="B7"/>
      <selection pane="bottomLeft" activeCell="B7" sqref="B7"/>
      <selection pane="bottomRight" activeCell="B194" sqref="B194"/>
    </sheetView>
  </sheetViews>
  <sheetFormatPr defaultRowHeight="15" x14ac:dyDescent="0.25"/>
  <cols>
    <col min="1" max="1" width="13" customWidth="1"/>
  </cols>
  <sheetData>
    <row r="1" spans="1:21" x14ac:dyDescent="0.25">
      <c r="A1" s="61" t="s">
        <v>42</v>
      </c>
      <c r="B1" s="4"/>
      <c r="C1" s="4"/>
      <c r="D1" s="4"/>
      <c r="E1" s="59"/>
      <c r="F1" s="59"/>
      <c r="G1" s="59"/>
      <c r="H1" s="59"/>
      <c r="I1" s="140" t="s">
        <v>9</v>
      </c>
      <c r="J1" s="146"/>
      <c r="K1" s="146"/>
      <c r="L1" s="146"/>
      <c r="M1" s="140" t="s">
        <v>7</v>
      </c>
      <c r="N1" s="146"/>
      <c r="O1" s="146"/>
      <c r="P1" s="146"/>
      <c r="Q1" s="61"/>
      <c r="R1" s="61"/>
      <c r="S1" s="58"/>
      <c r="T1" s="58"/>
      <c r="U1" s="58"/>
    </row>
    <row r="2" spans="1:21" x14ac:dyDescent="0.25">
      <c r="A2" s="61"/>
      <c r="B2" s="4"/>
      <c r="C2" s="4"/>
      <c r="D2" s="4"/>
      <c r="E2" s="140" t="s">
        <v>4</v>
      </c>
      <c r="F2" s="146"/>
      <c r="G2" s="146"/>
      <c r="H2" s="146"/>
      <c r="I2" s="140" t="s">
        <v>4</v>
      </c>
      <c r="J2" s="146"/>
      <c r="K2" s="146"/>
      <c r="L2" s="146"/>
      <c r="M2" s="140" t="s">
        <v>4</v>
      </c>
      <c r="N2" s="146"/>
      <c r="O2" s="146"/>
      <c r="P2" s="146"/>
      <c r="Q2" s="61"/>
      <c r="R2" s="61"/>
      <c r="S2" s="58"/>
      <c r="T2" s="58"/>
      <c r="U2" s="58"/>
    </row>
    <row r="3" spans="1:21" x14ac:dyDescent="0.25">
      <c r="A3" s="61"/>
      <c r="B3" s="4" t="s">
        <v>4</v>
      </c>
      <c r="C3" s="4" t="s">
        <v>1</v>
      </c>
      <c r="D3" s="4" t="s">
        <v>7</v>
      </c>
      <c r="E3" s="8" t="s">
        <v>10</v>
      </c>
      <c r="F3" s="8" t="s">
        <v>11</v>
      </c>
      <c r="G3" s="8" t="s">
        <v>12</v>
      </c>
      <c r="H3" s="8" t="s">
        <v>13</v>
      </c>
      <c r="I3" s="8" t="s">
        <v>10</v>
      </c>
      <c r="J3" s="8" t="s">
        <v>11</v>
      </c>
      <c r="K3" s="8" t="s">
        <v>12</v>
      </c>
      <c r="L3" s="8" t="s">
        <v>13</v>
      </c>
      <c r="M3" s="8" t="s">
        <v>10</v>
      </c>
      <c r="N3" s="8" t="s">
        <v>11</v>
      </c>
      <c r="O3" s="8" t="s">
        <v>12</v>
      </c>
      <c r="P3" s="8" t="s">
        <v>13</v>
      </c>
      <c r="Q3" s="61"/>
      <c r="R3" s="61"/>
      <c r="S3" s="58"/>
      <c r="T3" s="58"/>
      <c r="U3" s="58"/>
    </row>
    <row r="4" spans="1:21" x14ac:dyDescent="0.25">
      <c r="A4" s="61"/>
      <c r="B4" s="4"/>
      <c r="C4" s="4" t="s">
        <v>0</v>
      </c>
      <c r="D4" s="4" t="s">
        <v>6</v>
      </c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61"/>
      <c r="R4" s="61"/>
      <c r="S4" s="58"/>
      <c r="T4" s="58"/>
      <c r="U4" s="58"/>
    </row>
    <row r="5" spans="1:21" x14ac:dyDescent="0.25">
      <c r="A5" s="61"/>
      <c r="B5" s="4"/>
      <c r="C5" s="4" t="s">
        <v>5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61"/>
      <c r="R5" s="61"/>
      <c r="S5" s="58"/>
      <c r="T5" s="58"/>
      <c r="U5" s="58"/>
    </row>
    <row r="6" spans="1:21" x14ac:dyDescent="0.25">
      <c r="A6" s="61"/>
      <c r="B6" s="4"/>
      <c r="C6" s="4" t="s">
        <v>3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61"/>
      <c r="R6" s="61"/>
      <c r="S6" s="58"/>
      <c r="T6" s="58"/>
      <c r="U6" s="58"/>
    </row>
    <row r="7" spans="1:21" x14ac:dyDescent="0.25">
      <c r="A7" s="2">
        <v>1836</v>
      </c>
      <c r="B7" s="65">
        <v>9.7288378862953842</v>
      </c>
      <c r="C7" s="6">
        <v>2.3154145142838756</v>
      </c>
      <c r="D7" s="6">
        <v>8.7495147420285626</v>
      </c>
      <c r="E7" s="59">
        <f t="shared" ref="E7:E37" si="0">IF(AND(B7&gt;0,B7&lt;30),1,0)</f>
        <v>1</v>
      </c>
      <c r="F7" s="59">
        <f t="shared" ref="F7:F38" si="1">IF(AND($B7&gt;30,$B7&lt;60),1,0)</f>
        <v>0</v>
      </c>
      <c r="G7" s="59">
        <f t="shared" ref="G7:G38" si="2">IF(AND($B7&gt;60,$B7&lt;90),1,0)</f>
        <v>0</v>
      </c>
      <c r="H7" s="59">
        <f t="shared" ref="H7:H38" si="3">IF($B7&gt;90,1,0)</f>
        <v>0</v>
      </c>
      <c r="I7" s="80">
        <f t="shared" ref="I7:I55" si="4">IF(E7=1,$C7,"n.a.")</f>
        <v>2.3154145142838756</v>
      </c>
      <c r="J7" s="80" t="str">
        <f t="shared" ref="J7:J55" si="5">IF(F7=1,$C7,"n.a.")</f>
        <v>n.a.</v>
      </c>
      <c r="K7" s="80" t="str">
        <f t="shared" ref="K7:K55" si="6">IF(G7=1,$C7,"n.a.")</f>
        <v>n.a.</v>
      </c>
      <c r="L7" s="80" t="str">
        <f t="shared" ref="L7:L55" si="7">IF(H7=1,$C7,"n.a.")</f>
        <v>n.a.</v>
      </c>
      <c r="M7" s="80">
        <f t="shared" ref="M7:M55" si="8">IF(E7=1,$D7,"n.a.")</f>
        <v>8.7495147420285626</v>
      </c>
      <c r="N7" s="80" t="str">
        <f t="shared" ref="N7:N55" si="9">IF(F7=1,$D7,"n.a.")</f>
        <v>n.a.</v>
      </c>
      <c r="O7" s="80" t="str">
        <f t="shared" ref="O7:O55" si="10">IF(G7=1,$D7,"n.a.")</f>
        <v>n.a.</v>
      </c>
      <c r="P7" s="80" t="str">
        <f t="shared" ref="P7:P55" si="11">IF(H7=1,$D7,"n.a.")</f>
        <v>n.a.</v>
      </c>
      <c r="Q7" s="61"/>
      <c r="R7" s="61"/>
      <c r="S7" s="58"/>
      <c r="T7" s="58"/>
      <c r="U7" s="58"/>
    </row>
    <row r="8" spans="1:21" x14ac:dyDescent="0.25">
      <c r="A8" s="2">
        <f t="shared" ref="A8:A35" si="12">A7+1</f>
        <v>1837</v>
      </c>
      <c r="B8" s="65">
        <v>9.1706898137281421</v>
      </c>
      <c r="C8" s="6">
        <v>3.7226825036012379</v>
      </c>
      <c r="D8" s="6">
        <v>1.0160053536024005</v>
      </c>
      <c r="E8" s="59">
        <f t="shared" si="0"/>
        <v>1</v>
      </c>
      <c r="F8" s="59">
        <f t="shared" si="1"/>
        <v>0</v>
      </c>
      <c r="G8" s="59">
        <f t="shared" si="2"/>
        <v>0</v>
      </c>
      <c r="H8" s="59">
        <f t="shared" si="3"/>
        <v>0</v>
      </c>
      <c r="I8" s="80">
        <f t="shared" si="4"/>
        <v>3.7226825036012379</v>
      </c>
      <c r="J8" s="80" t="str">
        <f t="shared" si="5"/>
        <v>n.a.</v>
      </c>
      <c r="K8" s="80" t="str">
        <f t="shared" si="6"/>
        <v>n.a.</v>
      </c>
      <c r="L8" s="80" t="str">
        <f t="shared" si="7"/>
        <v>n.a.</v>
      </c>
      <c r="M8" s="80">
        <f t="shared" si="8"/>
        <v>1.0160053536024005</v>
      </c>
      <c r="N8" s="80" t="str">
        <f t="shared" si="9"/>
        <v>n.a.</v>
      </c>
      <c r="O8" s="80" t="str">
        <f t="shared" si="10"/>
        <v>n.a.</v>
      </c>
      <c r="P8" s="80" t="str">
        <f t="shared" si="11"/>
        <v>n.a.</v>
      </c>
      <c r="Q8" s="61"/>
      <c r="R8" s="61"/>
      <c r="S8" s="58"/>
      <c r="T8" s="58"/>
      <c r="U8" s="58"/>
    </row>
    <row r="9" spans="1:21" x14ac:dyDescent="0.25">
      <c r="A9" s="2">
        <f t="shared" si="12"/>
        <v>1838</v>
      </c>
      <c r="B9" s="65">
        <v>11.635835634100278</v>
      </c>
      <c r="C9" s="6">
        <v>-8.6148303093747103E-2</v>
      </c>
      <c r="D9" s="6">
        <v>1.5607648128567853</v>
      </c>
      <c r="E9" s="59">
        <f t="shared" si="0"/>
        <v>1</v>
      </c>
      <c r="F9" s="59">
        <f t="shared" si="1"/>
        <v>0</v>
      </c>
      <c r="G9" s="59">
        <f t="shared" si="2"/>
        <v>0</v>
      </c>
      <c r="H9" s="59">
        <f t="shared" si="3"/>
        <v>0</v>
      </c>
      <c r="I9" s="80">
        <f t="shared" si="4"/>
        <v>-8.6148303093747103E-2</v>
      </c>
      <c r="J9" s="80" t="str">
        <f t="shared" si="5"/>
        <v>n.a.</v>
      </c>
      <c r="K9" s="80" t="str">
        <f t="shared" si="6"/>
        <v>n.a.</v>
      </c>
      <c r="L9" s="80" t="str">
        <f t="shared" si="7"/>
        <v>n.a.</v>
      </c>
      <c r="M9" s="80">
        <f t="shared" si="8"/>
        <v>1.5607648128567853</v>
      </c>
      <c r="N9" s="80" t="str">
        <f t="shared" si="9"/>
        <v>n.a.</v>
      </c>
      <c r="O9" s="80" t="str">
        <f t="shared" si="10"/>
        <v>n.a.</v>
      </c>
      <c r="P9" s="80" t="str">
        <f t="shared" si="11"/>
        <v>n.a.</v>
      </c>
      <c r="Q9" s="61"/>
      <c r="R9" s="61"/>
      <c r="S9" s="58"/>
      <c r="T9" s="58"/>
      <c r="U9" s="58"/>
    </row>
    <row r="10" spans="1:21" x14ac:dyDescent="0.25">
      <c r="A10" s="2">
        <f t="shared" si="12"/>
        <v>1839</v>
      </c>
      <c r="B10" s="65">
        <v>11.555116006743619</v>
      </c>
      <c r="C10" s="6">
        <v>1.4623436974145587</v>
      </c>
      <c r="D10" s="6">
        <v>3.1014874642306012</v>
      </c>
      <c r="E10" s="59">
        <f t="shared" si="0"/>
        <v>1</v>
      </c>
      <c r="F10" s="59">
        <f t="shared" si="1"/>
        <v>0</v>
      </c>
      <c r="G10" s="59">
        <f t="shared" si="2"/>
        <v>0</v>
      </c>
      <c r="H10" s="59">
        <f t="shared" si="3"/>
        <v>0</v>
      </c>
      <c r="I10" s="80">
        <f t="shared" si="4"/>
        <v>1.4623436974145587</v>
      </c>
      <c r="J10" s="80" t="str">
        <f t="shared" si="5"/>
        <v>n.a.</v>
      </c>
      <c r="K10" s="80" t="str">
        <f t="shared" si="6"/>
        <v>n.a.</v>
      </c>
      <c r="L10" s="80" t="str">
        <f t="shared" si="7"/>
        <v>n.a.</v>
      </c>
      <c r="M10" s="80">
        <f t="shared" si="8"/>
        <v>3.1014874642306012</v>
      </c>
      <c r="N10" s="80" t="str">
        <f t="shared" si="9"/>
        <v>n.a.</v>
      </c>
      <c r="O10" s="80" t="str">
        <f t="shared" si="10"/>
        <v>n.a.</v>
      </c>
      <c r="P10" s="80" t="str">
        <f t="shared" si="11"/>
        <v>n.a.</v>
      </c>
      <c r="Q10" s="61"/>
      <c r="R10" s="61"/>
      <c r="S10" s="58"/>
      <c r="T10" s="58"/>
      <c r="U10" s="58"/>
    </row>
    <row r="11" spans="1:21" x14ac:dyDescent="0.25">
      <c r="A11" s="2">
        <f t="shared" si="12"/>
        <v>1840</v>
      </c>
      <c r="B11" s="65">
        <v>16.495083811979654</v>
      </c>
      <c r="C11" s="6">
        <v>1.3618017476324518</v>
      </c>
      <c r="D11" s="6">
        <v>-1.8240139452179283</v>
      </c>
      <c r="E11" s="59">
        <f t="shared" si="0"/>
        <v>1</v>
      </c>
      <c r="F11" s="59">
        <f t="shared" si="1"/>
        <v>0</v>
      </c>
      <c r="G11" s="59">
        <f t="shared" si="2"/>
        <v>0</v>
      </c>
      <c r="H11" s="59">
        <f t="shared" si="3"/>
        <v>0</v>
      </c>
      <c r="I11" s="80">
        <f t="shared" si="4"/>
        <v>1.3618017476324518</v>
      </c>
      <c r="J11" s="80" t="str">
        <f t="shared" si="5"/>
        <v>n.a.</v>
      </c>
      <c r="K11" s="80" t="str">
        <f t="shared" si="6"/>
        <v>n.a.</v>
      </c>
      <c r="L11" s="80" t="str">
        <f t="shared" si="7"/>
        <v>n.a.</v>
      </c>
      <c r="M11" s="80">
        <f t="shared" si="8"/>
        <v>-1.8240139452179283</v>
      </c>
      <c r="N11" s="80" t="str">
        <f t="shared" si="9"/>
        <v>n.a.</v>
      </c>
      <c r="O11" s="80" t="str">
        <f t="shared" si="10"/>
        <v>n.a.</v>
      </c>
      <c r="P11" s="80" t="str">
        <f t="shared" si="11"/>
        <v>n.a.</v>
      </c>
      <c r="Q11" s="61"/>
      <c r="R11" s="61"/>
      <c r="S11" s="58"/>
      <c r="T11" s="58"/>
      <c r="U11" s="58"/>
    </row>
    <row r="12" spans="1:21" x14ac:dyDescent="0.25">
      <c r="A12" s="2">
        <f t="shared" si="12"/>
        <v>1841</v>
      </c>
      <c r="B12" s="65">
        <v>15.081708471596475</v>
      </c>
      <c r="C12" s="6">
        <v>3.0968505126756085</v>
      </c>
      <c r="D12" s="6">
        <v>-1.9401278015858558</v>
      </c>
      <c r="E12" s="59">
        <f t="shared" si="0"/>
        <v>1</v>
      </c>
      <c r="F12" s="59">
        <f t="shared" si="1"/>
        <v>0</v>
      </c>
      <c r="G12" s="59">
        <f t="shared" si="2"/>
        <v>0</v>
      </c>
      <c r="H12" s="59">
        <f t="shared" si="3"/>
        <v>0</v>
      </c>
      <c r="I12" s="80">
        <f t="shared" si="4"/>
        <v>3.0968505126756085</v>
      </c>
      <c r="J12" s="80" t="str">
        <f t="shared" si="5"/>
        <v>n.a.</v>
      </c>
      <c r="K12" s="80" t="str">
        <f t="shared" si="6"/>
        <v>n.a.</v>
      </c>
      <c r="L12" s="80" t="str">
        <f t="shared" si="7"/>
        <v>n.a.</v>
      </c>
      <c r="M12" s="80">
        <f t="shared" si="8"/>
        <v>-1.9401278015858558</v>
      </c>
      <c r="N12" s="80" t="str">
        <f t="shared" si="9"/>
        <v>n.a.</v>
      </c>
      <c r="O12" s="80" t="str">
        <f t="shared" si="10"/>
        <v>n.a.</v>
      </c>
      <c r="P12" s="80" t="str">
        <f t="shared" si="11"/>
        <v>n.a.</v>
      </c>
      <c r="Q12" s="61"/>
      <c r="R12" s="61"/>
      <c r="S12" s="58"/>
      <c r="T12" s="58"/>
      <c r="U12" s="58"/>
    </row>
    <row r="13" spans="1:21" x14ac:dyDescent="0.25">
      <c r="A13" s="2">
        <f t="shared" si="12"/>
        <v>1842</v>
      </c>
      <c r="B13" s="65">
        <v>37.965308216747701</v>
      </c>
      <c r="C13" s="6">
        <v>1.8935523729575632</v>
      </c>
      <c r="D13" s="6">
        <v>-5.6548670331265978</v>
      </c>
      <c r="E13" s="59">
        <f t="shared" si="0"/>
        <v>0</v>
      </c>
      <c r="F13" s="59">
        <f t="shared" si="1"/>
        <v>1</v>
      </c>
      <c r="G13" s="59">
        <f t="shared" si="2"/>
        <v>0</v>
      </c>
      <c r="H13" s="59">
        <f t="shared" si="3"/>
        <v>0</v>
      </c>
      <c r="I13" s="80" t="str">
        <f t="shared" si="4"/>
        <v>n.a.</v>
      </c>
      <c r="J13" s="80">
        <f t="shared" si="5"/>
        <v>1.8935523729575632</v>
      </c>
      <c r="K13" s="80" t="str">
        <f t="shared" si="6"/>
        <v>n.a.</v>
      </c>
      <c r="L13" s="80" t="str">
        <f t="shared" si="7"/>
        <v>n.a.</v>
      </c>
      <c r="M13" s="80" t="str">
        <f t="shared" si="8"/>
        <v>n.a.</v>
      </c>
      <c r="N13" s="80">
        <f t="shared" si="9"/>
        <v>-5.6548670331265978</v>
      </c>
      <c r="O13" s="80" t="str">
        <f t="shared" si="10"/>
        <v>n.a.</v>
      </c>
      <c r="P13" s="80" t="str">
        <f t="shared" si="11"/>
        <v>n.a.</v>
      </c>
      <c r="Q13" s="61"/>
      <c r="R13" s="61"/>
      <c r="S13" s="58"/>
      <c r="T13" s="58"/>
      <c r="U13" s="58"/>
    </row>
    <row r="14" spans="1:21" x14ac:dyDescent="0.25">
      <c r="A14" s="2">
        <f t="shared" si="12"/>
        <v>1843</v>
      </c>
      <c r="B14" s="65">
        <v>38.640498566800055</v>
      </c>
      <c r="C14" s="6">
        <v>-1.6157549952609762</v>
      </c>
      <c r="D14" s="6">
        <v>-1.0149435127509099</v>
      </c>
      <c r="E14" s="59">
        <f t="shared" si="0"/>
        <v>0</v>
      </c>
      <c r="F14" s="59">
        <f t="shared" si="1"/>
        <v>1</v>
      </c>
      <c r="G14" s="59">
        <f t="shared" si="2"/>
        <v>0</v>
      </c>
      <c r="H14" s="59">
        <f t="shared" si="3"/>
        <v>0</v>
      </c>
      <c r="I14" s="80" t="str">
        <f t="shared" si="4"/>
        <v>n.a.</v>
      </c>
      <c r="J14" s="80">
        <f t="shared" si="5"/>
        <v>-1.6157549952609762</v>
      </c>
      <c r="K14" s="80" t="str">
        <f t="shared" si="6"/>
        <v>n.a.</v>
      </c>
      <c r="L14" s="80" t="str">
        <f t="shared" si="7"/>
        <v>n.a.</v>
      </c>
      <c r="M14" s="80" t="str">
        <f t="shared" si="8"/>
        <v>n.a.</v>
      </c>
      <c r="N14" s="80">
        <f t="shared" si="9"/>
        <v>-1.0149435127509099</v>
      </c>
      <c r="O14" s="80" t="str">
        <f t="shared" si="10"/>
        <v>n.a.</v>
      </c>
      <c r="P14" s="80" t="str">
        <f t="shared" si="11"/>
        <v>n.a.</v>
      </c>
      <c r="Q14" s="61"/>
      <c r="R14" s="61"/>
      <c r="S14" s="58"/>
      <c r="T14" s="58"/>
      <c r="U14" s="58"/>
    </row>
    <row r="15" spans="1:21" x14ac:dyDescent="0.25">
      <c r="A15" s="2">
        <f t="shared" si="12"/>
        <v>1844</v>
      </c>
      <c r="B15" s="65">
        <v>34.69220899165299</v>
      </c>
      <c r="C15" s="6">
        <v>4.1040793019892829</v>
      </c>
      <c r="D15" s="6">
        <v>-4.9154521599548033</v>
      </c>
      <c r="E15" s="59">
        <f t="shared" si="0"/>
        <v>0</v>
      </c>
      <c r="F15" s="59">
        <f t="shared" si="1"/>
        <v>1</v>
      </c>
      <c r="G15" s="59">
        <f t="shared" si="2"/>
        <v>0</v>
      </c>
      <c r="H15" s="59">
        <f t="shared" si="3"/>
        <v>0</v>
      </c>
      <c r="I15" s="80" t="str">
        <f t="shared" si="4"/>
        <v>n.a.</v>
      </c>
      <c r="J15" s="80">
        <f t="shared" si="5"/>
        <v>4.1040793019892829</v>
      </c>
      <c r="K15" s="80" t="str">
        <f t="shared" si="6"/>
        <v>n.a.</v>
      </c>
      <c r="L15" s="80" t="str">
        <f t="shared" si="7"/>
        <v>n.a.</v>
      </c>
      <c r="M15" s="80" t="str">
        <f t="shared" si="8"/>
        <v>n.a.</v>
      </c>
      <c r="N15" s="80">
        <f t="shared" si="9"/>
        <v>-4.9154521599548033</v>
      </c>
      <c r="O15" s="80" t="str">
        <f t="shared" si="10"/>
        <v>n.a.</v>
      </c>
      <c r="P15" s="80" t="str">
        <f t="shared" si="11"/>
        <v>n.a.</v>
      </c>
      <c r="Q15" s="61"/>
      <c r="R15" s="61"/>
      <c r="S15" s="58"/>
      <c r="T15" s="58"/>
      <c r="U15" s="58"/>
    </row>
    <row r="16" spans="1:21" x14ac:dyDescent="0.25">
      <c r="A16" s="2">
        <f t="shared" si="12"/>
        <v>1845</v>
      </c>
      <c r="B16" s="65">
        <v>33.02382893651577</v>
      </c>
      <c r="C16" s="6">
        <v>4.2350748199187604</v>
      </c>
      <c r="D16" s="6">
        <v>-0.22573974653614659</v>
      </c>
      <c r="E16" s="59">
        <f t="shared" si="0"/>
        <v>0</v>
      </c>
      <c r="F16" s="59">
        <f t="shared" si="1"/>
        <v>1</v>
      </c>
      <c r="G16" s="59">
        <f t="shared" si="2"/>
        <v>0</v>
      </c>
      <c r="H16" s="59">
        <f t="shared" si="3"/>
        <v>0</v>
      </c>
      <c r="I16" s="80" t="str">
        <f t="shared" si="4"/>
        <v>n.a.</v>
      </c>
      <c r="J16" s="80">
        <f t="shared" si="5"/>
        <v>4.2350748199187604</v>
      </c>
      <c r="K16" s="80" t="str">
        <f t="shared" si="6"/>
        <v>n.a.</v>
      </c>
      <c r="L16" s="80" t="str">
        <f t="shared" si="7"/>
        <v>n.a.</v>
      </c>
      <c r="M16" s="80" t="str">
        <f t="shared" si="8"/>
        <v>n.a.</v>
      </c>
      <c r="N16" s="80">
        <f t="shared" si="9"/>
        <v>-0.22573974653614659</v>
      </c>
      <c r="O16" s="80" t="str">
        <f t="shared" si="10"/>
        <v>n.a.</v>
      </c>
      <c r="P16" s="80" t="str">
        <f t="shared" si="11"/>
        <v>n.a.</v>
      </c>
      <c r="Q16" s="61"/>
      <c r="R16" s="61"/>
      <c r="S16" s="58"/>
      <c r="T16" s="58"/>
      <c r="U16" s="58"/>
    </row>
    <row r="17" spans="1:21" x14ac:dyDescent="0.25">
      <c r="A17" s="2">
        <f t="shared" si="12"/>
        <v>1846</v>
      </c>
      <c r="B17" s="65">
        <v>30.744568932125745</v>
      </c>
      <c r="C17" s="6">
        <v>-0.70935620133130151</v>
      </c>
      <c r="D17" s="6">
        <v>7.8160653560373605</v>
      </c>
      <c r="E17" s="59">
        <f t="shared" si="0"/>
        <v>0</v>
      </c>
      <c r="F17" s="59">
        <f t="shared" si="1"/>
        <v>1</v>
      </c>
      <c r="G17" s="59">
        <f t="shared" si="2"/>
        <v>0</v>
      </c>
      <c r="H17" s="59">
        <f t="shared" si="3"/>
        <v>0</v>
      </c>
      <c r="I17" s="80" t="str">
        <f t="shared" si="4"/>
        <v>n.a.</v>
      </c>
      <c r="J17" s="80">
        <f t="shared" si="5"/>
        <v>-0.70935620133130151</v>
      </c>
      <c r="K17" s="80" t="str">
        <f t="shared" si="6"/>
        <v>n.a.</v>
      </c>
      <c r="L17" s="80" t="str">
        <f t="shared" si="7"/>
        <v>n.a.</v>
      </c>
      <c r="M17" s="80" t="str">
        <f t="shared" si="8"/>
        <v>n.a.</v>
      </c>
      <c r="N17" s="80">
        <f t="shared" si="9"/>
        <v>7.8160653560373605</v>
      </c>
      <c r="O17" s="80" t="str">
        <f t="shared" si="10"/>
        <v>n.a.</v>
      </c>
      <c r="P17" s="80" t="str">
        <f t="shared" si="11"/>
        <v>n.a.</v>
      </c>
      <c r="Q17" s="61"/>
      <c r="R17" s="61"/>
      <c r="S17" s="58"/>
      <c r="T17" s="58"/>
      <c r="U17" s="58"/>
    </row>
    <row r="18" spans="1:21" x14ac:dyDescent="0.25">
      <c r="A18" s="2">
        <f t="shared" si="12"/>
        <v>1847</v>
      </c>
      <c r="B18" s="65">
        <v>28.045295251993423</v>
      </c>
      <c r="C18" s="6">
        <v>8.2174451850862251</v>
      </c>
      <c r="D18" s="6">
        <v>4.8998956464697985</v>
      </c>
      <c r="E18" s="59">
        <f t="shared" si="0"/>
        <v>1</v>
      </c>
      <c r="F18" s="59">
        <f t="shared" si="1"/>
        <v>0</v>
      </c>
      <c r="G18" s="59">
        <f t="shared" si="2"/>
        <v>0</v>
      </c>
      <c r="H18" s="59">
        <f t="shared" si="3"/>
        <v>0</v>
      </c>
      <c r="I18" s="80">
        <f t="shared" si="4"/>
        <v>8.2174451850862251</v>
      </c>
      <c r="J18" s="80" t="str">
        <f t="shared" si="5"/>
        <v>n.a.</v>
      </c>
      <c r="K18" s="80" t="str">
        <f t="shared" si="6"/>
        <v>n.a.</v>
      </c>
      <c r="L18" s="80" t="str">
        <f t="shared" si="7"/>
        <v>n.a.</v>
      </c>
      <c r="M18" s="80">
        <f t="shared" si="8"/>
        <v>4.8998956464697985</v>
      </c>
      <c r="N18" s="80" t="str">
        <f t="shared" si="9"/>
        <v>n.a.</v>
      </c>
      <c r="O18" s="80" t="str">
        <f t="shared" si="10"/>
        <v>n.a.</v>
      </c>
      <c r="P18" s="80" t="str">
        <f t="shared" si="11"/>
        <v>n.a.</v>
      </c>
      <c r="Q18" s="61"/>
      <c r="R18" s="61"/>
      <c r="S18" s="58"/>
      <c r="T18" s="58"/>
      <c r="U18" s="58"/>
    </row>
    <row r="19" spans="1:21" x14ac:dyDescent="0.25">
      <c r="A19" s="2">
        <f t="shared" si="12"/>
        <v>1848</v>
      </c>
      <c r="B19" s="65">
        <v>34.350741380960265</v>
      </c>
      <c r="C19" s="6">
        <v>-5.0000850838761712</v>
      </c>
      <c r="D19" s="6">
        <v>-11.109986266944627</v>
      </c>
      <c r="E19" s="59">
        <f t="shared" si="0"/>
        <v>0</v>
      </c>
      <c r="F19" s="59">
        <f t="shared" si="1"/>
        <v>1</v>
      </c>
      <c r="G19" s="59">
        <f t="shared" si="2"/>
        <v>0</v>
      </c>
      <c r="H19" s="59">
        <f t="shared" si="3"/>
        <v>0</v>
      </c>
      <c r="I19" s="80" t="str">
        <f t="shared" si="4"/>
        <v>n.a.</v>
      </c>
      <c r="J19" s="80">
        <f t="shared" si="5"/>
        <v>-5.0000850838761712</v>
      </c>
      <c r="K19" s="80" t="str">
        <f t="shared" si="6"/>
        <v>n.a.</v>
      </c>
      <c r="L19" s="80" t="str">
        <f t="shared" si="7"/>
        <v>n.a.</v>
      </c>
      <c r="M19" s="80" t="str">
        <f t="shared" si="8"/>
        <v>n.a.</v>
      </c>
      <c r="N19" s="80">
        <f t="shared" si="9"/>
        <v>-11.109986266944627</v>
      </c>
      <c r="O19" s="80" t="str">
        <f t="shared" si="10"/>
        <v>n.a.</v>
      </c>
      <c r="P19" s="80" t="str">
        <f t="shared" si="11"/>
        <v>n.a.</v>
      </c>
      <c r="Q19" s="61"/>
      <c r="R19" s="61"/>
      <c r="S19" s="58"/>
      <c r="T19" s="58"/>
      <c r="U19" s="58"/>
    </row>
    <row r="20" spans="1:21" x14ac:dyDescent="0.25">
      <c r="A20" s="2">
        <f t="shared" si="12"/>
        <v>1849</v>
      </c>
      <c r="B20" s="65">
        <v>34.503534554788189</v>
      </c>
      <c r="C20" s="6">
        <v>5.0655309482061872</v>
      </c>
      <c r="D20" s="6">
        <v>-4.1949211835538129</v>
      </c>
      <c r="E20" s="59">
        <f t="shared" si="0"/>
        <v>0</v>
      </c>
      <c r="F20" s="59">
        <f t="shared" si="1"/>
        <v>1</v>
      </c>
      <c r="G20" s="59">
        <f t="shared" si="2"/>
        <v>0</v>
      </c>
      <c r="H20" s="59">
        <f t="shared" si="3"/>
        <v>0</v>
      </c>
      <c r="I20" s="80" t="str">
        <f t="shared" si="4"/>
        <v>n.a.</v>
      </c>
      <c r="J20" s="80">
        <f t="shared" si="5"/>
        <v>5.0655309482061872</v>
      </c>
      <c r="K20" s="80" t="str">
        <f t="shared" si="6"/>
        <v>n.a.</v>
      </c>
      <c r="L20" s="80" t="str">
        <f t="shared" si="7"/>
        <v>n.a.</v>
      </c>
      <c r="M20" s="80" t="str">
        <f t="shared" si="8"/>
        <v>n.a.</v>
      </c>
      <c r="N20" s="80">
        <f t="shared" si="9"/>
        <v>-4.1949211835538129</v>
      </c>
      <c r="O20" s="80" t="str">
        <f t="shared" si="10"/>
        <v>n.a.</v>
      </c>
      <c r="P20" s="80" t="str">
        <f t="shared" si="11"/>
        <v>n.a.</v>
      </c>
      <c r="Q20" s="61"/>
      <c r="R20" s="61"/>
      <c r="S20" s="58"/>
      <c r="T20" s="58"/>
      <c r="U20" s="58"/>
    </row>
    <row r="21" spans="1:21" x14ac:dyDescent="0.25">
      <c r="A21" s="2">
        <f t="shared" si="12"/>
        <v>1850</v>
      </c>
      <c r="B21" s="65">
        <v>33.718492323404739</v>
      </c>
      <c r="C21" s="6">
        <v>0.48021963468416473</v>
      </c>
      <c r="D21" s="6">
        <v>0.72530693761898579</v>
      </c>
      <c r="E21" s="59">
        <f t="shared" si="0"/>
        <v>0</v>
      </c>
      <c r="F21" s="59">
        <f t="shared" si="1"/>
        <v>1</v>
      </c>
      <c r="G21" s="59">
        <f t="shared" si="2"/>
        <v>0</v>
      </c>
      <c r="H21" s="59">
        <f t="shared" si="3"/>
        <v>0</v>
      </c>
      <c r="I21" s="80" t="str">
        <f t="shared" si="4"/>
        <v>n.a.</v>
      </c>
      <c r="J21" s="80">
        <f t="shared" si="5"/>
        <v>0.48021963468416473</v>
      </c>
      <c r="K21" s="80" t="str">
        <f t="shared" si="6"/>
        <v>n.a.</v>
      </c>
      <c r="L21" s="80" t="str">
        <f t="shared" si="7"/>
        <v>n.a.</v>
      </c>
      <c r="M21" s="80" t="str">
        <f t="shared" si="8"/>
        <v>n.a.</v>
      </c>
      <c r="N21" s="80">
        <f t="shared" si="9"/>
        <v>0.72530693761898579</v>
      </c>
      <c r="O21" s="80" t="str">
        <f t="shared" si="10"/>
        <v>n.a.</v>
      </c>
      <c r="P21" s="80" t="str">
        <f t="shared" si="11"/>
        <v>n.a.</v>
      </c>
      <c r="Q21" s="61"/>
      <c r="R21" s="61"/>
      <c r="S21" s="58"/>
      <c r="T21" s="58"/>
      <c r="U21" s="58"/>
    </row>
    <row r="22" spans="1:21" x14ac:dyDescent="0.25">
      <c r="A22" s="2">
        <f t="shared" si="12"/>
        <v>1851</v>
      </c>
      <c r="B22" s="65">
        <v>33.350039645342214</v>
      </c>
      <c r="C22" s="6">
        <v>2.8192561942652183</v>
      </c>
      <c r="D22" s="6">
        <v>-0.26934916703811318</v>
      </c>
      <c r="E22" s="59">
        <f t="shared" si="0"/>
        <v>0</v>
      </c>
      <c r="F22" s="59">
        <f t="shared" si="1"/>
        <v>1</v>
      </c>
      <c r="G22" s="59">
        <f t="shared" si="2"/>
        <v>0</v>
      </c>
      <c r="H22" s="59">
        <f t="shared" si="3"/>
        <v>0</v>
      </c>
      <c r="I22" s="80" t="str">
        <f t="shared" si="4"/>
        <v>n.a.</v>
      </c>
      <c r="J22" s="80">
        <f t="shared" si="5"/>
        <v>2.8192561942652183</v>
      </c>
      <c r="K22" s="80" t="str">
        <f t="shared" si="6"/>
        <v>n.a.</v>
      </c>
      <c r="L22" s="80" t="str">
        <f t="shared" si="7"/>
        <v>n.a.</v>
      </c>
      <c r="M22" s="80" t="str">
        <f t="shared" si="8"/>
        <v>n.a.</v>
      </c>
      <c r="N22" s="80">
        <f t="shared" si="9"/>
        <v>-0.26934916703811318</v>
      </c>
      <c r="O22" s="80" t="str">
        <f t="shared" si="10"/>
        <v>n.a.</v>
      </c>
      <c r="P22" s="80" t="str">
        <f t="shared" si="11"/>
        <v>n.a.</v>
      </c>
      <c r="Q22" s="61"/>
      <c r="R22" s="61"/>
      <c r="S22" s="58"/>
      <c r="T22" s="58"/>
      <c r="U22" s="58"/>
    </row>
    <row r="23" spans="1:21" x14ac:dyDescent="0.25">
      <c r="A23" s="2">
        <f t="shared" si="12"/>
        <v>1852</v>
      </c>
      <c r="B23" s="65">
        <v>30.752748454558091</v>
      </c>
      <c r="C23" s="6">
        <v>1.23067083844981</v>
      </c>
      <c r="D23" s="6">
        <v>5.625550574162741</v>
      </c>
      <c r="E23" s="59">
        <f t="shared" si="0"/>
        <v>0</v>
      </c>
      <c r="F23" s="59">
        <f t="shared" si="1"/>
        <v>1</v>
      </c>
      <c r="G23" s="59">
        <f t="shared" si="2"/>
        <v>0</v>
      </c>
      <c r="H23" s="59">
        <f t="shared" si="3"/>
        <v>0</v>
      </c>
      <c r="I23" s="80" t="str">
        <f t="shared" si="4"/>
        <v>n.a.</v>
      </c>
      <c r="J23" s="80">
        <f t="shared" si="5"/>
        <v>1.23067083844981</v>
      </c>
      <c r="K23" s="80" t="str">
        <f t="shared" si="6"/>
        <v>n.a.</v>
      </c>
      <c r="L23" s="80" t="str">
        <f t="shared" si="7"/>
        <v>n.a.</v>
      </c>
      <c r="M23" s="80" t="str">
        <f t="shared" si="8"/>
        <v>n.a.</v>
      </c>
      <c r="N23" s="80">
        <f t="shared" si="9"/>
        <v>5.625550574162741</v>
      </c>
      <c r="O23" s="80" t="str">
        <f t="shared" si="10"/>
        <v>n.a.</v>
      </c>
      <c r="P23" s="80" t="str">
        <f t="shared" si="11"/>
        <v>n.a.</v>
      </c>
      <c r="Q23" s="61"/>
      <c r="R23" s="61"/>
      <c r="S23" s="58"/>
      <c r="T23" s="58"/>
      <c r="U23" s="58"/>
    </row>
    <row r="24" spans="1:21" x14ac:dyDescent="0.25">
      <c r="A24" s="2">
        <f t="shared" si="12"/>
        <v>1853</v>
      </c>
      <c r="B24" s="65">
        <v>27.623012180493113</v>
      </c>
      <c r="C24" s="6">
        <v>3.7564041234941392</v>
      </c>
      <c r="D24" s="6">
        <v>9.5031965239469542</v>
      </c>
      <c r="E24" s="59">
        <f t="shared" si="0"/>
        <v>1</v>
      </c>
      <c r="F24" s="59">
        <f t="shared" si="1"/>
        <v>0</v>
      </c>
      <c r="G24" s="59">
        <f t="shared" si="2"/>
        <v>0</v>
      </c>
      <c r="H24" s="59">
        <f t="shared" si="3"/>
        <v>0</v>
      </c>
      <c r="I24" s="80">
        <f t="shared" si="4"/>
        <v>3.7564041234941392</v>
      </c>
      <c r="J24" s="80" t="str">
        <f t="shared" si="5"/>
        <v>n.a.</v>
      </c>
      <c r="K24" s="80" t="str">
        <f t="shared" si="6"/>
        <v>n.a.</v>
      </c>
      <c r="L24" s="80" t="str">
        <f t="shared" si="7"/>
        <v>n.a.</v>
      </c>
      <c r="M24" s="80">
        <f t="shared" si="8"/>
        <v>9.5031965239469542</v>
      </c>
      <c r="N24" s="80" t="str">
        <f t="shared" si="9"/>
        <v>n.a.</v>
      </c>
      <c r="O24" s="80" t="str">
        <f t="shared" si="10"/>
        <v>n.a.</v>
      </c>
      <c r="P24" s="80" t="str">
        <f t="shared" si="11"/>
        <v>n.a.</v>
      </c>
      <c r="Q24" s="61"/>
      <c r="R24" s="61"/>
      <c r="S24" s="58"/>
      <c r="T24" s="58"/>
      <c r="U24" s="58"/>
    </row>
    <row r="25" spans="1:21" x14ac:dyDescent="0.25">
      <c r="A25" s="2">
        <f t="shared" si="12"/>
        <v>1854</v>
      </c>
      <c r="B25" s="65">
        <v>23.092911341205461</v>
      </c>
      <c r="C25" s="6">
        <v>5.0565982352839045</v>
      </c>
      <c r="D25" s="6">
        <v>12.273154993440972</v>
      </c>
      <c r="E25" s="59">
        <f t="shared" si="0"/>
        <v>1</v>
      </c>
      <c r="F25" s="59">
        <f t="shared" si="1"/>
        <v>0</v>
      </c>
      <c r="G25" s="59">
        <f t="shared" si="2"/>
        <v>0</v>
      </c>
      <c r="H25" s="59">
        <f t="shared" si="3"/>
        <v>0</v>
      </c>
      <c r="I25" s="80">
        <f t="shared" si="4"/>
        <v>5.0565982352839045</v>
      </c>
      <c r="J25" s="80" t="str">
        <f t="shared" si="5"/>
        <v>n.a.</v>
      </c>
      <c r="K25" s="80" t="str">
        <f t="shared" si="6"/>
        <v>n.a.</v>
      </c>
      <c r="L25" s="80" t="str">
        <f t="shared" si="7"/>
        <v>n.a.</v>
      </c>
      <c r="M25" s="80">
        <f t="shared" si="8"/>
        <v>12.273154993440972</v>
      </c>
      <c r="N25" s="80" t="str">
        <f t="shared" si="9"/>
        <v>n.a.</v>
      </c>
      <c r="O25" s="80" t="str">
        <f t="shared" si="10"/>
        <v>n.a.</v>
      </c>
      <c r="P25" s="80" t="str">
        <f t="shared" si="11"/>
        <v>n.a.</v>
      </c>
      <c r="Q25" s="61"/>
      <c r="R25" s="61"/>
      <c r="S25" s="58"/>
      <c r="T25" s="58"/>
      <c r="U25" s="58"/>
    </row>
    <row r="26" spans="1:21" x14ac:dyDescent="0.25">
      <c r="A26" s="2">
        <f t="shared" si="12"/>
        <v>1855</v>
      </c>
      <c r="B26" s="65">
        <v>22.024723159568609</v>
      </c>
      <c r="C26" s="6">
        <v>-0.15161448322735804</v>
      </c>
      <c r="D26" s="6">
        <v>3.5255137453990226</v>
      </c>
      <c r="E26" s="59">
        <f t="shared" si="0"/>
        <v>1</v>
      </c>
      <c r="F26" s="59">
        <f t="shared" si="1"/>
        <v>0</v>
      </c>
      <c r="G26" s="59">
        <f t="shared" si="2"/>
        <v>0</v>
      </c>
      <c r="H26" s="59">
        <f t="shared" si="3"/>
        <v>0</v>
      </c>
      <c r="I26" s="80">
        <f t="shared" si="4"/>
        <v>-0.15161448322735804</v>
      </c>
      <c r="J26" s="80" t="str">
        <f t="shared" si="5"/>
        <v>n.a.</v>
      </c>
      <c r="K26" s="80" t="str">
        <f t="shared" si="6"/>
        <v>n.a.</v>
      </c>
      <c r="L26" s="80" t="str">
        <f t="shared" si="7"/>
        <v>n.a.</v>
      </c>
      <c r="M26" s="80">
        <f t="shared" si="8"/>
        <v>3.5255137453990226</v>
      </c>
      <c r="N26" s="80" t="str">
        <f t="shared" si="9"/>
        <v>n.a.</v>
      </c>
      <c r="O26" s="80" t="str">
        <f t="shared" si="10"/>
        <v>n.a.</v>
      </c>
      <c r="P26" s="80" t="str">
        <f t="shared" si="11"/>
        <v>n.a.</v>
      </c>
      <c r="Q26" s="61"/>
      <c r="R26" s="61"/>
      <c r="S26" s="58"/>
      <c r="T26" s="58"/>
      <c r="U26" s="58"/>
    </row>
    <row r="27" spans="1:21" x14ac:dyDescent="0.25">
      <c r="A27" s="2">
        <f t="shared" si="12"/>
        <v>1856</v>
      </c>
      <c r="B27" s="65">
        <v>20.406918359833728</v>
      </c>
      <c r="C27" s="6">
        <v>8.2711354364899403</v>
      </c>
      <c r="D27" s="6">
        <v>-0.95209685542936295</v>
      </c>
      <c r="E27" s="59">
        <f t="shared" si="0"/>
        <v>1</v>
      </c>
      <c r="F27" s="59">
        <f t="shared" si="1"/>
        <v>0</v>
      </c>
      <c r="G27" s="59">
        <f t="shared" si="2"/>
        <v>0</v>
      </c>
      <c r="H27" s="59">
        <f t="shared" si="3"/>
        <v>0</v>
      </c>
      <c r="I27" s="80">
        <f t="shared" si="4"/>
        <v>8.2711354364899403</v>
      </c>
      <c r="J27" s="80" t="str">
        <f t="shared" si="5"/>
        <v>n.a.</v>
      </c>
      <c r="K27" s="80" t="str">
        <f t="shared" si="6"/>
        <v>n.a.</v>
      </c>
      <c r="L27" s="80" t="str">
        <f t="shared" si="7"/>
        <v>n.a.</v>
      </c>
      <c r="M27" s="80">
        <f t="shared" si="8"/>
        <v>-0.95209685542936295</v>
      </c>
      <c r="N27" s="80" t="str">
        <f t="shared" si="9"/>
        <v>n.a.</v>
      </c>
      <c r="O27" s="80" t="str">
        <f t="shared" si="10"/>
        <v>n.a.</v>
      </c>
      <c r="P27" s="80" t="str">
        <f t="shared" si="11"/>
        <v>n.a.</v>
      </c>
      <c r="Q27" s="61"/>
      <c r="R27" s="61"/>
      <c r="S27" s="58"/>
      <c r="T27" s="58"/>
      <c r="U27" s="58"/>
    </row>
    <row r="28" spans="1:21" x14ac:dyDescent="0.25">
      <c r="A28" s="2">
        <f t="shared" si="12"/>
        <v>1857</v>
      </c>
      <c r="B28" s="65">
        <v>20.827555598401855</v>
      </c>
      <c r="C28" s="6">
        <v>3.1458808127229787</v>
      </c>
      <c r="D28" s="6">
        <v>-5.3124170362655931</v>
      </c>
      <c r="E28" s="59">
        <f t="shared" si="0"/>
        <v>1</v>
      </c>
      <c r="F28" s="59">
        <f t="shared" si="1"/>
        <v>0</v>
      </c>
      <c r="G28" s="59">
        <f t="shared" si="2"/>
        <v>0</v>
      </c>
      <c r="H28" s="59">
        <f t="shared" si="3"/>
        <v>0</v>
      </c>
      <c r="I28" s="80">
        <f t="shared" si="4"/>
        <v>3.1458808127229787</v>
      </c>
      <c r="J28" s="80" t="str">
        <f t="shared" si="5"/>
        <v>n.a.</v>
      </c>
      <c r="K28" s="80" t="str">
        <f t="shared" si="6"/>
        <v>n.a.</v>
      </c>
      <c r="L28" s="80" t="str">
        <f t="shared" si="7"/>
        <v>n.a.</v>
      </c>
      <c r="M28" s="80">
        <f t="shared" si="8"/>
        <v>-5.3124170362655931</v>
      </c>
      <c r="N28" s="80" t="str">
        <f t="shared" si="9"/>
        <v>n.a.</v>
      </c>
      <c r="O28" s="80" t="str">
        <f t="shared" si="10"/>
        <v>n.a.</v>
      </c>
      <c r="P28" s="80" t="str">
        <f t="shared" si="11"/>
        <v>n.a.</v>
      </c>
      <c r="Q28" s="61"/>
      <c r="R28" s="61"/>
      <c r="S28" s="58"/>
      <c r="T28" s="58"/>
      <c r="U28" s="58"/>
    </row>
    <row r="29" spans="1:21" x14ac:dyDescent="0.25">
      <c r="A29" s="2">
        <f t="shared" si="12"/>
        <v>1858</v>
      </c>
      <c r="B29" s="65">
        <v>21.409667767544793</v>
      </c>
      <c r="C29" s="6">
        <v>-0.73014593766080882</v>
      </c>
      <c r="D29" s="6">
        <v>-3.4213610229633762</v>
      </c>
      <c r="E29" s="59">
        <f t="shared" si="0"/>
        <v>1</v>
      </c>
      <c r="F29" s="59">
        <f t="shared" si="1"/>
        <v>0</v>
      </c>
      <c r="G29" s="59">
        <f t="shared" si="2"/>
        <v>0</v>
      </c>
      <c r="H29" s="59">
        <f t="shared" si="3"/>
        <v>0</v>
      </c>
      <c r="I29" s="80">
        <f t="shared" si="4"/>
        <v>-0.73014593766080882</v>
      </c>
      <c r="J29" s="80" t="str">
        <f t="shared" si="5"/>
        <v>n.a.</v>
      </c>
      <c r="K29" s="80" t="str">
        <f t="shared" si="6"/>
        <v>n.a.</v>
      </c>
      <c r="L29" s="80" t="str">
        <f t="shared" si="7"/>
        <v>n.a.</v>
      </c>
      <c r="M29" s="80">
        <f t="shared" si="8"/>
        <v>-3.4213610229633762</v>
      </c>
      <c r="N29" s="80" t="str">
        <f t="shared" si="9"/>
        <v>n.a.</v>
      </c>
      <c r="O29" s="80" t="str">
        <f t="shared" si="10"/>
        <v>n.a.</v>
      </c>
      <c r="P29" s="80" t="str">
        <f t="shared" si="11"/>
        <v>n.a.</v>
      </c>
      <c r="Q29" s="61"/>
      <c r="R29" s="61"/>
      <c r="S29" s="58"/>
      <c r="T29" s="58"/>
      <c r="U29" s="58"/>
    </row>
    <row r="30" spans="1:21" x14ac:dyDescent="0.25">
      <c r="A30" s="2">
        <f t="shared" si="12"/>
        <v>1859</v>
      </c>
      <c r="B30" s="65">
        <v>21.021740030878536</v>
      </c>
      <c r="C30" s="6">
        <v>-0.21895938733623721</v>
      </c>
      <c r="D30" s="6">
        <v>0.5702899560478869</v>
      </c>
      <c r="E30" s="59">
        <f t="shared" si="0"/>
        <v>1</v>
      </c>
      <c r="F30" s="59">
        <f t="shared" si="1"/>
        <v>0</v>
      </c>
      <c r="G30" s="59">
        <f t="shared" si="2"/>
        <v>0</v>
      </c>
      <c r="H30" s="59">
        <f t="shared" si="3"/>
        <v>0</v>
      </c>
      <c r="I30" s="80">
        <f t="shared" si="4"/>
        <v>-0.21895938733623721</v>
      </c>
      <c r="J30" s="80" t="str">
        <f t="shared" si="5"/>
        <v>n.a.</v>
      </c>
      <c r="K30" s="80" t="str">
        <f t="shared" si="6"/>
        <v>n.a.</v>
      </c>
      <c r="L30" s="80" t="str">
        <f t="shared" si="7"/>
        <v>n.a.</v>
      </c>
      <c r="M30" s="80">
        <f t="shared" si="8"/>
        <v>0.5702899560478869</v>
      </c>
      <c r="N30" s="80" t="str">
        <f t="shared" si="9"/>
        <v>n.a.</v>
      </c>
      <c r="O30" s="80" t="str">
        <f t="shared" si="10"/>
        <v>n.a.</v>
      </c>
      <c r="P30" s="80" t="str">
        <f t="shared" si="11"/>
        <v>n.a.</v>
      </c>
      <c r="Q30" s="61"/>
      <c r="R30" s="61"/>
      <c r="S30" s="58"/>
      <c r="T30" s="58"/>
      <c r="U30" s="58"/>
    </row>
    <row r="31" spans="1:21" x14ac:dyDescent="0.25">
      <c r="A31" s="2">
        <f t="shared" si="12"/>
        <v>1860</v>
      </c>
      <c r="B31" s="65">
        <v>20.034580952986971</v>
      </c>
      <c r="C31" s="6">
        <v>7.0846580369337664</v>
      </c>
      <c r="D31" s="6">
        <v>2.5277161640834489</v>
      </c>
      <c r="E31" s="59">
        <f t="shared" si="0"/>
        <v>1</v>
      </c>
      <c r="F31" s="59">
        <f t="shared" si="1"/>
        <v>0</v>
      </c>
      <c r="G31" s="59">
        <f t="shared" si="2"/>
        <v>0</v>
      </c>
      <c r="H31" s="59">
        <f t="shared" si="3"/>
        <v>0</v>
      </c>
      <c r="I31" s="80">
        <f t="shared" si="4"/>
        <v>7.0846580369337664</v>
      </c>
      <c r="J31" s="80" t="str">
        <f t="shared" si="5"/>
        <v>n.a.</v>
      </c>
      <c r="K31" s="80" t="str">
        <f t="shared" si="6"/>
        <v>n.a.</v>
      </c>
      <c r="L31" s="80" t="str">
        <f t="shared" si="7"/>
        <v>n.a.</v>
      </c>
      <c r="M31" s="80">
        <f t="shared" si="8"/>
        <v>2.5277161640834489</v>
      </c>
      <c r="N31" s="80" t="str">
        <f t="shared" si="9"/>
        <v>n.a.</v>
      </c>
      <c r="O31" s="80" t="str">
        <f t="shared" si="10"/>
        <v>n.a.</v>
      </c>
      <c r="P31" s="80" t="str">
        <f t="shared" si="11"/>
        <v>n.a.</v>
      </c>
      <c r="Q31" s="61"/>
      <c r="R31" s="61"/>
      <c r="S31" s="58"/>
      <c r="T31" s="58"/>
      <c r="U31" s="58"/>
    </row>
    <row r="32" spans="1:21" x14ac:dyDescent="0.25">
      <c r="A32" s="2">
        <f t="shared" si="12"/>
        <v>1861</v>
      </c>
      <c r="B32" s="65">
        <v>19.456747954445262</v>
      </c>
      <c r="C32" s="6">
        <v>0.85300316848404556</v>
      </c>
      <c r="D32" s="6">
        <v>0.96808378123327543</v>
      </c>
      <c r="E32" s="59">
        <f t="shared" si="0"/>
        <v>1</v>
      </c>
      <c r="F32" s="59">
        <f t="shared" si="1"/>
        <v>0</v>
      </c>
      <c r="G32" s="59">
        <f t="shared" si="2"/>
        <v>0</v>
      </c>
      <c r="H32" s="59">
        <f t="shared" si="3"/>
        <v>0</v>
      </c>
      <c r="I32" s="80">
        <f t="shared" si="4"/>
        <v>0.85300316848404556</v>
      </c>
      <c r="J32" s="80" t="str">
        <f t="shared" si="5"/>
        <v>n.a.</v>
      </c>
      <c r="K32" s="80" t="str">
        <f t="shared" si="6"/>
        <v>n.a.</v>
      </c>
      <c r="L32" s="80" t="str">
        <f t="shared" si="7"/>
        <v>n.a.</v>
      </c>
      <c r="M32" s="80">
        <f t="shared" si="8"/>
        <v>0.96808378123327543</v>
      </c>
      <c r="N32" s="80" t="str">
        <f t="shared" si="9"/>
        <v>n.a.</v>
      </c>
      <c r="O32" s="80" t="str">
        <f t="shared" si="10"/>
        <v>n.a.</v>
      </c>
      <c r="P32" s="80" t="str">
        <f t="shared" si="11"/>
        <v>n.a.</v>
      </c>
      <c r="Q32" s="61"/>
      <c r="R32" s="61"/>
      <c r="S32" s="58"/>
      <c r="T32" s="58"/>
      <c r="U32" s="58"/>
    </row>
    <row r="33" spans="1:21" x14ac:dyDescent="0.25">
      <c r="A33" s="2">
        <f t="shared" si="12"/>
        <v>1862</v>
      </c>
      <c r="B33" s="65">
        <v>18.870485896943876</v>
      </c>
      <c r="C33" s="6">
        <v>6.0459552548024265</v>
      </c>
      <c r="D33" s="6">
        <v>-3.8605752419793138</v>
      </c>
      <c r="E33" s="59">
        <f t="shared" si="0"/>
        <v>1</v>
      </c>
      <c r="F33" s="59">
        <f t="shared" si="1"/>
        <v>0</v>
      </c>
      <c r="G33" s="59">
        <f t="shared" si="2"/>
        <v>0</v>
      </c>
      <c r="H33" s="59">
        <f t="shared" si="3"/>
        <v>0</v>
      </c>
      <c r="I33" s="80">
        <f t="shared" si="4"/>
        <v>6.0459552548024265</v>
      </c>
      <c r="J33" s="80" t="str">
        <f t="shared" si="5"/>
        <v>n.a.</v>
      </c>
      <c r="K33" s="80" t="str">
        <f t="shared" si="6"/>
        <v>n.a.</v>
      </c>
      <c r="L33" s="80" t="str">
        <f t="shared" si="7"/>
        <v>n.a.</v>
      </c>
      <c r="M33" s="80">
        <f t="shared" si="8"/>
        <v>-3.8605752419793138</v>
      </c>
      <c r="N33" s="80" t="str">
        <f t="shared" si="9"/>
        <v>n.a.</v>
      </c>
      <c r="O33" s="80" t="str">
        <f t="shared" si="10"/>
        <v>n.a.</v>
      </c>
      <c r="P33" s="80" t="str">
        <f t="shared" si="11"/>
        <v>n.a.</v>
      </c>
      <c r="Q33" s="61"/>
      <c r="R33" s="61"/>
      <c r="S33" s="58"/>
      <c r="T33" s="58"/>
      <c r="U33" s="58"/>
    </row>
    <row r="34" spans="1:21" x14ac:dyDescent="0.25">
      <c r="A34" s="2">
        <f t="shared" si="12"/>
        <v>1863</v>
      </c>
      <c r="B34" s="65">
        <v>18.334932639542799</v>
      </c>
      <c r="C34" s="6">
        <v>5.1540538764080379</v>
      </c>
      <c r="D34" s="6">
        <v>-3.390662492015506</v>
      </c>
      <c r="E34" s="59">
        <f t="shared" si="0"/>
        <v>1</v>
      </c>
      <c r="F34" s="59">
        <f t="shared" si="1"/>
        <v>0</v>
      </c>
      <c r="G34" s="59">
        <f t="shared" si="2"/>
        <v>0</v>
      </c>
      <c r="H34" s="59">
        <f t="shared" si="3"/>
        <v>0</v>
      </c>
      <c r="I34" s="80">
        <f t="shared" si="4"/>
        <v>5.1540538764080379</v>
      </c>
      <c r="J34" s="80" t="str">
        <f t="shared" si="5"/>
        <v>n.a.</v>
      </c>
      <c r="K34" s="80" t="str">
        <f t="shared" si="6"/>
        <v>n.a.</v>
      </c>
      <c r="L34" s="80" t="str">
        <f t="shared" si="7"/>
        <v>n.a.</v>
      </c>
      <c r="M34" s="80">
        <f t="shared" si="8"/>
        <v>-3.390662492015506</v>
      </c>
      <c r="N34" s="80" t="str">
        <f t="shared" si="9"/>
        <v>n.a.</v>
      </c>
      <c r="O34" s="80" t="str">
        <f t="shared" si="10"/>
        <v>n.a.</v>
      </c>
      <c r="P34" s="80" t="str">
        <f t="shared" si="11"/>
        <v>n.a.</v>
      </c>
      <c r="Q34" s="61"/>
      <c r="R34" s="61"/>
      <c r="S34" s="58"/>
      <c r="T34" s="58"/>
      <c r="U34" s="58"/>
    </row>
    <row r="35" spans="1:21" x14ac:dyDescent="0.25">
      <c r="A35" s="2">
        <f t="shared" si="12"/>
        <v>1864</v>
      </c>
      <c r="B35" s="65">
        <v>17.251685659877459</v>
      </c>
      <c r="C35" s="6">
        <v>4.0398697653925897</v>
      </c>
      <c r="D35" s="6">
        <v>2.6546489187017963</v>
      </c>
      <c r="E35" s="59">
        <f t="shared" si="0"/>
        <v>1</v>
      </c>
      <c r="F35" s="59">
        <f t="shared" si="1"/>
        <v>0</v>
      </c>
      <c r="G35" s="59">
        <f t="shared" si="2"/>
        <v>0</v>
      </c>
      <c r="H35" s="59">
        <f t="shared" si="3"/>
        <v>0</v>
      </c>
      <c r="I35" s="80">
        <f t="shared" si="4"/>
        <v>4.0398697653925897</v>
      </c>
      <c r="J35" s="80" t="str">
        <f t="shared" si="5"/>
        <v>n.a.</v>
      </c>
      <c r="K35" s="80" t="str">
        <f t="shared" si="6"/>
        <v>n.a.</v>
      </c>
      <c r="L35" s="80" t="str">
        <f t="shared" si="7"/>
        <v>n.a.</v>
      </c>
      <c r="M35" s="80">
        <f t="shared" si="8"/>
        <v>2.6546489187017963</v>
      </c>
      <c r="N35" s="80" t="str">
        <f t="shared" si="9"/>
        <v>n.a.</v>
      </c>
      <c r="O35" s="80" t="str">
        <f t="shared" si="10"/>
        <v>n.a.</v>
      </c>
      <c r="P35" s="80" t="str">
        <f t="shared" si="11"/>
        <v>n.a.</v>
      </c>
      <c r="Q35" s="61"/>
      <c r="R35" s="61"/>
      <c r="S35" s="58"/>
      <c r="T35" s="58"/>
      <c r="U35" s="58"/>
    </row>
    <row r="36" spans="1:21" x14ac:dyDescent="0.25">
      <c r="A36" s="2">
        <f t="shared" ref="A36:A83" si="13">A35+1</f>
        <v>1865</v>
      </c>
      <c r="B36" s="65">
        <v>18.081552662017291</v>
      </c>
      <c r="C36" s="6">
        <v>1.6138292202445559</v>
      </c>
      <c r="D36" s="6">
        <v>2.2039287268071917E-2</v>
      </c>
      <c r="E36" s="59">
        <f t="shared" si="0"/>
        <v>1</v>
      </c>
      <c r="F36" s="59">
        <f t="shared" si="1"/>
        <v>0</v>
      </c>
      <c r="G36" s="59">
        <f t="shared" si="2"/>
        <v>0</v>
      </c>
      <c r="H36" s="59">
        <f t="shared" si="3"/>
        <v>0</v>
      </c>
      <c r="I36" s="80">
        <f t="shared" si="4"/>
        <v>1.6138292202445559</v>
      </c>
      <c r="J36" s="80" t="str">
        <f t="shared" si="5"/>
        <v>n.a.</v>
      </c>
      <c r="K36" s="80" t="str">
        <f t="shared" si="6"/>
        <v>n.a.</v>
      </c>
      <c r="L36" s="80" t="str">
        <f t="shared" si="7"/>
        <v>n.a.</v>
      </c>
      <c r="M36" s="80">
        <f t="shared" si="8"/>
        <v>2.2039287268071917E-2</v>
      </c>
      <c r="N36" s="80" t="str">
        <f t="shared" si="9"/>
        <v>n.a.</v>
      </c>
      <c r="O36" s="80" t="str">
        <f t="shared" si="10"/>
        <v>n.a.</v>
      </c>
      <c r="P36" s="80" t="str">
        <f t="shared" si="11"/>
        <v>n.a.</v>
      </c>
      <c r="Q36" s="61"/>
      <c r="R36" s="61"/>
      <c r="S36" s="58"/>
      <c r="T36" s="58"/>
      <c r="U36" s="58"/>
    </row>
    <row r="37" spans="1:21" x14ac:dyDescent="0.25">
      <c r="A37" s="2">
        <f t="shared" si="13"/>
        <v>1866</v>
      </c>
      <c r="B37" s="65">
        <v>16.680614992968049</v>
      </c>
      <c r="C37" s="6">
        <v>3.6855444777826207</v>
      </c>
      <c r="D37" s="6">
        <v>4.065224358391939</v>
      </c>
      <c r="E37" s="59">
        <f t="shared" si="0"/>
        <v>1</v>
      </c>
      <c r="F37" s="59">
        <f t="shared" si="1"/>
        <v>0</v>
      </c>
      <c r="G37" s="59">
        <f t="shared" si="2"/>
        <v>0</v>
      </c>
      <c r="H37" s="59">
        <f t="shared" si="3"/>
        <v>0</v>
      </c>
      <c r="I37" s="80">
        <f t="shared" si="4"/>
        <v>3.6855444777826207</v>
      </c>
      <c r="J37" s="80" t="str">
        <f t="shared" si="5"/>
        <v>n.a.</v>
      </c>
      <c r="K37" s="80" t="str">
        <f t="shared" si="6"/>
        <v>n.a.</v>
      </c>
      <c r="L37" s="80" t="str">
        <f t="shared" si="7"/>
        <v>n.a.</v>
      </c>
      <c r="M37" s="80">
        <f t="shared" si="8"/>
        <v>4.065224358391939</v>
      </c>
      <c r="N37" s="80" t="str">
        <f t="shared" si="9"/>
        <v>n.a.</v>
      </c>
      <c r="O37" s="80" t="str">
        <f t="shared" si="10"/>
        <v>n.a.</v>
      </c>
      <c r="P37" s="80" t="str">
        <f t="shared" si="11"/>
        <v>n.a.</v>
      </c>
      <c r="Q37" s="61"/>
      <c r="R37" s="61"/>
      <c r="S37" s="58"/>
      <c r="T37" s="58"/>
      <c r="U37" s="58"/>
    </row>
    <row r="38" spans="1:21" x14ac:dyDescent="0.25">
      <c r="A38" s="2">
        <f t="shared" si="13"/>
        <v>1867</v>
      </c>
      <c r="B38" s="65">
        <v>17.227921600145375</v>
      </c>
      <c r="C38" s="6">
        <v>-6.9178145760451226E-2</v>
      </c>
      <c r="D38" s="6">
        <v>2.0466574633637435E-2</v>
      </c>
      <c r="E38" s="59">
        <f t="shared" ref="E38:E69" si="14">IF(AND(B38&gt;0,B38&lt;30),1,0)</f>
        <v>1</v>
      </c>
      <c r="F38" s="59">
        <f t="shared" si="1"/>
        <v>0</v>
      </c>
      <c r="G38" s="59">
        <f t="shared" si="2"/>
        <v>0</v>
      </c>
      <c r="H38" s="59">
        <f t="shared" si="3"/>
        <v>0</v>
      </c>
      <c r="I38" s="80">
        <f t="shared" si="4"/>
        <v>-6.9178145760451226E-2</v>
      </c>
      <c r="J38" s="80" t="str">
        <f t="shared" si="5"/>
        <v>n.a.</v>
      </c>
      <c r="K38" s="80" t="str">
        <f t="shared" si="6"/>
        <v>n.a.</v>
      </c>
      <c r="L38" s="80" t="str">
        <f t="shared" si="7"/>
        <v>n.a.</v>
      </c>
      <c r="M38" s="80">
        <f t="shared" si="8"/>
        <v>2.0466574633637435E-2</v>
      </c>
      <c r="N38" s="80" t="str">
        <f t="shared" si="9"/>
        <v>n.a.</v>
      </c>
      <c r="O38" s="80" t="str">
        <f t="shared" si="10"/>
        <v>n.a.</v>
      </c>
      <c r="P38" s="80" t="str">
        <f t="shared" si="11"/>
        <v>n.a.</v>
      </c>
      <c r="Q38" s="61"/>
      <c r="R38" s="61"/>
      <c r="S38" s="58"/>
      <c r="T38" s="58"/>
      <c r="U38" s="58"/>
    </row>
    <row r="39" spans="1:21" x14ac:dyDescent="0.25">
      <c r="A39" s="2">
        <f t="shared" si="13"/>
        <v>1868</v>
      </c>
      <c r="B39" s="65">
        <v>17.248700994443197</v>
      </c>
      <c r="C39" s="6">
        <v>6.4176883208372448</v>
      </c>
      <c r="D39" s="6">
        <v>-2.2273631564333596</v>
      </c>
      <c r="E39" s="59">
        <f t="shared" si="14"/>
        <v>1</v>
      </c>
      <c r="F39" s="59">
        <f t="shared" ref="F39:F55" si="15">IF(AND($B39&gt;30,$B39&lt;60),1,0)</f>
        <v>0</v>
      </c>
      <c r="G39" s="59">
        <f t="shared" ref="G39:G55" si="16">IF(AND($B39&gt;60,$B39&lt;90),1,0)</f>
        <v>0</v>
      </c>
      <c r="H39" s="59">
        <f t="shared" ref="H39:H55" si="17">IF($B39&gt;90,1,0)</f>
        <v>0</v>
      </c>
      <c r="I39" s="80">
        <f t="shared" si="4"/>
        <v>6.4176883208372448</v>
      </c>
      <c r="J39" s="80" t="str">
        <f t="shared" si="5"/>
        <v>n.a.</v>
      </c>
      <c r="K39" s="80" t="str">
        <f t="shared" si="6"/>
        <v>n.a.</v>
      </c>
      <c r="L39" s="80" t="str">
        <f t="shared" si="7"/>
        <v>n.a.</v>
      </c>
      <c r="M39" s="80">
        <f t="shared" si="8"/>
        <v>-2.2273631564333596</v>
      </c>
      <c r="N39" s="80" t="str">
        <f t="shared" si="9"/>
        <v>n.a.</v>
      </c>
      <c r="O39" s="80" t="str">
        <f t="shared" si="10"/>
        <v>n.a.</v>
      </c>
      <c r="P39" s="80" t="str">
        <f t="shared" si="11"/>
        <v>n.a.</v>
      </c>
      <c r="Q39" s="61"/>
      <c r="R39" s="61"/>
      <c r="S39" s="58"/>
      <c r="T39" s="58"/>
      <c r="U39" s="58"/>
    </row>
    <row r="40" spans="1:21" x14ac:dyDescent="0.25">
      <c r="A40" s="2">
        <f t="shared" si="13"/>
        <v>1869</v>
      </c>
      <c r="B40" s="65">
        <v>16.098412992737373</v>
      </c>
      <c r="C40" s="6">
        <v>9.5977456978888043</v>
      </c>
      <c r="D40" s="6">
        <v>-4.1956776081542806</v>
      </c>
      <c r="E40" s="59">
        <f t="shared" si="14"/>
        <v>1</v>
      </c>
      <c r="F40" s="59">
        <f t="shared" si="15"/>
        <v>0</v>
      </c>
      <c r="G40" s="59">
        <f t="shared" si="16"/>
        <v>0</v>
      </c>
      <c r="H40" s="59">
        <f t="shared" si="17"/>
        <v>0</v>
      </c>
      <c r="I40" s="80">
        <f t="shared" si="4"/>
        <v>9.5977456978888043</v>
      </c>
      <c r="J40" s="80" t="str">
        <f t="shared" si="5"/>
        <v>n.a.</v>
      </c>
      <c r="K40" s="80" t="str">
        <f t="shared" si="6"/>
        <v>n.a.</v>
      </c>
      <c r="L40" s="80" t="str">
        <f t="shared" si="7"/>
        <v>n.a.</v>
      </c>
      <c r="M40" s="80">
        <f t="shared" si="8"/>
        <v>-4.1956776081542806</v>
      </c>
      <c r="N40" s="80" t="str">
        <f t="shared" si="9"/>
        <v>n.a.</v>
      </c>
      <c r="O40" s="80" t="str">
        <f t="shared" si="10"/>
        <v>n.a.</v>
      </c>
      <c r="P40" s="80" t="str">
        <f t="shared" si="11"/>
        <v>n.a.</v>
      </c>
      <c r="Q40" s="61"/>
      <c r="R40" s="61"/>
      <c r="S40" s="58"/>
      <c r="T40" s="58"/>
      <c r="U40" s="58"/>
    </row>
    <row r="41" spans="1:21" x14ac:dyDescent="0.25">
      <c r="A41" s="2">
        <f t="shared" si="13"/>
        <v>1870</v>
      </c>
      <c r="B41" s="65">
        <v>15.114028442242605</v>
      </c>
      <c r="C41" s="6">
        <v>2.7651558208795946</v>
      </c>
      <c r="D41" s="6">
        <v>3.3444305730546464</v>
      </c>
      <c r="E41" s="59">
        <f t="shared" si="14"/>
        <v>1</v>
      </c>
      <c r="F41" s="59">
        <f t="shared" si="15"/>
        <v>0</v>
      </c>
      <c r="G41" s="59">
        <f t="shared" si="16"/>
        <v>0</v>
      </c>
      <c r="H41" s="59">
        <f t="shared" si="17"/>
        <v>0</v>
      </c>
      <c r="I41" s="80">
        <f t="shared" si="4"/>
        <v>2.7651558208795946</v>
      </c>
      <c r="J41" s="80" t="str">
        <f t="shared" si="5"/>
        <v>n.a.</v>
      </c>
      <c r="K41" s="80" t="str">
        <f t="shared" si="6"/>
        <v>n.a.</v>
      </c>
      <c r="L41" s="80" t="str">
        <f t="shared" si="7"/>
        <v>n.a.</v>
      </c>
      <c r="M41" s="80">
        <f t="shared" si="8"/>
        <v>3.3444305730546464</v>
      </c>
      <c r="N41" s="80" t="str">
        <f t="shared" si="9"/>
        <v>n.a.</v>
      </c>
      <c r="O41" s="80" t="str">
        <f t="shared" si="10"/>
        <v>n.a.</v>
      </c>
      <c r="P41" s="80" t="str">
        <f t="shared" si="11"/>
        <v>n.a.</v>
      </c>
      <c r="Q41" s="61"/>
      <c r="R41" s="61"/>
      <c r="S41" s="58"/>
      <c r="T41" s="58"/>
      <c r="U41" s="58"/>
    </row>
    <row r="42" spans="1:21" x14ac:dyDescent="0.25">
      <c r="A42" s="2">
        <f t="shared" si="13"/>
        <v>1871</v>
      </c>
      <c r="B42" s="65">
        <v>16.015862740272752</v>
      </c>
      <c r="C42" s="6">
        <v>-1.3440767886123917</v>
      </c>
      <c r="D42" s="6">
        <v>4.6180522354340781</v>
      </c>
      <c r="E42" s="59">
        <f t="shared" si="14"/>
        <v>1</v>
      </c>
      <c r="F42" s="59">
        <f t="shared" si="15"/>
        <v>0</v>
      </c>
      <c r="G42" s="59">
        <f t="shared" si="16"/>
        <v>0</v>
      </c>
      <c r="H42" s="59">
        <f t="shared" si="17"/>
        <v>0</v>
      </c>
      <c r="I42" s="80">
        <f t="shared" si="4"/>
        <v>-1.3440767886123917</v>
      </c>
      <c r="J42" s="80" t="str">
        <f t="shared" si="5"/>
        <v>n.a.</v>
      </c>
      <c r="K42" s="80" t="str">
        <f t="shared" si="6"/>
        <v>n.a.</v>
      </c>
      <c r="L42" s="80" t="str">
        <f t="shared" si="7"/>
        <v>n.a.</v>
      </c>
      <c r="M42" s="80">
        <f t="shared" si="8"/>
        <v>4.6180522354340781</v>
      </c>
      <c r="N42" s="80" t="str">
        <f t="shared" si="9"/>
        <v>n.a.</v>
      </c>
      <c r="O42" s="80" t="str">
        <f t="shared" si="10"/>
        <v>n.a.</v>
      </c>
      <c r="P42" s="80" t="str">
        <f t="shared" si="11"/>
        <v>n.a.</v>
      </c>
      <c r="Q42" s="61"/>
      <c r="R42" s="61"/>
      <c r="S42" s="58"/>
      <c r="T42" s="58"/>
      <c r="U42" s="58"/>
    </row>
    <row r="43" spans="1:21" x14ac:dyDescent="0.25">
      <c r="A43" s="2">
        <f t="shared" si="13"/>
        <v>1872</v>
      </c>
      <c r="B43" s="65">
        <v>13.194427829450113</v>
      </c>
      <c r="C43" s="6">
        <v>7.2239150252876971</v>
      </c>
      <c r="D43" s="6">
        <v>11.690182818642047</v>
      </c>
      <c r="E43" s="59">
        <f t="shared" si="14"/>
        <v>1</v>
      </c>
      <c r="F43" s="59">
        <f t="shared" si="15"/>
        <v>0</v>
      </c>
      <c r="G43" s="59">
        <f t="shared" si="16"/>
        <v>0</v>
      </c>
      <c r="H43" s="59">
        <f t="shared" si="17"/>
        <v>0</v>
      </c>
      <c r="I43" s="80">
        <f t="shared" si="4"/>
        <v>7.2239150252876971</v>
      </c>
      <c r="J43" s="80" t="str">
        <f t="shared" si="5"/>
        <v>n.a.</v>
      </c>
      <c r="K43" s="80" t="str">
        <f t="shared" si="6"/>
        <v>n.a.</v>
      </c>
      <c r="L43" s="80" t="str">
        <f t="shared" si="7"/>
        <v>n.a.</v>
      </c>
      <c r="M43" s="80">
        <f t="shared" si="8"/>
        <v>11.690182818642047</v>
      </c>
      <c r="N43" s="80" t="str">
        <f t="shared" si="9"/>
        <v>n.a.</v>
      </c>
      <c r="O43" s="80" t="str">
        <f t="shared" si="10"/>
        <v>n.a.</v>
      </c>
      <c r="P43" s="80" t="str">
        <f t="shared" si="11"/>
        <v>n.a.</v>
      </c>
      <c r="Q43" s="61"/>
      <c r="R43" s="61"/>
      <c r="S43" s="58"/>
      <c r="T43" s="58"/>
      <c r="U43" s="58"/>
    </row>
    <row r="44" spans="1:21" x14ac:dyDescent="0.25">
      <c r="A44" s="2">
        <f t="shared" si="13"/>
        <v>1873</v>
      </c>
      <c r="B44" s="65">
        <v>16.184674164124953</v>
      </c>
      <c r="C44" s="6">
        <v>-3.9889344163671292</v>
      </c>
      <c r="D44" s="6">
        <v>11.410031749003679</v>
      </c>
      <c r="E44" s="59">
        <f t="shared" si="14"/>
        <v>1</v>
      </c>
      <c r="F44" s="59">
        <f t="shared" si="15"/>
        <v>0</v>
      </c>
      <c r="G44" s="59">
        <f t="shared" si="16"/>
        <v>0</v>
      </c>
      <c r="H44" s="59">
        <f t="shared" si="17"/>
        <v>0</v>
      </c>
      <c r="I44" s="80">
        <f t="shared" si="4"/>
        <v>-3.9889344163671292</v>
      </c>
      <c r="J44" s="80" t="str">
        <f t="shared" si="5"/>
        <v>n.a.</v>
      </c>
      <c r="K44" s="80" t="str">
        <f t="shared" si="6"/>
        <v>n.a.</v>
      </c>
      <c r="L44" s="80" t="str">
        <f t="shared" si="7"/>
        <v>n.a.</v>
      </c>
      <c r="M44" s="80">
        <f t="shared" si="8"/>
        <v>11.410031749003679</v>
      </c>
      <c r="N44" s="80" t="str">
        <f t="shared" si="9"/>
        <v>n.a.</v>
      </c>
      <c r="O44" s="80" t="str">
        <f t="shared" si="10"/>
        <v>n.a.</v>
      </c>
      <c r="P44" s="80" t="str">
        <f t="shared" si="11"/>
        <v>n.a.</v>
      </c>
      <c r="Q44" s="61"/>
      <c r="R44" s="61"/>
      <c r="S44" s="58"/>
      <c r="T44" s="58"/>
      <c r="U44" s="58"/>
    </row>
    <row r="45" spans="1:21" x14ac:dyDescent="0.25">
      <c r="A45" s="2">
        <f t="shared" si="13"/>
        <v>1874</v>
      </c>
      <c r="B45" s="65">
        <v>17.181385141674561</v>
      </c>
      <c r="C45" s="6">
        <v>8.3851773522631845</v>
      </c>
      <c r="D45" s="6">
        <v>-10.572209374788333</v>
      </c>
      <c r="E45" s="59">
        <f t="shared" si="14"/>
        <v>1</v>
      </c>
      <c r="F45" s="59">
        <f t="shared" si="15"/>
        <v>0</v>
      </c>
      <c r="G45" s="59">
        <f t="shared" si="16"/>
        <v>0</v>
      </c>
      <c r="H45" s="59">
        <f t="shared" si="17"/>
        <v>0</v>
      </c>
      <c r="I45" s="80">
        <f t="shared" si="4"/>
        <v>8.3851773522631845</v>
      </c>
      <c r="J45" s="80" t="str">
        <f t="shared" si="5"/>
        <v>n.a.</v>
      </c>
      <c r="K45" s="80" t="str">
        <f t="shared" si="6"/>
        <v>n.a.</v>
      </c>
      <c r="L45" s="80" t="str">
        <f t="shared" si="7"/>
        <v>n.a.</v>
      </c>
      <c r="M45" s="80">
        <f t="shared" si="8"/>
        <v>-10.572209374788333</v>
      </c>
      <c r="N45" s="80" t="str">
        <f t="shared" si="9"/>
        <v>n.a.</v>
      </c>
      <c r="O45" s="80" t="str">
        <f t="shared" si="10"/>
        <v>n.a.</v>
      </c>
      <c r="P45" s="80" t="str">
        <f t="shared" si="11"/>
        <v>n.a.</v>
      </c>
      <c r="Q45" s="61"/>
      <c r="R45" s="61"/>
      <c r="S45" s="58"/>
      <c r="T45" s="58"/>
      <c r="U45" s="58"/>
    </row>
    <row r="46" spans="1:21" x14ac:dyDescent="0.25">
      <c r="A46" s="2">
        <f t="shared" si="13"/>
        <v>1875</v>
      </c>
      <c r="B46" s="65">
        <v>19.327640067756178</v>
      </c>
      <c r="C46" s="6">
        <v>-2.1160299124708959</v>
      </c>
      <c r="D46" s="6">
        <v>-8.1788625788492215</v>
      </c>
      <c r="E46" s="59">
        <f t="shared" si="14"/>
        <v>1</v>
      </c>
      <c r="F46" s="59">
        <f t="shared" si="15"/>
        <v>0</v>
      </c>
      <c r="G46" s="59">
        <f t="shared" si="16"/>
        <v>0</v>
      </c>
      <c r="H46" s="59">
        <f t="shared" si="17"/>
        <v>0</v>
      </c>
      <c r="I46" s="80">
        <f t="shared" si="4"/>
        <v>-2.1160299124708959</v>
      </c>
      <c r="J46" s="80" t="str">
        <f t="shared" si="5"/>
        <v>n.a.</v>
      </c>
      <c r="K46" s="80" t="str">
        <f t="shared" si="6"/>
        <v>n.a.</v>
      </c>
      <c r="L46" s="80" t="str">
        <f t="shared" si="7"/>
        <v>n.a.</v>
      </c>
      <c r="M46" s="80">
        <f t="shared" si="8"/>
        <v>-8.1788625788492215</v>
      </c>
      <c r="N46" s="80" t="str">
        <f t="shared" si="9"/>
        <v>n.a.</v>
      </c>
      <c r="O46" s="80" t="str">
        <f t="shared" si="10"/>
        <v>n.a.</v>
      </c>
      <c r="P46" s="80" t="str">
        <f t="shared" si="11"/>
        <v>n.a.</v>
      </c>
      <c r="Q46" s="61"/>
      <c r="R46" s="61"/>
      <c r="S46" s="58"/>
      <c r="T46" s="58"/>
      <c r="U46" s="58"/>
    </row>
    <row r="47" spans="1:21" x14ac:dyDescent="0.25">
      <c r="A47" s="2">
        <f t="shared" si="13"/>
        <v>1876</v>
      </c>
      <c r="B47" s="65">
        <v>21.12807673140172</v>
      </c>
      <c r="C47" s="6">
        <v>1.1855431011248418</v>
      </c>
      <c r="D47" s="6">
        <v>-3.6620941817572805</v>
      </c>
      <c r="E47" s="59">
        <f t="shared" si="14"/>
        <v>1</v>
      </c>
      <c r="F47" s="59">
        <f t="shared" si="15"/>
        <v>0</v>
      </c>
      <c r="G47" s="59">
        <f t="shared" si="16"/>
        <v>0</v>
      </c>
      <c r="H47" s="59">
        <f t="shared" si="17"/>
        <v>0</v>
      </c>
      <c r="I47" s="80">
        <f t="shared" si="4"/>
        <v>1.1855431011248418</v>
      </c>
      <c r="J47" s="80" t="str">
        <f t="shared" si="5"/>
        <v>n.a.</v>
      </c>
      <c r="K47" s="80" t="str">
        <f t="shared" si="6"/>
        <v>n.a.</v>
      </c>
      <c r="L47" s="80" t="str">
        <f t="shared" si="7"/>
        <v>n.a.</v>
      </c>
      <c r="M47" s="80">
        <f t="shared" si="8"/>
        <v>-3.6620941817572805</v>
      </c>
      <c r="N47" s="80" t="str">
        <f t="shared" si="9"/>
        <v>n.a.</v>
      </c>
      <c r="O47" s="80" t="str">
        <f t="shared" si="10"/>
        <v>n.a.</v>
      </c>
      <c r="P47" s="80" t="str">
        <f t="shared" si="11"/>
        <v>n.a.</v>
      </c>
      <c r="Q47" s="61"/>
      <c r="R47" s="61"/>
      <c r="S47" s="58"/>
      <c r="T47" s="58"/>
      <c r="U47" s="58"/>
    </row>
    <row r="48" spans="1:21" x14ac:dyDescent="0.25">
      <c r="A48" s="2">
        <f t="shared" si="13"/>
        <v>1877</v>
      </c>
      <c r="B48" s="65">
        <v>23.016014841413725</v>
      </c>
      <c r="C48" s="6">
        <v>0.8938437550541467</v>
      </c>
      <c r="D48" s="6">
        <v>-0.69840020787974577</v>
      </c>
      <c r="E48" s="59">
        <f t="shared" si="14"/>
        <v>1</v>
      </c>
      <c r="F48" s="59">
        <f t="shared" si="15"/>
        <v>0</v>
      </c>
      <c r="G48" s="59">
        <f t="shared" si="16"/>
        <v>0</v>
      </c>
      <c r="H48" s="59">
        <f t="shared" si="17"/>
        <v>0</v>
      </c>
      <c r="I48" s="80">
        <f t="shared" si="4"/>
        <v>0.8938437550541467</v>
      </c>
      <c r="J48" s="80" t="str">
        <f t="shared" si="5"/>
        <v>n.a.</v>
      </c>
      <c r="K48" s="80" t="str">
        <f t="shared" si="6"/>
        <v>n.a.</v>
      </c>
      <c r="L48" s="80" t="str">
        <f t="shared" si="7"/>
        <v>n.a.</v>
      </c>
      <c r="M48" s="80">
        <f t="shared" si="8"/>
        <v>-0.69840020787974577</v>
      </c>
      <c r="N48" s="80" t="str">
        <f t="shared" si="9"/>
        <v>n.a.</v>
      </c>
      <c r="O48" s="80" t="str">
        <f t="shared" si="10"/>
        <v>n.a.</v>
      </c>
      <c r="P48" s="80" t="str">
        <f t="shared" si="11"/>
        <v>n.a.</v>
      </c>
      <c r="Q48" s="61"/>
      <c r="R48" s="61"/>
      <c r="S48" s="58"/>
      <c r="T48" s="58"/>
      <c r="U48" s="58"/>
    </row>
    <row r="49" spans="1:21" x14ac:dyDescent="0.25">
      <c r="A49" s="2">
        <f t="shared" si="13"/>
        <v>1878</v>
      </c>
      <c r="B49" s="65">
        <v>25.186543808944652</v>
      </c>
      <c r="C49" s="6">
        <v>2.4559586850511961</v>
      </c>
      <c r="D49" s="6">
        <v>-4.0236565827151072</v>
      </c>
      <c r="E49" s="59">
        <f t="shared" si="14"/>
        <v>1</v>
      </c>
      <c r="F49" s="59">
        <f t="shared" si="15"/>
        <v>0</v>
      </c>
      <c r="G49" s="59">
        <f t="shared" si="16"/>
        <v>0</v>
      </c>
      <c r="H49" s="59">
        <f t="shared" si="17"/>
        <v>0</v>
      </c>
      <c r="I49" s="80">
        <f t="shared" si="4"/>
        <v>2.4559586850511961</v>
      </c>
      <c r="J49" s="80" t="str">
        <f t="shared" si="5"/>
        <v>n.a.</v>
      </c>
      <c r="K49" s="80" t="str">
        <f t="shared" si="6"/>
        <v>n.a.</v>
      </c>
      <c r="L49" s="80" t="str">
        <f t="shared" si="7"/>
        <v>n.a.</v>
      </c>
      <c r="M49" s="80">
        <f t="shared" si="8"/>
        <v>-4.0236565827151072</v>
      </c>
      <c r="N49" s="80" t="str">
        <f t="shared" si="9"/>
        <v>n.a.</v>
      </c>
      <c r="O49" s="80" t="str">
        <f t="shared" si="10"/>
        <v>n.a.</v>
      </c>
      <c r="P49" s="80" t="str">
        <f t="shared" si="11"/>
        <v>n.a.</v>
      </c>
      <c r="Q49" s="61"/>
      <c r="R49" s="61"/>
      <c r="S49" s="58"/>
      <c r="T49" s="58"/>
      <c r="U49" s="58"/>
    </row>
    <row r="50" spans="1:21" x14ac:dyDescent="0.25">
      <c r="A50" s="2">
        <f t="shared" si="13"/>
        <v>1879</v>
      </c>
      <c r="B50" s="65">
        <v>26.265670748564848</v>
      </c>
      <c r="C50" s="6">
        <v>8.1777219561640635E-2</v>
      </c>
      <c r="D50" s="6">
        <v>-2.1320909159638579</v>
      </c>
      <c r="E50" s="59">
        <f t="shared" si="14"/>
        <v>1</v>
      </c>
      <c r="F50" s="59">
        <f t="shared" si="15"/>
        <v>0</v>
      </c>
      <c r="G50" s="59">
        <f t="shared" si="16"/>
        <v>0</v>
      </c>
      <c r="H50" s="59">
        <f t="shared" si="17"/>
        <v>0</v>
      </c>
      <c r="I50" s="80">
        <f t="shared" si="4"/>
        <v>8.1777219561640635E-2</v>
      </c>
      <c r="J50" s="80" t="str">
        <f t="shared" si="5"/>
        <v>n.a.</v>
      </c>
      <c r="K50" s="80" t="str">
        <f t="shared" si="6"/>
        <v>n.a.</v>
      </c>
      <c r="L50" s="80" t="str">
        <f t="shared" si="7"/>
        <v>n.a.</v>
      </c>
      <c r="M50" s="80">
        <f t="shared" si="8"/>
        <v>-2.1320909159638579</v>
      </c>
      <c r="N50" s="80" t="str">
        <f t="shared" si="9"/>
        <v>n.a.</v>
      </c>
      <c r="O50" s="80" t="str">
        <f t="shared" si="10"/>
        <v>n.a.</v>
      </c>
      <c r="P50" s="80" t="str">
        <f t="shared" si="11"/>
        <v>n.a.</v>
      </c>
      <c r="Q50" s="61"/>
      <c r="R50" s="61"/>
      <c r="S50" s="58"/>
      <c r="T50" s="58"/>
      <c r="U50" s="58"/>
    </row>
    <row r="51" spans="1:21" x14ac:dyDescent="0.25">
      <c r="A51" s="2">
        <f t="shared" si="13"/>
        <v>1880</v>
      </c>
      <c r="B51" s="65">
        <v>26.193805578782648</v>
      </c>
      <c r="C51" s="6">
        <v>4.7077948593108987</v>
      </c>
      <c r="D51" s="6">
        <v>6.3403588682212408</v>
      </c>
      <c r="E51" s="59">
        <f t="shared" si="14"/>
        <v>1</v>
      </c>
      <c r="F51" s="59">
        <f t="shared" si="15"/>
        <v>0</v>
      </c>
      <c r="G51" s="59">
        <f t="shared" si="16"/>
        <v>0</v>
      </c>
      <c r="H51" s="59">
        <f t="shared" si="17"/>
        <v>0</v>
      </c>
      <c r="I51" s="80">
        <f t="shared" si="4"/>
        <v>4.7077948593108987</v>
      </c>
      <c r="J51" s="80" t="str">
        <f t="shared" si="5"/>
        <v>n.a.</v>
      </c>
      <c r="K51" s="80" t="str">
        <f t="shared" si="6"/>
        <v>n.a.</v>
      </c>
      <c r="L51" s="80" t="str">
        <f t="shared" si="7"/>
        <v>n.a.</v>
      </c>
      <c r="M51" s="80">
        <f t="shared" si="8"/>
        <v>6.3403588682212408</v>
      </c>
      <c r="N51" s="80" t="str">
        <f t="shared" si="9"/>
        <v>n.a.</v>
      </c>
      <c r="O51" s="80" t="str">
        <f t="shared" si="10"/>
        <v>n.a.</v>
      </c>
      <c r="P51" s="80" t="str">
        <f t="shared" si="11"/>
        <v>n.a.</v>
      </c>
      <c r="Q51" s="61"/>
      <c r="R51" s="61"/>
      <c r="S51" s="58"/>
      <c r="T51" s="58"/>
      <c r="U51" s="58"/>
    </row>
    <row r="52" spans="1:21" x14ac:dyDescent="0.25">
      <c r="A52" s="2">
        <f t="shared" si="13"/>
        <v>1881</v>
      </c>
      <c r="B52" s="65">
        <v>26.738022482790775</v>
      </c>
      <c r="C52" s="6">
        <v>1.0583785633771603</v>
      </c>
      <c r="D52" s="6">
        <v>6.1328749018829676E-2</v>
      </c>
      <c r="E52" s="59">
        <f t="shared" si="14"/>
        <v>1</v>
      </c>
      <c r="F52" s="59">
        <f t="shared" si="15"/>
        <v>0</v>
      </c>
      <c r="G52" s="59">
        <f t="shared" si="16"/>
        <v>0</v>
      </c>
      <c r="H52" s="59">
        <f t="shared" si="17"/>
        <v>0</v>
      </c>
      <c r="I52" s="80">
        <f t="shared" si="4"/>
        <v>1.0583785633771603</v>
      </c>
      <c r="J52" s="80" t="str">
        <f t="shared" si="5"/>
        <v>n.a.</v>
      </c>
      <c r="K52" s="80" t="str">
        <f t="shared" si="6"/>
        <v>n.a.</v>
      </c>
      <c r="L52" s="80" t="str">
        <f t="shared" si="7"/>
        <v>n.a.</v>
      </c>
      <c r="M52" s="80">
        <f t="shared" si="8"/>
        <v>6.1328749018829676E-2</v>
      </c>
      <c r="N52" s="80" t="str">
        <f t="shared" si="9"/>
        <v>n.a.</v>
      </c>
      <c r="O52" s="80" t="str">
        <f t="shared" si="10"/>
        <v>n.a.</v>
      </c>
      <c r="P52" s="80" t="str">
        <f t="shared" si="11"/>
        <v>n.a.</v>
      </c>
      <c r="Q52" s="61"/>
      <c r="R52" s="61"/>
      <c r="S52" s="58"/>
      <c r="T52" s="58"/>
      <c r="U52" s="58"/>
    </row>
    <row r="53" spans="1:21" x14ac:dyDescent="0.25">
      <c r="A53" s="2">
        <f t="shared" si="13"/>
        <v>1882</v>
      </c>
      <c r="B53" s="65">
        <v>29.256323003192499</v>
      </c>
      <c r="C53" s="6">
        <v>4.4313408458655612</v>
      </c>
      <c r="D53" s="6">
        <v>-3.2831176703892462</v>
      </c>
      <c r="E53" s="59">
        <f t="shared" si="14"/>
        <v>1</v>
      </c>
      <c r="F53" s="59">
        <f t="shared" si="15"/>
        <v>0</v>
      </c>
      <c r="G53" s="59">
        <f t="shared" si="16"/>
        <v>0</v>
      </c>
      <c r="H53" s="59">
        <f t="shared" si="17"/>
        <v>0</v>
      </c>
      <c r="I53" s="80">
        <f t="shared" si="4"/>
        <v>4.4313408458655612</v>
      </c>
      <c r="J53" s="80" t="str">
        <f t="shared" si="5"/>
        <v>n.a.</v>
      </c>
      <c r="K53" s="80" t="str">
        <f t="shared" si="6"/>
        <v>n.a.</v>
      </c>
      <c r="L53" s="80" t="str">
        <f t="shared" si="7"/>
        <v>n.a.</v>
      </c>
      <c r="M53" s="80">
        <f t="shared" si="8"/>
        <v>-3.2831176703892462</v>
      </c>
      <c r="N53" s="80" t="str">
        <f t="shared" si="9"/>
        <v>n.a.</v>
      </c>
      <c r="O53" s="80" t="str">
        <f t="shared" si="10"/>
        <v>n.a.</v>
      </c>
      <c r="P53" s="80" t="str">
        <f t="shared" si="11"/>
        <v>n.a.</v>
      </c>
      <c r="Q53" s="61"/>
      <c r="R53" s="61"/>
      <c r="S53" s="58"/>
      <c r="T53" s="58"/>
      <c r="U53" s="58"/>
    </row>
    <row r="54" spans="1:21" x14ac:dyDescent="0.25">
      <c r="A54" s="2">
        <f t="shared" si="13"/>
        <v>1883</v>
      </c>
      <c r="B54" s="65">
        <v>32.090472167473877</v>
      </c>
      <c r="C54" s="6">
        <v>1.2751495397115509</v>
      </c>
      <c r="D54" s="6">
        <v>-2.4641288488603252</v>
      </c>
      <c r="E54" s="59">
        <f t="shared" si="14"/>
        <v>0</v>
      </c>
      <c r="F54" s="59">
        <f t="shared" si="15"/>
        <v>1</v>
      </c>
      <c r="G54" s="59">
        <f t="shared" si="16"/>
        <v>0</v>
      </c>
      <c r="H54" s="59">
        <f t="shared" si="17"/>
        <v>0</v>
      </c>
      <c r="I54" s="80" t="str">
        <f t="shared" si="4"/>
        <v>n.a.</v>
      </c>
      <c r="J54" s="80">
        <f t="shared" si="5"/>
        <v>1.2751495397115509</v>
      </c>
      <c r="K54" s="80" t="str">
        <f t="shared" si="6"/>
        <v>n.a.</v>
      </c>
      <c r="L54" s="80" t="str">
        <f t="shared" si="7"/>
        <v>n.a.</v>
      </c>
      <c r="M54" s="80" t="str">
        <f t="shared" si="8"/>
        <v>n.a.</v>
      </c>
      <c r="N54" s="80">
        <f t="shared" si="9"/>
        <v>-2.4641288488603252</v>
      </c>
      <c r="O54" s="80" t="str">
        <f t="shared" si="10"/>
        <v>n.a.</v>
      </c>
      <c r="P54" s="80" t="str">
        <f t="shared" si="11"/>
        <v>n.a.</v>
      </c>
      <c r="Q54" s="61"/>
      <c r="R54" s="61"/>
      <c r="S54" s="58"/>
      <c r="T54" s="58"/>
      <c r="U54" s="58"/>
    </row>
    <row r="55" spans="1:21" x14ac:dyDescent="0.25">
      <c r="A55" s="2">
        <f t="shared" si="13"/>
        <v>1884</v>
      </c>
      <c r="B55" s="65">
        <v>35.013837034453701</v>
      </c>
      <c r="C55" s="6">
        <v>-2.5257325636464878</v>
      </c>
      <c r="D55" s="6">
        <v>-5.8145163782510672</v>
      </c>
      <c r="E55" s="59">
        <f t="shared" si="14"/>
        <v>0</v>
      </c>
      <c r="F55" s="59">
        <f t="shared" si="15"/>
        <v>1</v>
      </c>
      <c r="G55" s="59">
        <f t="shared" si="16"/>
        <v>0</v>
      </c>
      <c r="H55" s="59">
        <f t="shared" si="17"/>
        <v>0</v>
      </c>
      <c r="I55" s="80" t="str">
        <f t="shared" si="4"/>
        <v>n.a.</v>
      </c>
      <c r="J55" s="80">
        <f t="shared" si="5"/>
        <v>-2.5257325636464878</v>
      </c>
      <c r="K55" s="80" t="str">
        <f t="shared" si="6"/>
        <v>n.a.</v>
      </c>
      <c r="L55" s="80" t="str">
        <f t="shared" si="7"/>
        <v>n.a.</v>
      </c>
      <c r="M55" s="80" t="str">
        <f t="shared" si="8"/>
        <v>n.a.</v>
      </c>
      <c r="N55" s="80">
        <f t="shared" si="9"/>
        <v>-5.8145163782510672</v>
      </c>
      <c r="O55" s="80" t="str">
        <f t="shared" si="10"/>
        <v>n.a.</v>
      </c>
      <c r="P55" s="80" t="str">
        <f t="shared" si="11"/>
        <v>n.a.</v>
      </c>
      <c r="Q55" s="61"/>
      <c r="R55" s="61"/>
      <c r="S55" s="58"/>
      <c r="T55" s="58"/>
      <c r="U55" s="58"/>
    </row>
    <row r="56" spans="1:21" x14ac:dyDescent="0.25">
      <c r="A56" s="2">
        <f t="shared" si="13"/>
        <v>1885</v>
      </c>
      <c r="B56" s="65">
        <v>35.974171787723037</v>
      </c>
      <c r="C56" s="6">
        <v>1.7727419433060776</v>
      </c>
      <c r="D56" s="6">
        <v>-4.1485066798845116</v>
      </c>
      <c r="E56" s="59">
        <f t="shared" si="14"/>
        <v>0</v>
      </c>
      <c r="F56" s="59">
        <f t="shared" ref="F56:F117" si="18">IF(AND($B56&gt;30,$B56&lt;60),1,0)</f>
        <v>1</v>
      </c>
      <c r="G56" s="59">
        <f t="shared" ref="G56:G117" si="19">IF(AND($B56&gt;60,$B56&lt;90),1,0)</f>
        <v>0</v>
      </c>
      <c r="H56" s="59">
        <f t="shared" ref="H56:H117" si="20">IF($B56&gt;90,1,0)</f>
        <v>0</v>
      </c>
      <c r="I56" s="80" t="str">
        <f t="shared" ref="I56:L110" si="21">IF(E56=1,$C56,"n.a.")</f>
        <v>n.a.</v>
      </c>
      <c r="J56" s="80">
        <f t="shared" si="21"/>
        <v>1.7727419433060776</v>
      </c>
      <c r="K56" s="80" t="str">
        <f t="shared" si="21"/>
        <v>n.a.</v>
      </c>
      <c r="L56" s="80" t="str">
        <f t="shared" si="21"/>
        <v>n.a.</v>
      </c>
      <c r="M56" s="80" t="str">
        <f t="shared" ref="M56:P110" si="22">IF(E56=1,$D56,"n.a.")</f>
        <v>n.a.</v>
      </c>
      <c r="N56" s="80">
        <f t="shared" si="22"/>
        <v>-4.1485066798845116</v>
      </c>
      <c r="O56" s="80" t="str">
        <f t="shared" si="22"/>
        <v>n.a.</v>
      </c>
      <c r="P56" s="80" t="str">
        <f t="shared" si="22"/>
        <v>n.a.</v>
      </c>
      <c r="Q56" s="61"/>
      <c r="R56" s="61"/>
      <c r="S56" s="58"/>
      <c r="T56" s="58"/>
      <c r="U56" s="58"/>
    </row>
    <row r="57" spans="1:21" x14ac:dyDescent="0.25">
      <c r="A57" s="2">
        <f t="shared" si="13"/>
        <v>1886</v>
      </c>
      <c r="B57" s="65">
        <v>40.094997693187786</v>
      </c>
      <c r="C57" s="6">
        <v>-0.77726891176236323</v>
      </c>
      <c r="D57" s="6">
        <v>-2.4816365960156017</v>
      </c>
      <c r="E57" s="59">
        <f t="shared" si="14"/>
        <v>0</v>
      </c>
      <c r="F57" s="59">
        <f t="shared" si="18"/>
        <v>1</v>
      </c>
      <c r="G57" s="59">
        <f t="shared" si="19"/>
        <v>0</v>
      </c>
      <c r="H57" s="59">
        <f t="shared" si="20"/>
        <v>0</v>
      </c>
      <c r="I57" s="80" t="str">
        <f t="shared" si="21"/>
        <v>n.a.</v>
      </c>
      <c r="J57" s="80">
        <f t="shared" si="21"/>
        <v>-0.77726891176236323</v>
      </c>
      <c r="K57" s="80" t="str">
        <f t="shared" si="21"/>
        <v>n.a.</v>
      </c>
      <c r="L57" s="80" t="str">
        <f t="shared" si="21"/>
        <v>n.a.</v>
      </c>
      <c r="M57" s="80" t="str">
        <f t="shared" si="22"/>
        <v>n.a.</v>
      </c>
      <c r="N57" s="80">
        <f t="shared" si="22"/>
        <v>-2.4816365960156017</v>
      </c>
      <c r="O57" s="80" t="str">
        <f t="shared" si="22"/>
        <v>n.a.</v>
      </c>
      <c r="P57" s="80" t="str">
        <f t="shared" si="22"/>
        <v>n.a.</v>
      </c>
      <c r="Q57" s="61"/>
      <c r="R57" s="61"/>
      <c r="S57" s="58"/>
      <c r="T57" s="58"/>
      <c r="U57" s="58"/>
    </row>
    <row r="58" spans="1:21" x14ac:dyDescent="0.25">
      <c r="A58" s="2">
        <f t="shared" si="13"/>
        <v>1887</v>
      </c>
      <c r="B58" s="65">
        <v>38.399452975500886</v>
      </c>
      <c r="C58" s="6">
        <v>4.8721939175987439</v>
      </c>
      <c r="D58" s="6">
        <v>0.86708441357616906</v>
      </c>
      <c r="E58" s="59">
        <f t="shared" si="14"/>
        <v>0</v>
      </c>
      <c r="F58" s="59">
        <f t="shared" si="18"/>
        <v>1</v>
      </c>
      <c r="G58" s="59">
        <f t="shared" si="19"/>
        <v>0</v>
      </c>
      <c r="H58" s="59">
        <f t="shared" si="20"/>
        <v>0</v>
      </c>
      <c r="I58" s="80" t="str">
        <f t="shared" si="21"/>
        <v>n.a.</v>
      </c>
      <c r="J58" s="80">
        <f t="shared" si="21"/>
        <v>4.8721939175987439</v>
      </c>
      <c r="K58" s="80" t="str">
        <f t="shared" si="21"/>
        <v>n.a.</v>
      </c>
      <c r="L58" s="80" t="str">
        <f t="shared" si="21"/>
        <v>n.a.</v>
      </c>
      <c r="M58" s="80" t="str">
        <f t="shared" si="22"/>
        <v>n.a.</v>
      </c>
      <c r="N58" s="80">
        <f t="shared" si="22"/>
        <v>0.86708441357616906</v>
      </c>
      <c r="O58" s="80" t="str">
        <f t="shared" si="22"/>
        <v>n.a.</v>
      </c>
      <c r="P58" s="80" t="str">
        <f t="shared" si="22"/>
        <v>n.a.</v>
      </c>
      <c r="Q58" s="61"/>
      <c r="R58" s="61"/>
      <c r="S58" s="58"/>
      <c r="T58" s="58"/>
      <c r="U58" s="58"/>
    </row>
    <row r="59" spans="1:21" x14ac:dyDescent="0.25">
      <c r="A59" s="2">
        <f t="shared" si="13"/>
        <v>1888</v>
      </c>
      <c r="B59" s="65">
        <v>37.853638106418877</v>
      </c>
      <c r="C59" s="6">
        <v>-0.23651386472151037</v>
      </c>
      <c r="D59" s="6">
        <v>2.3126644128971474</v>
      </c>
      <c r="E59" s="59">
        <f t="shared" si="14"/>
        <v>0</v>
      </c>
      <c r="F59" s="59">
        <f t="shared" si="18"/>
        <v>1</v>
      </c>
      <c r="G59" s="59">
        <f t="shared" si="19"/>
        <v>0</v>
      </c>
      <c r="H59" s="59">
        <f t="shared" si="20"/>
        <v>0</v>
      </c>
      <c r="I59" s="80" t="str">
        <f t="shared" si="21"/>
        <v>n.a.</v>
      </c>
      <c r="J59" s="80">
        <f t="shared" si="21"/>
        <v>-0.23651386472151037</v>
      </c>
      <c r="K59" s="80" t="str">
        <f t="shared" si="21"/>
        <v>n.a.</v>
      </c>
      <c r="L59" s="80" t="str">
        <f t="shared" si="21"/>
        <v>n.a.</v>
      </c>
      <c r="M59" s="80" t="str">
        <f t="shared" si="22"/>
        <v>n.a.</v>
      </c>
      <c r="N59" s="80">
        <f t="shared" si="22"/>
        <v>2.3126644128971474</v>
      </c>
      <c r="O59" s="80" t="str">
        <f t="shared" si="22"/>
        <v>n.a.</v>
      </c>
      <c r="P59" s="80" t="str">
        <f t="shared" si="22"/>
        <v>n.a.</v>
      </c>
      <c r="Q59" s="61"/>
      <c r="R59" s="61"/>
      <c r="S59" s="58"/>
      <c r="T59" s="58"/>
      <c r="U59" s="58"/>
    </row>
    <row r="60" spans="1:21" x14ac:dyDescent="0.25">
      <c r="A60" s="2">
        <f t="shared" si="13"/>
        <v>1889</v>
      </c>
      <c r="B60" s="65">
        <v>36.986738834493217</v>
      </c>
      <c r="C60" s="6">
        <v>5.6955416015029625</v>
      </c>
      <c r="D60" s="6">
        <v>-0.93431137735068281</v>
      </c>
      <c r="E60" s="59">
        <f t="shared" si="14"/>
        <v>0</v>
      </c>
      <c r="F60" s="59">
        <f t="shared" si="18"/>
        <v>1</v>
      </c>
      <c r="G60" s="59">
        <f t="shared" si="19"/>
        <v>0</v>
      </c>
      <c r="H60" s="59">
        <f t="shared" si="20"/>
        <v>0</v>
      </c>
      <c r="I60" s="80" t="str">
        <f t="shared" si="21"/>
        <v>n.a.</v>
      </c>
      <c r="J60" s="80">
        <f t="shared" si="21"/>
        <v>5.6955416015029625</v>
      </c>
      <c r="K60" s="80" t="str">
        <f t="shared" si="21"/>
        <v>n.a.</v>
      </c>
      <c r="L60" s="80" t="str">
        <f t="shared" si="21"/>
        <v>n.a.</v>
      </c>
      <c r="M60" s="80" t="str">
        <f t="shared" si="22"/>
        <v>n.a.</v>
      </c>
      <c r="N60" s="80">
        <f t="shared" si="22"/>
        <v>-0.93431137735068281</v>
      </c>
      <c r="O60" s="80" t="str">
        <f t="shared" si="22"/>
        <v>n.a.</v>
      </c>
      <c r="P60" s="80" t="str">
        <f t="shared" si="22"/>
        <v>n.a.</v>
      </c>
      <c r="Q60" s="61"/>
      <c r="R60" s="61"/>
      <c r="S60" s="58"/>
      <c r="T60" s="58"/>
      <c r="U60" s="58"/>
    </row>
    <row r="61" spans="1:21" x14ac:dyDescent="0.25">
      <c r="A61" s="2">
        <f t="shared" si="13"/>
        <v>1890</v>
      </c>
      <c r="B61" s="65">
        <v>36.280322498905548</v>
      </c>
      <c r="C61" s="6">
        <v>-0.88152878890440656</v>
      </c>
      <c r="D61" s="6">
        <v>4.6084475388362245</v>
      </c>
      <c r="E61" s="59">
        <f t="shared" si="14"/>
        <v>0</v>
      </c>
      <c r="F61" s="59">
        <f t="shared" si="18"/>
        <v>1</v>
      </c>
      <c r="G61" s="59">
        <f t="shared" si="19"/>
        <v>0</v>
      </c>
      <c r="H61" s="59">
        <f t="shared" si="20"/>
        <v>0</v>
      </c>
      <c r="I61" s="80" t="str">
        <f t="shared" si="21"/>
        <v>n.a.</v>
      </c>
      <c r="J61" s="80">
        <f t="shared" si="21"/>
        <v>-0.88152878890440656</v>
      </c>
      <c r="K61" s="80" t="str">
        <f t="shared" si="21"/>
        <v>n.a.</v>
      </c>
      <c r="L61" s="80" t="str">
        <f t="shared" si="21"/>
        <v>n.a.</v>
      </c>
      <c r="M61" s="80" t="str">
        <f t="shared" si="22"/>
        <v>n.a.</v>
      </c>
      <c r="N61" s="80">
        <f t="shared" si="22"/>
        <v>4.6084475388362245</v>
      </c>
      <c r="O61" s="80" t="str">
        <f t="shared" si="22"/>
        <v>n.a.</v>
      </c>
      <c r="P61" s="80" t="str">
        <f t="shared" si="22"/>
        <v>n.a.</v>
      </c>
      <c r="Q61" s="61"/>
      <c r="R61" s="61"/>
      <c r="S61" s="58"/>
      <c r="T61" s="58"/>
      <c r="U61" s="58"/>
    </row>
    <row r="62" spans="1:21" x14ac:dyDescent="0.25">
      <c r="A62" s="2">
        <f t="shared" si="13"/>
        <v>1891</v>
      </c>
      <c r="B62" s="65">
        <v>37.397999379377893</v>
      </c>
      <c r="C62" s="6">
        <v>0.54115297296137843</v>
      </c>
      <c r="D62" s="6">
        <v>-1.3686653447811836</v>
      </c>
      <c r="E62" s="59">
        <f t="shared" si="14"/>
        <v>0</v>
      </c>
      <c r="F62" s="59">
        <f t="shared" si="18"/>
        <v>1</v>
      </c>
      <c r="G62" s="59">
        <f t="shared" si="19"/>
        <v>0</v>
      </c>
      <c r="H62" s="59">
        <f t="shared" si="20"/>
        <v>0</v>
      </c>
      <c r="I62" s="80" t="str">
        <f t="shared" si="21"/>
        <v>n.a.</v>
      </c>
      <c r="J62" s="80">
        <f t="shared" si="21"/>
        <v>0.54115297296137843</v>
      </c>
      <c r="K62" s="80" t="str">
        <f t="shared" si="21"/>
        <v>n.a.</v>
      </c>
      <c r="L62" s="80" t="str">
        <f t="shared" si="21"/>
        <v>n.a.</v>
      </c>
      <c r="M62" s="80" t="str">
        <f t="shared" si="22"/>
        <v>n.a.</v>
      </c>
      <c r="N62" s="80">
        <f t="shared" si="22"/>
        <v>-1.3686653447811836</v>
      </c>
      <c r="O62" s="80" t="str">
        <f t="shared" si="22"/>
        <v>n.a.</v>
      </c>
      <c r="P62" s="80" t="str">
        <f t="shared" si="22"/>
        <v>n.a.</v>
      </c>
      <c r="Q62" s="61"/>
      <c r="R62" s="61"/>
      <c r="S62" s="58"/>
      <c r="T62" s="58"/>
      <c r="U62" s="58"/>
    </row>
    <row r="63" spans="1:21" x14ac:dyDescent="0.25">
      <c r="A63" s="2">
        <f t="shared" si="13"/>
        <v>1892</v>
      </c>
      <c r="B63" s="65">
        <v>40.010293931084817</v>
      </c>
      <c r="C63" s="6">
        <v>0.67466146290051654</v>
      </c>
      <c r="D63" s="6">
        <v>-3.7947563873955703</v>
      </c>
      <c r="E63" s="59">
        <f t="shared" si="14"/>
        <v>0</v>
      </c>
      <c r="F63" s="59">
        <f t="shared" si="18"/>
        <v>1</v>
      </c>
      <c r="G63" s="59">
        <f t="shared" si="19"/>
        <v>0</v>
      </c>
      <c r="H63" s="59">
        <f t="shared" si="20"/>
        <v>0</v>
      </c>
      <c r="I63" s="80" t="str">
        <f t="shared" si="21"/>
        <v>n.a.</v>
      </c>
      <c r="J63" s="80">
        <f t="shared" si="21"/>
        <v>0.67466146290051654</v>
      </c>
      <c r="K63" s="80" t="str">
        <f t="shared" si="21"/>
        <v>n.a.</v>
      </c>
      <c r="L63" s="80" t="str">
        <f t="shared" si="21"/>
        <v>n.a.</v>
      </c>
      <c r="M63" s="80" t="str">
        <f t="shared" si="22"/>
        <v>n.a.</v>
      </c>
      <c r="N63" s="80">
        <f t="shared" si="22"/>
        <v>-3.7947563873955703</v>
      </c>
      <c r="O63" s="80" t="str">
        <f t="shared" si="22"/>
        <v>n.a.</v>
      </c>
      <c r="P63" s="80" t="str">
        <f t="shared" si="22"/>
        <v>n.a.</v>
      </c>
      <c r="Q63" s="61"/>
      <c r="R63" s="61"/>
      <c r="S63" s="58"/>
      <c r="T63" s="58"/>
      <c r="U63" s="58"/>
    </row>
    <row r="64" spans="1:21" x14ac:dyDescent="0.25">
      <c r="A64" s="2">
        <f t="shared" si="13"/>
        <v>1893</v>
      </c>
      <c r="B64" s="65">
        <v>40.937169355515302</v>
      </c>
      <c r="C64" s="6">
        <v>3.7446943082865225</v>
      </c>
      <c r="D64" s="6">
        <v>-3.905151296911169</v>
      </c>
      <c r="E64" s="59">
        <f t="shared" si="14"/>
        <v>0</v>
      </c>
      <c r="F64" s="59">
        <f t="shared" si="18"/>
        <v>1</v>
      </c>
      <c r="G64" s="59">
        <f t="shared" si="19"/>
        <v>0</v>
      </c>
      <c r="H64" s="59">
        <f t="shared" si="20"/>
        <v>0</v>
      </c>
      <c r="I64" s="80" t="str">
        <f t="shared" si="21"/>
        <v>n.a.</v>
      </c>
      <c r="J64" s="80">
        <f t="shared" si="21"/>
        <v>3.7446943082865225</v>
      </c>
      <c r="K64" s="80" t="str">
        <f t="shared" si="21"/>
        <v>n.a.</v>
      </c>
      <c r="L64" s="80" t="str">
        <f t="shared" si="21"/>
        <v>n.a.</v>
      </c>
      <c r="M64" s="80" t="str">
        <f t="shared" si="22"/>
        <v>n.a.</v>
      </c>
      <c r="N64" s="80">
        <f t="shared" si="22"/>
        <v>-3.905151296911169</v>
      </c>
      <c r="O64" s="80" t="str">
        <f t="shared" si="22"/>
        <v>n.a.</v>
      </c>
      <c r="P64" s="80" t="str">
        <f t="shared" si="22"/>
        <v>n.a.</v>
      </c>
      <c r="Q64" s="61"/>
      <c r="R64" s="61"/>
      <c r="S64" s="58"/>
      <c r="T64" s="58"/>
      <c r="U64" s="58"/>
    </row>
    <row r="65" spans="1:21" x14ac:dyDescent="0.25">
      <c r="A65" s="2">
        <f t="shared" si="13"/>
        <v>1894</v>
      </c>
      <c r="B65" s="65">
        <v>42.705844482827075</v>
      </c>
      <c r="C65" s="6">
        <v>1.0768755354595649</v>
      </c>
      <c r="D65" s="6">
        <v>-3.6471450859484666</v>
      </c>
      <c r="E65" s="59">
        <f t="shared" si="14"/>
        <v>0</v>
      </c>
      <c r="F65" s="59">
        <f t="shared" si="18"/>
        <v>1</v>
      </c>
      <c r="G65" s="59">
        <f t="shared" si="19"/>
        <v>0</v>
      </c>
      <c r="H65" s="59">
        <f t="shared" si="20"/>
        <v>0</v>
      </c>
      <c r="I65" s="80" t="str">
        <f t="shared" si="21"/>
        <v>n.a.</v>
      </c>
      <c r="J65" s="80">
        <f t="shared" si="21"/>
        <v>1.0768755354595649</v>
      </c>
      <c r="K65" s="80" t="str">
        <f t="shared" si="21"/>
        <v>n.a.</v>
      </c>
      <c r="L65" s="80" t="str">
        <f t="shared" si="21"/>
        <v>n.a.</v>
      </c>
      <c r="M65" s="80" t="str">
        <f t="shared" si="22"/>
        <v>n.a.</v>
      </c>
      <c r="N65" s="80">
        <f t="shared" si="22"/>
        <v>-3.6471450859484666</v>
      </c>
      <c r="O65" s="80" t="str">
        <f t="shared" si="22"/>
        <v>n.a.</v>
      </c>
      <c r="P65" s="80" t="str">
        <f t="shared" si="22"/>
        <v>n.a.</v>
      </c>
      <c r="Q65" s="61"/>
      <c r="R65" s="61"/>
      <c r="S65" s="58"/>
      <c r="T65" s="58"/>
      <c r="U65" s="58"/>
    </row>
    <row r="66" spans="1:21" x14ac:dyDescent="0.25">
      <c r="A66" s="2">
        <f t="shared" si="13"/>
        <v>1895</v>
      </c>
      <c r="B66" s="65">
        <v>42.123519032862916</v>
      </c>
      <c r="C66" s="6">
        <v>1.2165195407868312</v>
      </c>
      <c r="D66" s="6">
        <v>1.1542947466462561</v>
      </c>
      <c r="E66" s="59">
        <f t="shared" si="14"/>
        <v>0</v>
      </c>
      <c r="F66" s="59">
        <f t="shared" si="18"/>
        <v>1</v>
      </c>
      <c r="G66" s="59">
        <f t="shared" si="19"/>
        <v>0</v>
      </c>
      <c r="H66" s="59">
        <f t="shared" si="20"/>
        <v>0</v>
      </c>
      <c r="I66" s="80" t="str">
        <f t="shared" si="21"/>
        <v>n.a.</v>
      </c>
      <c r="J66" s="80">
        <f t="shared" si="21"/>
        <v>1.2165195407868312</v>
      </c>
      <c r="K66" s="80" t="str">
        <f t="shared" si="21"/>
        <v>n.a.</v>
      </c>
      <c r="L66" s="80" t="str">
        <f t="shared" si="21"/>
        <v>n.a.</v>
      </c>
      <c r="M66" s="80" t="str">
        <f t="shared" si="22"/>
        <v>n.a.</v>
      </c>
      <c r="N66" s="80">
        <f t="shared" si="22"/>
        <v>1.1542947466462561</v>
      </c>
      <c r="O66" s="80" t="str">
        <f t="shared" si="22"/>
        <v>n.a.</v>
      </c>
      <c r="P66" s="80" t="str">
        <f t="shared" si="22"/>
        <v>n.a.</v>
      </c>
      <c r="Q66" s="61"/>
      <c r="R66" s="61"/>
      <c r="S66" s="58"/>
      <c r="T66" s="58"/>
      <c r="U66" s="58"/>
    </row>
    <row r="67" spans="1:21" x14ac:dyDescent="0.25">
      <c r="A67" s="2">
        <f t="shared" si="13"/>
        <v>1896</v>
      </c>
      <c r="B67" s="65">
        <v>42.465227345937244</v>
      </c>
      <c r="C67" s="6">
        <v>3.8912023767958104</v>
      </c>
      <c r="D67" s="6">
        <v>-1.9279730619778834</v>
      </c>
      <c r="E67" s="59">
        <f t="shared" si="14"/>
        <v>0</v>
      </c>
      <c r="F67" s="59">
        <f t="shared" si="18"/>
        <v>1</v>
      </c>
      <c r="G67" s="59">
        <f t="shared" si="19"/>
        <v>0</v>
      </c>
      <c r="H67" s="59">
        <f t="shared" si="20"/>
        <v>0</v>
      </c>
      <c r="I67" s="80" t="str">
        <f t="shared" si="21"/>
        <v>n.a.</v>
      </c>
      <c r="J67" s="80">
        <f t="shared" si="21"/>
        <v>3.8912023767958104</v>
      </c>
      <c r="K67" s="80" t="str">
        <f t="shared" si="21"/>
        <v>n.a.</v>
      </c>
      <c r="L67" s="80" t="str">
        <f t="shared" si="21"/>
        <v>n.a.</v>
      </c>
      <c r="M67" s="80" t="str">
        <f t="shared" si="22"/>
        <v>n.a.</v>
      </c>
      <c r="N67" s="80">
        <f t="shared" si="22"/>
        <v>-1.9279730619778834</v>
      </c>
      <c r="O67" s="80" t="str">
        <f t="shared" si="22"/>
        <v>n.a.</v>
      </c>
      <c r="P67" s="80" t="str">
        <f t="shared" si="22"/>
        <v>n.a.</v>
      </c>
      <c r="Q67" s="61"/>
      <c r="R67" s="61"/>
      <c r="S67" s="58"/>
      <c r="T67" s="58"/>
      <c r="U67" s="58"/>
    </row>
    <row r="68" spans="1:21" x14ac:dyDescent="0.25">
      <c r="A68" s="2">
        <f t="shared" si="13"/>
        <v>1897</v>
      </c>
      <c r="B68" s="65">
        <v>41.356054130295661</v>
      </c>
      <c r="C68" s="6">
        <v>2.7140244615812437</v>
      </c>
      <c r="D68" s="6">
        <v>2.6543019640422383</v>
      </c>
      <c r="E68" s="59">
        <f t="shared" si="14"/>
        <v>0</v>
      </c>
      <c r="F68" s="59">
        <f t="shared" si="18"/>
        <v>1</v>
      </c>
      <c r="G68" s="59">
        <f t="shared" si="19"/>
        <v>0</v>
      </c>
      <c r="H68" s="59">
        <f t="shared" si="20"/>
        <v>0</v>
      </c>
      <c r="I68" s="80" t="str">
        <f t="shared" si="21"/>
        <v>n.a.</v>
      </c>
      <c r="J68" s="80">
        <f t="shared" si="21"/>
        <v>2.7140244615812437</v>
      </c>
      <c r="K68" s="80" t="str">
        <f t="shared" si="21"/>
        <v>n.a.</v>
      </c>
      <c r="L68" s="80" t="str">
        <f t="shared" si="21"/>
        <v>n.a.</v>
      </c>
      <c r="M68" s="80" t="str">
        <f t="shared" si="22"/>
        <v>n.a.</v>
      </c>
      <c r="N68" s="80">
        <f t="shared" si="22"/>
        <v>2.6543019640422383</v>
      </c>
      <c r="O68" s="80" t="str">
        <f t="shared" si="22"/>
        <v>n.a.</v>
      </c>
      <c r="P68" s="80" t="str">
        <f t="shared" si="22"/>
        <v>n.a.</v>
      </c>
      <c r="Q68" s="61"/>
      <c r="R68" s="61"/>
      <c r="S68" s="58"/>
      <c r="T68" s="58"/>
      <c r="U68" s="58"/>
    </row>
    <row r="69" spans="1:21" x14ac:dyDescent="0.25">
      <c r="A69" s="2">
        <f t="shared" si="13"/>
        <v>1898</v>
      </c>
      <c r="B69" s="65">
        <v>45.23848682268126</v>
      </c>
      <c r="C69" s="6">
        <v>1.2394366336082374</v>
      </c>
      <c r="D69" s="6">
        <v>-0.40476911857135756</v>
      </c>
      <c r="E69" s="59">
        <f t="shared" si="14"/>
        <v>0</v>
      </c>
      <c r="F69" s="59">
        <f t="shared" si="18"/>
        <v>1</v>
      </c>
      <c r="G69" s="59">
        <f t="shared" si="19"/>
        <v>0</v>
      </c>
      <c r="H69" s="59">
        <f t="shared" si="20"/>
        <v>0</v>
      </c>
      <c r="I69" s="80" t="str">
        <f t="shared" si="21"/>
        <v>n.a.</v>
      </c>
      <c r="J69" s="80">
        <f t="shared" si="21"/>
        <v>1.2394366336082374</v>
      </c>
      <c r="K69" s="80" t="str">
        <f t="shared" si="21"/>
        <v>n.a.</v>
      </c>
      <c r="L69" s="80" t="str">
        <f t="shared" si="21"/>
        <v>n.a.</v>
      </c>
      <c r="M69" s="80" t="str">
        <f t="shared" si="22"/>
        <v>n.a.</v>
      </c>
      <c r="N69" s="80">
        <f t="shared" si="22"/>
        <v>-0.40476911857135756</v>
      </c>
      <c r="O69" s="80" t="str">
        <f t="shared" si="22"/>
        <v>n.a.</v>
      </c>
      <c r="P69" s="80" t="str">
        <f t="shared" si="22"/>
        <v>n.a.</v>
      </c>
      <c r="Q69" s="61"/>
      <c r="R69" s="61"/>
      <c r="S69" s="58"/>
      <c r="T69" s="58"/>
      <c r="U69" s="58"/>
    </row>
    <row r="70" spans="1:21" x14ac:dyDescent="0.25">
      <c r="A70" s="2">
        <f t="shared" si="13"/>
        <v>1899</v>
      </c>
      <c r="B70" s="65">
        <v>43.684276285444426</v>
      </c>
      <c r="C70" s="6">
        <v>0.9455525693299105</v>
      </c>
      <c r="D70" s="6">
        <v>4.4323440859195928</v>
      </c>
      <c r="E70" s="59">
        <f t="shared" ref="E70:E84" si="23">IF(AND(B70&gt;0,B70&lt;30),1,0)</f>
        <v>0</v>
      </c>
      <c r="F70" s="59">
        <f t="shared" si="18"/>
        <v>1</v>
      </c>
      <c r="G70" s="59">
        <f t="shared" si="19"/>
        <v>0</v>
      </c>
      <c r="H70" s="59">
        <f t="shared" si="20"/>
        <v>0</v>
      </c>
      <c r="I70" s="80" t="str">
        <f t="shared" si="21"/>
        <v>n.a.</v>
      </c>
      <c r="J70" s="80">
        <f t="shared" si="21"/>
        <v>0.9455525693299105</v>
      </c>
      <c r="K70" s="80" t="str">
        <f t="shared" si="21"/>
        <v>n.a.</v>
      </c>
      <c r="L70" s="80" t="str">
        <f t="shared" si="21"/>
        <v>n.a.</v>
      </c>
      <c r="M70" s="80" t="str">
        <f t="shared" si="22"/>
        <v>n.a.</v>
      </c>
      <c r="N70" s="80">
        <f t="shared" si="22"/>
        <v>4.4323440859195928</v>
      </c>
      <c r="O70" s="80" t="str">
        <f t="shared" si="22"/>
        <v>n.a.</v>
      </c>
      <c r="P70" s="80" t="str">
        <f t="shared" si="22"/>
        <v>n.a.</v>
      </c>
      <c r="Q70" s="61"/>
      <c r="R70" s="61"/>
      <c r="S70" s="58"/>
      <c r="T70" s="58"/>
      <c r="U70" s="58"/>
    </row>
    <row r="71" spans="1:21" x14ac:dyDescent="0.25">
      <c r="A71" s="2">
        <f t="shared" si="13"/>
        <v>1900</v>
      </c>
      <c r="B71" s="65">
        <v>42.803171266823043</v>
      </c>
      <c r="C71" s="6">
        <v>-0.76424615708374777</v>
      </c>
      <c r="D71" s="6">
        <v>4.699632099447304</v>
      </c>
      <c r="E71" s="59">
        <f t="shared" si="23"/>
        <v>0</v>
      </c>
      <c r="F71" s="59">
        <f t="shared" si="18"/>
        <v>1</v>
      </c>
      <c r="G71" s="59">
        <f t="shared" si="19"/>
        <v>0</v>
      </c>
      <c r="H71" s="59">
        <f t="shared" si="20"/>
        <v>0</v>
      </c>
      <c r="I71" s="80" t="str">
        <f t="shared" si="21"/>
        <v>n.a.</v>
      </c>
      <c r="J71" s="80">
        <f t="shared" si="21"/>
        <v>-0.76424615708374777</v>
      </c>
      <c r="K71" s="80" t="str">
        <f t="shared" si="21"/>
        <v>n.a.</v>
      </c>
      <c r="L71" s="80" t="str">
        <f t="shared" si="21"/>
        <v>n.a.</v>
      </c>
      <c r="M71" s="80" t="str">
        <f t="shared" si="22"/>
        <v>n.a.</v>
      </c>
      <c r="N71" s="80">
        <f t="shared" si="22"/>
        <v>4.699632099447304</v>
      </c>
      <c r="O71" s="80" t="str">
        <f t="shared" si="22"/>
        <v>n.a.</v>
      </c>
      <c r="P71" s="80" t="str">
        <f t="shared" si="22"/>
        <v>n.a.</v>
      </c>
      <c r="Q71" s="61"/>
      <c r="R71" s="61"/>
      <c r="S71" s="58"/>
      <c r="T71" s="58"/>
      <c r="U71" s="58"/>
    </row>
    <row r="72" spans="1:21" x14ac:dyDescent="0.25">
      <c r="A72" s="2">
        <f t="shared" si="13"/>
        <v>1901</v>
      </c>
      <c r="B72" s="65">
        <v>46.007573293016407</v>
      </c>
      <c r="C72" s="6">
        <v>0.42608325131383573</v>
      </c>
      <c r="D72" s="6">
        <v>-3.5979729131147553</v>
      </c>
      <c r="E72" s="59">
        <f t="shared" si="23"/>
        <v>0</v>
      </c>
      <c r="F72" s="59">
        <f t="shared" si="18"/>
        <v>1</v>
      </c>
      <c r="G72" s="59">
        <f t="shared" si="19"/>
        <v>0</v>
      </c>
      <c r="H72" s="59">
        <f t="shared" si="20"/>
        <v>0</v>
      </c>
      <c r="I72" s="80" t="str">
        <f t="shared" si="21"/>
        <v>n.a.</v>
      </c>
      <c r="J72" s="80">
        <f t="shared" si="21"/>
        <v>0.42608325131383573</v>
      </c>
      <c r="K72" s="80" t="str">
        <f t="shared" si="21"/>
        <v>n.a.</v>
      </c>
      <c r="L72" s="80" t="str">
        <f t="shared" si="21"/>
        <v>n.a.</v>
      </c>
      <c r="M72" s="80" t="str">
        <f t="shared" si="22"/>
        <v>n.a.</v>
      </c>
      <c r="N72" s="80">
        <f t="shared" si="22"/>
        <v>-3.5979729131147553</v>
      </c>
      <c r="O72" s="80" t="str">
        <f t="shared" si="22"/>
        <v>n.a.</v>
      </c>
      <c r="P72" s="80" t="str">
        <f t="shared" si="22"/>
        <v>n.a.</v>
      </c>
      <c r="Q72" s="61"/>
      <c r="R72" s="61"/>
      <c r="S72" s="58"/>
      <c r="T72" s="58"/>
      <c r="U72" s="58"/>
    </row>
    <row r="73" spans="1:21" x14ac:dyDescent="0.25">
      <c r="A73" s="2">
        <f t="shared" si="13"/>
        <v>1902</v>
      </c>
      <c r="B73" s="65">
        <v>46.238834509306535</v>
      </c>
      <c r="C73" s="6">
        <v>4.8338433143437332</v>
      </c>
      <c r="D73" s="6">
        <v>-2.5628907200866191</v>
      </c>
      <c r="E73" s="59">
        <f t="shared" si="23"/>
        <v>0</v>
      </c>
      <c r="F73" s="59">
        <f t="shared" si="18"/>
        <v>1</v>
      </c>
      <c r="G73" s="59">
        <f t="shared" si="19"/>
        <v>0</v>
      </c>
      <c r="H73" s="59">
        <f t="shared" si="20"/>
        <v>0</v>
      </c>
      <c r="I73" s="80" t="str">
        <f t="shared" si="21"/>
        <v>n.a.</v>
      </c>
      <c r="J73" s="80">
        <f t="shared" si="21"/>
        <v>4.8338433143437332</v>
      </c>
      <c r="K73" s="80" t="str">
        <f t="shared" si="21"/>
        <v>n.a.</v>
      </c>
      <c r="L73" s="80" t="str">
        <f t="shared" si="21"/>
        <v>n.a.</v>
      </c>
      <c r="M73" s="80" t="str">
        <f t="shared" si="22"/>
        <v>n.a.</v>
      </c>
      <c r="N73" s="80">
        <f t="shared" si="22"/>
        <v>-2.5628907200866191</v>
      </c>
      <c r="O73" s="80" t="str">
        <f t="shared" si="22"/>
        <v>n.a.</v>
      </c>
      <c r="P73" s="80" t="str">
        <f t="shared" si="22"/>
        <v>n.a.</v>
      </c>
      <c r="Q73" s="61"/>
      <c r="R73" s="61"/>
      <c r="S73" s="58"/>
      <c r="T73" s="58"/>
      <c r="U73" s="58"/>
    </row>
    <row r="74" spans="1:21" x14ac:dyDescent="0.25">
      <c r="A74" s="2">
        <f t="shared" si="13"/>
        <v>1903</v>
      </c>
      <c r="B74" s="65">
        <v>46.736690381593782</v>
      </c>
      <c r="C74" s="6">
        <v>3.0008603166021386</v>
      </c>
      <c r="D74" s="6">
        <v>-6.4382484329661427E-2</v>
      </c>
      <c r="E74" s="59">
        <f t="shared" si="23"/>
        <v>0</v>
      </c>
      <c r="F74" s="59">
        <f t="shared" si="18"/>
        <v>1</v>
      </c>
      <c r="G74" s="59">
        <f t="shared" si="19"/>
        <v>0</v>
      </c>
      <c r="H74" s="59">
        <f t="shared" si="20"/>
        <v>0</v>
      </c>
      <c r="I74" s="80" t="str">
        <f t="shared" si="21"/>
        <v>n.a.</v>
      </c>
      <c r="J74" s="80">
        <f t="shared" si="21"/>
        <v>3.0008603166021386</v>
      </c>
      <c r="K74" s="80" t="str">
        <f t="shared" si="21"/>
        <v>n.a.</v>
      </c>
      <c r="L74" s="80" t="str">
        <f t="shared" si="21"/>
        <v>n.a.</v>
      </c>
      <c r="M74" s="80" t="str">
        <f t="shared" si="22"/>
        <v>n.a.</v>
      </c>
      <c r="N74" s="80">
        <f t="shared" si="22"/>
        <v>-6.4382484329661427E-2</v>
      </c>
      <c r="O74" s="80" t="str">
        <f t="shared" si="22"/>
        <v>n.a.</v>
      </c>
      <c r="P74" s="80" t="str">
        <f t="shared" si="22"/>
        <v>n.a.</v>
      </c>
      <c r="Q74" s="61"/>
      <c r="R74" s="61"/>
      <c r="S74" s="58"/>
      <c r="T74" s="58"/>
      <c r="U74" s="58"/>
    </row>
    <row r="75" spans="1:21" x14ac:dyDescent="0.25">
      <c r="A75" s="2">
        <f t="shared" si="13"/>
        <v>1904</v>
      </c>
      <c r="B75" s="65">
        <v>47.394911260522719</v>
      </c>
      <c r="C75" s="6">
        <v>4.1346882824844666</v>
      </c>
      <c r="D75" s="6">
        <v>-0.77538391784042204</v>
      </c>
      <c r="E75" s="59">
        <f t="shared" si="23"/>
        <v>0</v>
      </c>
      <c r="F75" s="59">
        <f t="shared" si="18"/>
        <v>1</v>
      </c>
      <c r="G75" s="59">
        <f t="shared" si="19"/>
        <v>0</v>
      </c>
      <c r="H75" s="59">
        <f t="shared" si="20"/>
        <v>0</v>
      </c>
      <c r="I75" s="80" t="str">
        <f t="shared" si="21"/>
        <v>n.a.</v>
      </c>
      <c r="J75" s="80">
        <f t="shared" si="21"/>
        <v>4.1346882824844666</v>
      </c>
      <c r="K75" s="80" t="str">
        <f t="shared" si="21"/>
        <v>n.a.</v>
      </c>
      <c r="L75" s="80" t="str">
        <f t="shared" si="21"/>
        <v>n.a.</v>
      </c>
      <c r="M75" s="80" t="str">
        <f t="shared" si="22"/>
        <v>n.a.</v>
      </c>
      <c r="N75" s="80">
        <f t="shared" si="22"/>
        <v>-0.77538391784042204</v>
      </c>
      <c r="O75" s="80" t="str">
        <f t="shared" si="22"/>
        <v>n.a.</v>
      </c>
      <c r="P75" s="80" t="str">
        <f t="shared" si="22"/>
        <v>n.a.</v>
      </c>
      <c r="Q75" s="61"/>
      <c r="R75" s="61"/>
      <c r="S75" s="58"/>
      <c r="T75" s="58"/>
      <c r="U75" s="58"/>
    </row>
    <row r="76" spans="1:21" x14ac:dyDescent="0.25">
      <c r="A76" s="2">
        <f t="shared" si="13"/>
        <v>1905</v>
      </c>
      <c r="B76" s="65">
        <v>47.154985302568619</v>
      </c>
      <c r="C76" s="6">
        <v>2.8961138751361748</v>
      </c>
      <c r="D76" s="6">
        <v>0.49727354590927142</v>
      </c>
      <c r="E76" s="59">
        <f t="shared" si="23"/>
        <v>0</v>
      </c>
      <c r="F76" s="59">
        <f t="shared" si="18"/>
        <v>1</v>
      </c>
      <c r="G76" s="59">
        <f t="shared" si="19"/>
        <v>0</v>
      </c>
      <c r="H76" s="59">
        <f t="shared" si="20"/>
        <v>0</v>
      </c>
      <c r="I76" s="80" t="str">
        <f t="shared" si="21"/>
        <v>n.a.</v>
      </c>
      <c r="J76" s="80">
        <f t="shared" si="21"/>
        <v>2.8961138751361748</v>
      </c>
      <c r="K76" s="80" t="str">
        <f t="shared" si="21"/>
        <v>n.a.</v>
      </c>
      <c r="L76" s="80" t="str">
        <f t="shared" si="21"/>
        <v>n.a.</v>
      </c>
      <c r="M76" s="80" t="str">
        <f t="shared" si="22"/>
        <v>n.a.</v>
      </c>
      <c r="N76" s="80">
        <f t="shared" si="22"/>
        <v>0.49727354590927142</v>
      </c>
      <c r="O76" s="80" t="str">
        <f t="shared" si="22"/>
        <v>n.a.</v>
      </c>
      <c r="P76" s="80" t="str">
        <f t="shared" si="22"/>
        <v>n.a.</v>
      </c>
      <c r="Q76" s="61"/>
      <c r="R76" s="61"/>
      <c r="S76" s="58"/>
      <c r="T76" s="58"/>
      <c r="U76" s="58"/>
    </row>
    <row r="77" spans="1:21" x14ac:dyDescent="0.25">
      <c r="A77" s="2">
        <f t="shared" si="13"/>
        <v>1906</v>
      </c>
      <c r="B77" s="65">
        <v>45.419670591179923</v>
      </c>
      <c r="C77" s="6">
        <v>1.4471519936823496</v>
      </c>
      <c r="D77" s="6">
        <v>4.9564309562288633</v>
      </c>
      <c r="E77" s="59">
        <f t="shared" si="23"/>
        <v>0</v>
      </c>
      <c r="F77" s="59">
        <f t="shared" si="18"/>
        <v>1</v>
      </c>
      <c r="G77" s="59">
        <f t="shared" si="19"/>
        <v>0</v>
      </c>
      <c r="H77" s="59">
        <f t="shared" si="20"/>
        <v>0</v>
      </c>
      <c r="I77" s="80" t="str">
        <f t="shared" si="21"/>
        <v>n.a.</v>
      </c>
      <c r="J77" s="80">
        <f t="shared" si="21"/>
        <v>1.4471519936823496</v>
      </c>
      <c r="K77" s="80" t="str">
        <f t="shared" si="21"/>
        <v>n.a.</v>
      </c>
      <c r="L77" s="80" t="str">
        <f t="shared" si="21"/>
        <v>n.a.</v>
      </c>
      <c r="M77" s="80" t="str">
        <f t="shared" si="22"/>
        <v>n.a.</v>
      </c>
      <c r="N77" s="80">
        <f t="shared" si="22"/>
        <v>4.9564309562288633</v>
      </c>
      <c r="O77" s="80" t="str">
        <f t="shared" si="22"/>
        <v>n.a.</v>
      </c>
      <c r="P77" s="80" t="str">
        <f t="shared" si="22"/>
        <v>n.a.</v>
      </c>
      <c r="Q77" s="61"/>
      <c r="R77" s="61"/>
      <c r="S77" s="58"/>
      <c r="T77" s="58"/>
      <c r="U77" s="58"/>
    </row>
    <row r="78" spans="1:21" x14ac:dyDescent="0.25">
      <c r="A78" s="2">
        <f t="shared" si="13"/>
        <v>1907</v>
      </c>
      <c r="B78" s="65">
        <v>44.624425163630121</v>
      </c>
      <c r="C78" s="6">
        <v>1.0739760723170066</v>
      </c>
      <c r="D78" s="6">
        <v>3.3322918433537296</v>
      </c>
      <c r="E78" s="59">
        <f t="shared" si="23"/>
        <v>0</v>
      </c>
      <c r="F78" s="59">
        <f t="shared" si="18"/>
        <v>1</v>
      </c>
      <c r="G78" s="59">
        <f t="shared" si="19"/>
        <v>0</v>
      </c>
      <c r="H78" s="59">
        <f t="shared" si="20"/>
        <v>0</v>
      </c>
      <c r="I78" s="80" t="str">
        <f t="shared" si="21"/>
        <v>n.a.</v>
      </c>
      <c r="J78" s="80">
        <f t="shared" si="21"/>
        <v>1.0739760723170066</v>
      </c>
      <c r="K78" s="80" t="str">
        <f t="shared" si="21"/>
        <v>n.a.</v>
      </c>
      <c r="L78" s="80" t="str">
        <f t="shared" si="21"/>
        <v>n.a.</v>
      </c>
      <c r="M78" s="80" t="str">
        <f t="shared" si="22"/>
        <v>n.a.</v>
      </c>
      <c r="N78" s="80">
        <f t="shared" si="22"/>
        <v>3.3322918433537296</v>
      </c>
      <c r="O78" s="80" t="str">
        <f t="shared" si="22"/>
        <v>n.a.</v>
      </c>
      <c r="P78" s="80" t="str">
        <f t="shared" si="22"/>
        <v>n.a.</v>
      </c>
      <c r="Q78" s="61"/>
      <c r="R78" s="61"/>
      <c r="S78" s="58"/>
      <c r="T78" s="58"/>
      <c r="U78" s="58"/>
    </row>
    <row r="79" spans="1:21" x14ac:dyDescent="0.25">
      <c r="A79" s="2">
        <f t="shared" si="13"/>
        <v>1908</v>
      </c>
      <c r="B79" s="65">
        <v>49.463814571076469</v>
      </c>
      <c r="C79" s="6">
        <v>1.4348886092381274</v>
      </c>
      <c r="D79" s="6">
        <v>-6.112984668473298</v>
      </c>
      <c r="E79" s="59">
        <f t="shared" si="23"/>
        <v>0</v>
      </c>
      <c r="F79" s="59">
        <f t="shared" si="18"/>
        <v>1</v>
      </c>
      <c r="G79" s="59">
        <f t="shared" si="19"/>
        <v>0</v>
      </c>
      <c r="H79" s="59">
        <f t="shared" si="20"/>
        <v>0</v>
      </c>
      <c r="I79" s="80" t="str">
        <f t="shared" si="21"/>
        <v>n.a.</v>
      </c>
      <c r="J79" s="80">
        <f t="shared" si="21"/>
        <v>1.4348886092381274</v>
      </c>
      <c r="K79" s="80" t="str">
        <f t="shared" si="21"/>
        <v>n.a.</v>
      </c>
      <c r="L79" s="80" t="str">
        <f t="shared" si="21"/>
        <v>n.a.</v>
      </c>
      <c r="M79" s="80" t="str">
        <f t="shared" si="22"/>
        <v>n.a.</v>
      </c>
      <c r="N79" s="80">
        <f t="shared" si="22"/>
        <v>-6.112984668473298</v>
      </c>
      <c r="O79" s="80" t="str">
        <f t="shared" si="22"/>
        <v>n.a.</v>
      </c>
      <c r="P79" s="80" t="str">
        <f t="shared" si="22"/>
        <v>n.a.</v>
      </c>
      <c r="Q79" s="61"/>
      <c r="R79" s="61"/>
      <c r="S79" s="58"/>
      <c r="T79" s="58"/>
      <c r="U79" s="58"/>
    </row>
    <row r="80" spans="1:21" x14ac:dyDescent="0.25">
      <c r="A80" s="2">
        <f t="shared" si="13"/>
        <v>1909</v>
      </c>
      <c r="B80" s="65">
        <v>50.981045393209158</v>
      </c>
      <c r="C80" s="6">
        <v>1.5703481449035106</v>
      </c>
      <c r="D80" s="6">
        <v>-1.2443142601265667</v>
      </c>
      <c r="E80" s="59">
        <f t="shared" si="23"/>
        <v>0</v>
      </c>
      <c r="F80" s="59">
        <f t="shared" si="18"/>
        <v>1</v>
      </c>
      <c r="G80" s="59">
        <f t="shared" si="19"/>
        <v>0</v>
      </c>
      <c r="H80" s="59">
        <f t="shared" si="20"/>
        <v>0</v>
      </c>
      <c r="I80" s="80" t="str">
        <f t="shared" si="21"/>
        <v>n.a.</v>
      </c>
      <c r="J80" s="80">
        <f t="shared" si="21"/>
        <v>1.5703481449035106</v>
      </c>
      <c r="K80" s="80" t="str">
        <f t="shared" si="21"/>
        <v>n.a.</v>
      </c>
      <c r="L80" s="80" t="str">
        <f t="shared" si="21"/>
        <v>n.a.</v>
      </c>
      <c r="M80" s="80" t="str">
        <f t="shared" si="22"/>
        <v>n.a.</v>
      </c>
      <c r="N80" s="80">
        <f t="shared" si="22"/>
        <v>-1.2443142601265667</v>
      </c>
      <c r="O80" s="80" t="str">
        <f t="shared" si="22"/>
        <v>n.a.</v>
      </c>
      <c r="P80" s="80" t="str">
        <f t="shared" si="22"/>
        <v>n.a.</v>
      </c>
      <c r="Q80" s="61"/>
      <c r="R80" s="61"/>
      <c r="S80" s="58"/>
      <c r="T80" s="58"/>
      <c r="U80" s="58"/>
    </row>
    <row r="81" spans="1:21" x14ac:dyDescent="0.25">
      <c r="A81" s="2">
        <f t="shared" si="13"/>
        <v>1910</v>
      </c>
      <c r="B81" s="65">
        <v>49.643778895601613</v>
      </c>
      <c r="C81" s="6">
        <v>4.7639381637659461</v>
      </c>
      <c r="D81" s="6">
        <v>0.96884983542928627</v>
      </c>
      <c r="E81" s="59">
        <f t="shared" si="23"/>
        <v>0</v>
      </c>
      <c r="F81" s="59">
        <f t="shared" si="18"/>
        <v>1</v>
      </c>
      <c r="G81" s="59">
        <f t="shared" si="19"/>
        <v>0</v>
      </c>
      <c r="H81" s="59">
        <f t="shared" si="20"/>
        <v>0</v>
      </c>
      <c r="I81" s="80" t="str">
        <f t="shared" si="21"/>
        <v>n.a.</v>
      </c>
      <c r="J81" s="80">
        <f t="shared" si="21"/>
        <v>4.7639381637659461</v>
      </c>
      <c r="K81" s="80" t="str">
        <f t="shared" si="21"/>
        <v>n.a.</v>
      </c>
      <c r="L81" s="80" t="str">
        <f t="shared" si="21"/>
        <v>n.a.</v>
      </c>
      <c r="M81" s="80" t="str">
        <f t="shared" si="22"/>
        <v>n.a.</v>
      </c>
      <c r="N81" s="80">
        <f t="shared" si="22"/>
        <v>0.96884983542928627</v>
      </c>
      <c r="O81" s="80" t="str">
        <f t="shared" si="22"/>
        <v>n.a.</v>
      </c>
      <c r="P81" s="80" t="str">
        <f t="shared" si="22"/>
        <v>n.a.</v>
      </c>
      <c r="Q81" s="61"/>
      <c r="R81" s="61"/>
      <c r="S81" s="58"/>
      <c r="T81" s="58"/>
      <c r="U81" s="58"/>
    </row>
    <row r="82" spans="1:21" x14ac:dyDescent="0.25">
      <c r="A82" s="2">
        <f t="shared" si="13"/>
        <v>1911</v>
      </c>
      <c r="B82" s="65">
        <v>49.292452758031864</v>
      </c>
      <c r="C82" s="6">
        <v>2.9934045635622075</v>
      </c>
      <c r="D82" s="6">
        <v>0.23025948729507029</v>
      </c>
      <c r="E82" s="59">
        <f t="shared" si="23"/>
        <v>0</v>
      </c>
      <c r="F82" s="59">
        <f t="shared" si="18"/>
        <v>1</v>
      </c>
      <c r="G82" s="59">
        <f t="shared" si="19"/>
        <v>0</v>
      </c>
      <c r="H82" s="59">
        <f t="shared" si="20"/>
        <v>0</v>
      </c>
      <c r="I82" s="80" t="str">
        <f t="shared" si="21"/>
        <v>n.a.</v>
      </c>
      <c r="J82" s="80">
        <f t="shared" si="21"/>
        <v>2.9934045635622075</v>
      </c>
      <c r="K82" s="80" t="str">
        <f t="shared" si="21"/>
        <v>n.a.</v>
      </c>
      <c r="L82" s="80" t="str">
        <f t="shared" si="21"/>
        <v>n.a.</v>
      </c>
      <c r="M82" s="80" t="str">
        <f t="shared" si="22"/>
        <v>n.a.</v>
      </c>
      <c r="N82" s="80">
        <f t="shared" si="22"/>
        <v>0.23025948729507029</v>
      </c>
      <c r="O82" s="80" t="str">
        <f t="shared" si="22"/>
        <v>n.a.</v>
      </c>
      <c r="P82" s="80" t="str">
        <f t="shared" si="22"/>
        <v>n.a.</v>
      </c>
      <c r="Q82" s="61"/>
      <c r="R82" s="61"/>
      <c r="S82" s="58"/>
      <c r="T82" s="58"/>
      <c r="U82" s="58"/>
    </row>
    <row r="83" spans="1:21" x14ac:dyDescent="0.25">
      <c r="A83" s="2">
        <f t="shared" si="13"/>
        <v>1912</v>
      </c>
      <c r="B83" s="65">
        <v>48.69889453501321</v>
      </c>
      <c r="C83" s="6">
        <v>3.2035832344284865</v>
      </c>
      <c r="D83" s="6">
        <v>1.96405182527426</v>
      </c>
      <c r="E83" s="59">
        <f t="shared" si="23"/>
        <v>0</v>
      </c>
      <c r="F83" s="59">
        <f t="shared" si="18"/>
        <v>1</v>
      </c>
      <c r="G83" s="59">
        <f t="shared" si="19"/>
        <v>0</v>
      </c>
      <c r="H83" s="59">
        <f t="shared" si="20"/>
        <v>0</v>
      </c>
      <c r="I83" s="80" t="str">
        <f t="shared" si="21"/>
        <v>n.a.</v>
      </c>
      <c r="J83" s="80">
        <f t="shared" si="21"/>
        <v>3.2035832344284865</v>
      </c>
      <c r="K83" s="80" t="str">
        <f t="shared" si="21"/>
        <v>n.a.</v>
      </c>
      <c r="L83" s="80" t="str">
        <f t="shared" si="21"/>
        <v>n.a.</v>
      </c>
      <c r="M83" s="80" t="str">
        <f t="shared" si="22"/>
        <v>n.a.</v>
      </c>
      <c r="N83" s="80">
        <f t="shared" si="22"/>
        <v>1.96405182527426</v>
      </c>
      <c r="O83" s="80" t="str">
        <f t="shared" si="22"/>
        <v>n.a.</v>
      </c>
      <c r="P83" s="80" t="str">
        <f t="shared" si="22"/>
        <v>n.a.</v>
      </c>
      <c r="Q83" s="61"/>
      <c r="R83" s="61"/>
      <c r="S83" s="58"/>
      <c r="T83" s="58"/>
      <c r="U83" s="58"/>
    </row>
    <row r="84" spans="1:21" x14ac:dyDescent="0.25">
      <c r="A84" s="2">
        <v>1913</v>
      </c>
      <c r="B84" s="65">
        <v>49.471253902754704</v>
      </c>
      <c r="C84" s="6">
        <v>1.8906222006303874</v>
      </c>
      <c r="D84" s="6">
        <v>1.0036633204940415</v>
      </c>
      <c r="E84" s="59">
        <f t="shared" si="23"/>
        <v>0</v>
      </c>
      <c r="F84" s="59">
        <f t="shared" si="18"/>
        <v>1</v>
      </c>
      <c r="G84" s="59">
        <f t="shared" si="19"/>
        <v>0</v>
      </c>
      <c r="H84" s="59">
        <f t="shared" si="20"/>
        <v>0</v>
      </c>
      <c r="I84" s="80" t="str">
        <f t="shared" si="21"/>
        <v>n.a.</v>
      </c>
      <c r="J84" s="80">
        <f t="shared" si="21"/>
        <v>1.8906222006303874</v>
      </c>
      <c r="K84" s="80" t="str">
        <f t="shared" si="21"/>
        <v>n.a.</v>
      </c>
      <c r="L84" s="80" t="str">
        <f t="shared" si="21"/>
        <v>n.a.</v>
      </c>
      <c r="M84" s="80" t="str">
        <f t="shared" si="22"/>
        <v>n.a.</v>
      </c>
      <c r="N84" s="80">
        <f t="shared" si="22"/>
        <v>1.0036633204940415</v>
      </c>
      <c r="O84" s="80" t="str">
        <f t="shared" si="22"/>
        <v>n.a.</v>
      </c>
      <c r="P84" s="80" t="str">
        <f t="shared" si="22"/>
        <v>n.a.</v>
      </c>
      <c r="Q84" s="61"/>
      <c r="R84" s="61"/>
      <c r="S84" s="58"/>
      <c r="T84" s="58"/>
      <c r="U84" s="58"/>
    </row>
    <row r="85" spans="1:21" x14ac:dyDescent="0.25">
      <c r="A85" s="2">
        <v>1914</v>
      </c>
      <c r="B85" s="61"/>
      <c r="C85" s="61"/>
      <c r="D85" s="61"/>
      <c r="E85" s="59">
        <f t="shared" ref="E85:E91" si="24">IF(AND(B85&gt;0,B85&lt;30),1,0)</f>
        <v>0</v>
      </c>
      <c r="F85" s="59">
        <f t="shared" si="18"/>
        <v>0</v>
      </c>
      <c r="G85" s="59">
        <f t="shared" si="19"/>
        <v>0</v>
      </c>
      <c r="H85" s="59">
        <f t="shared" si="20"/>
        <v>0</v>
      </c>
      <c r="I85" s="80" t="str">
        <f t="shared" ref="I85:I91" si="25">IF(E85=1,$C85,"n.a.")</f>
        <v>n.a.</v>
      </c>
      <c r="J85" s="80" t="str">
        <f t="shared" ref="J85:J91" si="26">IF(F85=1,$C85,"n.a.")</f>
        <v>n.a.</v>
      </c>
      <c r="K85" s="80" t="str">
        <f t="shared" ref="K85:K91" si="27">IF(G85=1,$C85,"n.a.")</f>
        <v>n.a.</v>
      </c>
      <c r="L85" s="80" t="str">
        <f t="shared" ref="L85:L91" si="28">IF(H85=1,$C85,"n.a.")</f>
        <v>n.a.</v>
      </c>
      <c r="M85" s="80" t="str">
        <f t="shared" ref="M85:M91" si="29">IF(E85=1,$D85,"n.a.")</f>
        <v>n.a.</v>
      </c>
      <c r="N85" s="80" t="str">
        <f t="shared" ref="N85:N91" si="30">IF(F85=1,$D85,"n.a.")</f>
        <v>n.a.</v>
      </c>
      <c r="O85" s="80" t="str">
        <f t="shared" ref="O85:O91" si="31">IF(G85=1,$D85,"n.a.")</f>
        <v>n.a.</v>
      </c>
      <c r="P85" s="80" t="str">
        <f t="shared" ref="P85:P91" si="32">IF(H85=1,$D85,"n.a.")</f>
        <v>n.a.</v>
      </c>
      <c r="Q85" s="61"/>
      <c r="R85" s="61"/>
      <c r="S85" s="58"/>
      <c r="T85" s="58"/>
      <c r="U85" s="58"/>
    </row>
    <row r="86" spans="1:21" x14ac:dyDescent="0.25">
      <c r="A86" s="2">
        <v>1915</v>
      </c>
      <c r="B86" s="61"/>
      <c r="C86" s="61"/>
      <c r="D86" s="61"/>
      <c r="E86" s="59">
        <f t="shared" si="24"/>
        <v>0</v>
      </c>
      <c r="F86" s="59">
        <f t="shared" si="18"/>
        <v>0</v>
      </c>
      <c r="G86" s="59">
        <f t="shared" si="19"/>
        <v>0</v>
      </c>
      <c r="H86" s="59">
        <f t="shared" si="20"/>
        <v>0</v>
      </c>
      <c r="I86" s="80" t="str">
        <f t="shared" si="25"/>
        <v>n.a.</v>
      </c>
      <c r="J86" s="80" t="str">
        <f t="shared" si="26"/>
        <v>n.a.</v>
      </c>
      <c r="K86" s="80" t="str">
        <f t="shared" si="27"/>
        <v>n.a.</v>
      </c>
      <c r="L86" s="80" t="str">
        <f t="shared" si="28"/>
        <v>n.a.</v>
      </c>
      <c r="M86" s="80" t="str">
        <f t="shared" si="29"/>
        <v>n.a.</v>
      </c>
      <c r="N86" s="80" t="str">
        <f t="shared" si="30"/>
        <v>n.a.</v>
      </c>
      <c r="O86" s="80" t="str">
        <f t="shared" si="31"/>
        <v>n.a.</v>
      </c>
      <c r="P86" s="80" t="str">
        <f t="shared" si="32"/>
        <v>n.a.</v>
      </c>
      <c r="Q86" s="61"/>
      <c r="R86" s="61"/>
      <c r="S86" s="58"/>
      <c r="T86" s="58"/>
      <c r="U86" s="58"/>
    </row>
    <row r="87" spans="1:21" x14ac:dyDescent="0.25">
      <c r="A87" s="2">
        <v>1916</v>
      </c>
      <c r="B87" s="61"/>
      <c r="C87" s="61"/>
      <c r="D87" s="61"/>
      <c r="E87" s="59">
        <f t="shared" si="24"/>
        <v>0</v>
      </c>
      <c r="F87" s="59">
        <f t="shared" si="18"/>
        <v>0</v>
      </c>
      <c r="G87" s="59">
        <f t="shared" si="19"/>
        <v>0</v>
      </c>
      <c r="H87" s="59">
        <f t="shared" si="20"/>
        <v>0</v>
      </c>
      <c r="I87" s="80" t="str">
        <f t="shared" si="25"/>
        <v>n.a.</v>
      </c>
      <c r="J87" s="80" t="str">
        <f t="shared" si="26"/>
        <v>n.a.</v>
      </c>
      <c r="K87" s="80" t="str">
        <f t="shared" si="27"/>
        <v>n.a.</v>
      </c>
      <c r="L87" s="80" t="str">
        <f t="shared" si="28"/>
        <v>n.a.</v>
      </c>
      <c r="M87" s="80" t="str">
        <f t="shared" si="29"/>
        <v>n.a.</v>
      </c>
      <c r="N87" s="80" t="str">
        <f t="shared" si="30"/>
        <v>n.a.</v>
      </c>
      <c r="O87" s="80" t="str">
        <f t="shared" si="31"/>
        <v>n.a.</v>
      </c>
      <c r="P87" s="80" t="str">
        <f t="shared" si="32"/>
        <v>n.a.</v>
      </c>
      <c r="Q87" s="61"/>
      <c r="R87" s="61"/>
      <c r="S87" s="58"/>
      <c r="T87" s="58"/>
      <c r="U87" s="58"/>
    </row>
    <row r="88" spans="1:21" x14ac:dyDescent="0.25">
      <c r="A88" s="2">
        <v>1917</v>
      </c>
      <c r="B88" s="61"/>
      <c r="C88" s="61"/>
      <c r="D88" s="61"/>
      <c r="E88" s="59">
        <f t="shared" si="24"/>
        <v>0</v>
      </c>
      <c r="F88" s="59">
        <f t="shared" si="18"/>
        <v>0</v>
      </c>
      <c r="G88" s="59">
        <f t="shared" si="19"/>
        <v>0</v>
      </c>
      <c r="H88" s="59">
        <f t="shared" si="20"/>
        <v>0</v>
      </c>
      <c r="I88" s="80" t="str">
        <f t="shared" si="25"/>
        <v>n.a.</v>
      </c>
      <c r="J88" s="80" t="str">
        <f t="shared" si="26"/>
        <v>n.a.</v>
      </c>
      <c r="K88" s="80" t="str">
        <f t="shared" si="27"/>
        <v>n.a.</v>
      </c>
      <c r="L88" s="80" t="str">
        <f t="shared" si="28"/>
        <v>n.a.</v>
      </c>
      <c r="M88" s="80" t="str">
        <f t="shared" si="29"/>
        <v>n.a.</v>
      </c>
      <c r="N88" s="80" t="str">
        <f t="shared" si="30"/>
        <v>n.a.</v>
      </c>
      <c r="O88" s="80" t="str">
        <f t="shared" si="31"/>
        <v>n.a.</v>
      </c>
      <c r="P88" s="80" t="str">
        <f t="shared" si="32"/>
        <v>n.a.</v>
      </c>
      <c r="Q88" s="61"/>
      <c r="R88" s="61"/>
      <c r="S88" s="58"/>
      <c r="T88" s="58"/>
      <c r="U88" s="58"/>
    </row>
    <row r="89" spans="1:21" x14ac:dyDescent="0.25">
      <c r="A89" s="2">
        <v>1918</v>
      </c>
      <c r="B89" s="61"/>
      <c r="C89" s="61"/>
      <c r="D89" s="61"/>
      <c r="E89" s="59">
        <f t="shared" si="24"/>
        <v>0</v>
      </c>
      <c r="F89" s="59">
        <f t="shared" si="18"/>
        <v>0</v>
      </c>
      <c r="G89" s="59">
        <f t="shared" si="19"/>
        <v>0</v>
      </c>
      <c r="H89" s="59">
        <f t="shared" si="20"/>
        <v>0</v>
      </c>
      <c r="I89" s="80" t="str">
        <f t="shared" si="25"/>
        <v>n.a.</v>
      </c>
      <c r="J89" s="80" t="str">
        <f t="shared" si="26"/>
        <v>n.a.</v>
      </c>
      <c r="K89" s="80" t="str">
        <f t="shared" si="27"/>
        <v>n.a.</v>
      </c>
      <c r="L89" s="80" t="str">
        <f t="shared" si="28"/>
        <v>n.a.</v>
      </c>
      <c r="M89" s="80" t="str">
        <f t="shared" si="29"/>
        <v>n.a.</v>
      </c>
      <c r="N89" s="80" t="str">
        <f t="shared" si="30"/>
        <v>n.a.</v>
      </c>
      <c r="O89" s="80" t="str">
        <f t="shared" si="31"/>
        <v>n.a.</v>
      </c>
      <c r="P89" s="80" t="str">
        <f t="shared" si="32"/>
        <v>n.a.</v>
      </c>
      <c r="Q89" s="61"/>
      <c r="R89" s="61"/>
      <c r="S89" s="58"/>
      <c r="T89" s="58"/>
      <c r="U89" s="58"/>
    </row>
    <row r="90" spans="1:21" x14ac:dyDescent="0.25">
      <c r="A90" s="2">
        <v>1919</v>
      </c>
      <c r="B90" s="61"/>
      <c r="C90" s="61"/>
      <c r="D90" s="61"/>
      <c r="E90" s="59">
        <f t="shared" si="24"/>
        <v>0</v>
      </c>
      <c r="F90" s="59">
        <f t="shared" si="18"/>
        <v>0</v>
      </c>
      <c r="G90" s="59">
        <f t="shared" si="19"/>
        <v>0</v>
      </c>
      <c r="H90" s="59">
        <f t="shared" si="20"/>
        <v>0</v>
      </c>
      <c r="I90" s="80" t="str">
        <f t="shared" si="25"/>
        <v>n.a.</v>
      </c>
      <c r="J90" s="80" t="str">
        <f t="shared" si="26"/>
        <v>n.a.</v>
      </c>
      <c r="K90" s="80" t="str">
        <f t="shared" si="27"/>
        <v>n.a.</v>
      </c>
      <c r="L90" s="80" t="str">
        <f t="shared" si="28"/>
        <v>n.a.</v>
      </c>
      <c r="M90" s="80" t="str">
        <f t="shared" si="29"/>
        <v>n.a.</v>
      </c>
      <c r="N90" s="80" t="str">
        <f t="shared" si="30"/>
        <v>n.a.</v>
      </c>
      <c r="O90" s="80" t="str">
        <f t="shared" si="31"/>
        <v>n.a.</v>
      </c>
      <c r="P90" s="80" t="str">
        <f t="shared" si="32"/>
        <v>n.a.</v>
      </c>
      <c r="Q90" s="61"/>
      <c r="R90" s="61"/>
      <c r="S90" s="58"/>
      <c r="T90" s="58"/>
      <c r="U90" s="58"/>
    </row>
    <row r="91" spans="1:21" x14ac:dyDescent="0.25">
      <c r="A91" s="2">
        <v>1920</v>
      </c>
      <c r="B91" s="65">
        <v>102.66189044084364</v>
      </c>
      <c r="C91" t="s">
        <v>65</v>
      </c>
      <c r="D91" t="s">
        <v>65</v>
      </c>
      <c r="E91" s="59">
        <f t="shared" si="24"/>
        <v>0</v>
      </c>
      <c r="F91" s="59">
        <f t="shared" si="18"/>
        <v>0</v>
      </c>
      <c r="G91" s="59">
        <f t="shared" si="19"/>
        <v>0</v>
      </c>
      <c r="H91" s="59">
        <f t="shared" si="20"/>
        <v>1</v>
      </c>
      <c r="I91" s="80" t="str">
        <f t="shared" si="25"/>
        <v>n.a.</v>
      </c>
      <c r="J91" s="80" t="str">
        <f t="shared" si="26"/>
        <v>n.a.</v>
      </c>
      <c r="K91" s="80" t="str">
        <f t="shared" si="27"/>
        <v>n.a.</v>
      </c>
      <c r="L91" s="80" t="str">
        <f t="shared" si="28"/>
        <v>.</v>
      </c>
      <c r="M91" s="80" t="str">
        <f t="shared" si="29"/>
        <v>n.a.</v>
      </c>
      <c r="N91" s="80" t="str">
        <f t="shared" si="30"/>
        <v>n.a.</v>
      </c>
      <c r="O91" s="80" t="str">
        <f t="shared" si="31"/>
        <v>n.a.</v>
      </c>
      <c r="P91" s="80" t="str">
        <f t="shared" si="32"/>
        <v>.</v>
      </c>
      <c r="Q91" s="61"/>
      <c r="R91" s="61"/>
      <c r="S91" s="58"/>
      <c r="T91" s="58"/>
      <c r="U91" s="58"/>
    </row>
    <row r="92" spans="1:21" x14ac:dyDescent="0.25">
      <c r="A92" s="2">
        <v>1921</v>
      </c>
      <c r="B92" s="65">
        <v>117.1743643443771</v>
      </c>
      <c r="C92" s="6">
        <v>7.2087110279983158</v>
      </c>
      <c r="D92" s="6">
        <v>-6.8490250047040906</v>
      </c>
      <c r="E92" s="59">
        <f t="shared" ref="E92:E110" si="33">IF(AND(B92&gt;0,B92&lt;30),1,0)</f>
        <v>0</v>
      </c>
      <c r="F92" s="59">
        <f t="shared" si="18"/>
        <v>0</v>
      </c>
      <c r="G92" s="59">
        <f t="shared" si="19"/>
        <v>0</v>
      </c>
      <c r="H92" s="59">
        <f t="shared" si="20"/>
        <v>1</v>
      </c>
      <c r="I92" s="80" t="str">
        <f t="shared" si="21"/>
        <v>n.a.</v>
      </c>
      <c r="J92" s="80" t="str">
        <f t="shared" si="21"/>
        <v>n.a.</v>
      </c>
      <c r="K92" s="80" t="str">
        <f t="shared" si="21"/>
        <v>n.a.</v>
      </c>
      <c r="L92" s="80">
        <f t="shared" si="21"/>
        <v>7.2087110279983158</v>
      </c>
      <c r="M92" s="80" t="str">
        <f t="shared" si="22"/>
        <v>n.a.</v>
      </c>
      <c r="N92" s="80" t="str">
        <f t="shared" si="22"/>
        <v>n.a.</v>
      </c>
      <c r="O92" s="80" t="str">
        <f t="shared" si="22"/>
        <v>n.a.</v>
      </c>
      <c r="P92" s="80">
        <f t="shared" si="22"/>
        <v>-6.8490250047040906</v>
      </c>
      <c r="Q92" s="61"/>
      <c r="R92" s="61"/>
      <c r="S92" s="58"/>
      <c r="T92" s="58"/>
      <c r="U92" s="58"/>
    </row>
    <row r="93" spans="1:21" x14ac:dyDescent="0.25">
      <c r="A93" s="2">
        <v>1922</v>
      </c>
      <c r="B93" s="65">
        <v>129.11864100459621</v>
      </c>
      <c r="C93" s="6">
        <v>10.467765745941705</v>
      </c>
      <c r="D93" s="6">
        <v>-7.4223627128003677</v>
      </c>
      <c r="E93" s="59">
        <f t="shared" si="33"/>
        <v>0</v>
      </c>
      <c r="F93" s="59">
        <f t="shared" si="18"/>
        <v>0</v>
      </c>
      <c r="G93" s="59">
        <f t="shared" si="19"/>
        <v>0</v>
      </c>
      <c r="H93" s="59">
        <f t="shared" si="20"/>
        <v>1</v>
      </c>
      <c r="I93" s="80" t="str">
        <f t="shared" si="21"/>
        <v>n.a.</v>
      </c>
      <c r="J93" s="80" t="str">
        <f t="shared" si="21"/>
        <v>n.a.</v>
      </c>
      <c r="K93" s="80" t="str">
        <f t="shared" si="21"/>
        <v>n.a.</v>
      </c>
      <c r="L93" s="80">
        <f t="shared" si="21"/>
        <v>10.467765745941705</v>
      </c>
      <c r="M93" s="80" t="str">
        <f t="shared" si="22"/>
        <v>n.a.</v>
      </c>
      <c r="N93" s="80" t="str">
        <f t="shared" si="22"/>
        <v>n.a.</v>
      </c>
      <c r="O93" s="80" t="str">
        <f t="shared" si="22"/>
        <v>n.a.</v>
      </c>
      <c r="P93" s="80">
        <f t="shared" si="22"/>
        <v>-7.4223627128003677</v>
      </c>
      <c r="Q93" s="61"/>
      <c r="R93" s="61"/>
      <c r="S93" s="58"/>
      <c r="T93" s="58"/>
      <c r="U93" s="58"/>
    </row>
    <row r="94" spans="1:21" x14ac:dyDescent="0.25">
      <c r="A94" s="2">
        <v>1923</v>
      </c>
      <c r="B94" s="65">
        <v>118.16521225912349</v>
      </c>
      <c r="C94" s="6">
        <v>4.4780563457977873</v>
      </c>
      <c r="D94" s="6">
        <v>15.74335316659452</v>
      </c>
      <c r="E94" s="59">
        <f t="shared" si="33"/>
        <v>0</v>
      </c>
      <c r="F94" s="59">
        <f t="shared" si="18"/>
        <v>0</v>
      </c>
      <c r="G94" s="59">
        <f t="shared" si="19"/>
        <v>0</v>
      </c>
      <c r="H94" s="59">
        <f t="shared" si="20"/>
        <v>1</v>
      </c>
      <c r="I94" s="80" t="str">
        <f t="shared" si="21"/>
        <v>n.a.</v>
      </c>
      <c r="J94" s="80" t="str">
        <f t="shared" si="21"/>
        <v>n.a.</v>
      </c>
      <c r="K94" s="80" t="str">
        <f t="shared" si="21"/>
        <v>n.a.</v>
      </c>
      <c r="L94" s="80">
        <f t="shared" si="21"/>
        <v>4.4780563457977873</v>
      </c>
      <c r="M94" s="80" t="str">
        <f t="shared" si="22"/>
        <v>n.a.</v>
      </c>
      <c r="N94" s="80" t="str">
        <f t="shared" si="22"/>
        <v>n.a.</v>
      </c>
      <c r="O94" s="80" t="str">
        <f t="shared" si="22"/>
        <v>n.a.</v>
      </c>
      <c r="P94" s="80">
        <f t="shared" si="22"/>
        <v>15.74335316659452</v>
      </c>
      <c r="Q94" s="61"/>
      <c r="R94" s="61"/>
      <c r="S94" s="58"/>
      <c r="T94" s="58"/>
      <c r="U94" s="58"/>
    </row>
    <row r="95" spans="1:21" x14ac:dyDescent="0.25">
      <c r="A95" s="2">
        <v>1924</v>
      </c>
      <c r="B95" s="65">
        <v>96.941000427432172</v>
      </c>
      <c r="C95" s="6">
        <v>7.13472588481463</v>
      </c>
      <c r="D95" s="6">
        <v>12.781254709238432</v>
      </c>
      <c r="E95" s="59">
        <f t="shared" si="33"/>
        <v>0</v>
      </c>
      <c r="F95" s="59">
        <f t="shared" si="18"/>
        <v>0</v>
      </c>
      <c r="G95" s="59">
        <f t="shared" si="19"/>
        <v>0</v>
      </c>
      <c r="H95" s="59">
        <f t="shared" si="20"/>
        <v>1</v>
      </c>
      <c r="I95" s="80" t="str">
        <f t="shared" si="21"/>
        <v>n.a.</v>
      </c>
      <c r="J95" s="80" t="str">
        <f t="shared" si="21"/>
        <v>n.a.</v>
      </c>
      <c r="K95" s="80" t="str">
        <f t="shared" si="21"/>
        <v>n.a.</v>
      </c>
      <c r="L95" s="80">
        <f t="shared" si="21"/>
        <v>7.13472588481463</v>
      </c>
      <c r="M95" s="80" t="str">
        <f t="shared" si="22"/>
        <v>n.a.</v>
      </c>
      <c r="N95" s="80" t="str">
        <f t="shared" si="22"/>
        <v>n.a.</v>
      </c>
      <c r="O95" s="80" t="str">
        <f t="shared" si="22"/>
        <v>n.a.</v>
      </c>
      <c r="P95" s="80">
        <f t="shared" si="22"/>
        <v>12.781254709238432</v>
      </c>
      <c r="Q95" s="61"/>
      <c r="R95" s="61"/>
      <c r="S95" s="58"/>
      <c r="T95" s="58"/>
      <c r="U95" s="58"/>
    </row>
    <row r="96" spans="1:21" x14ac:dyDescent="0.25">
      <c r="A96" s="2">
        <v>1925</v>
      </c>
      <c r="B96" s="65">
        <v>107.43224450886629</v>
      </c>
      <c r="C96" s="6">
        <v>2.7304768974765414</v>
      </c>
      <c r="D96" s="6">
        <v>2.2796949782483589</v>
      </c>
      <c r="E96" s="59">
        <f t="shared" si="33"/>
        <v>0</v>
      </c>
      <c r="F96" s="59">
        <f t="shared" si="18"/>
        <v>0</v>
      </c>
      <c r="G96" s="59">
        <f t="shared" si="19"/>
        <v>0</v>
      </c>
      <c r="H96" s="59">
        <f t="shared" si="20"/>
        <v>1</v>
      </c>
      <c r="I96" s="80" t="str">
        <f t="shared" si="21"/>
        <v>n.a.</v>
      </c>
      <c r="J96" s="80" t="str">
        <f t="shared" si="21"/>
        <v>n.a.</v>
      </c>
      <c r="K96" s="80" t="str">
        <f t="shared" si="21"/>
        <v>n.a.</v>
      </c>
      <c r="L96" s="80">
        <f t="shared" si="21"/>
        <v>2.7304768974765414</v>
      </c>
      <c r="M96" s="80" t="str">
        <f t="shared" si="22"/>
        <v>n.a.</v>
      </c>
      <c r="N96" s="80" t="str">
        <f t="shared" si="22"/>
        <v>n.a.</v>
      </c>
      <c r="O96" s="80" t="str">
        <f t="shared" si="22"/>
        <v>n.a.</v>
      </c>
      <c r="P96" s="80">
        <f t="shared" si="22"/>
        <v>2.2796949782483589</v>
      </c>
      <c r="Q96" s="61"/>
      <c r="R96" s="61"/>
      <c r="S96" s="58"/>
      <c r="T96" s="58"/>
      <c r="U96" s="58"/>
    </row>
    <row r="97" spans="1:21" x14ac:dyDescent="0.25">
      <c r="A97" s="2">
        <v>1926</v>
      </c>
      <c r="B97" s="65">
        <v>104.88236553961036</v>
      </c>
      <c r="C97" s="6">
        <v>4.9376202024239424</v>
      </c>
      <c r="D97" s="6">
        <v>17.710847781682904</v>
      </c>
      <c r="E97" s="59">
        <f t="shared" si="33"/>
        <v>0</v>
      </c>
      <c r="F97" s="59">
        <f t="shared" si="18"/>
        <v>0</v>
      </c>
      <c r="G97" s="59">
        <f t="shared" si="19"/>
        <v>0</v>
      </c>
      <c r="H97" s="59">
        <f t="shared" si="20"/>
        <v>1</v>
      </c>
      <c r="I97" s="80" t="str">
        <f t="shared" si="21"/>
        <v>n.a.</v>
      </c>
      <c r="J97" s="80" t="str">
        <f t="shared" si="21"/>
        <v>n.a.</v>
      </c>
      <c r="K97" s="80" t="str">
        <f t="shared" si="21"/>
        <v>n.a.</v>
      </c>
      <c r="L97" s="80">
        <f t="shared" si="21"/>
        <v>4.9376202024239424</v>
      </c>
      <c r="M97" s="80" t="str">
        <f t="shared" si="22"/>
        <v>n.a.</v>
      </c>
      <c r="N97" s="80" t="str">
        <f t="shared" si="22"/>
        <v>n.a.</v>
      </c>
      <c r="O97" s="80" t="str">
        <f t="shared" si="22"/>
        <v>n.a.</v>
      </c>
      <c r="P97" s="80">
        <f t="shared" si="22"/>
        <v>17.710847781682904</v>
      </c>
      <c r="Q97" s="61"/>
      <c r="R97" s="61"/>
      <c r="S97" s="58"/>
      <c r="T97" s="58"/>
      <c r="U97" s="58"/>
    </row>
    <row r="98" spans="1:21" x14ac:dyDescent="0.25">
      <c r="A98" s="2">
        <v>1927</v>
      </c>
      <c r="B98" s="65">
        <v>80.148049478862077</v>
      </c>
      <c r="C98" s="6">
        <v>3.9136470937361389</v>
      </c>
      <c r="D98" s="6">
        <v>22.149838342726479</v>
      </c>
      <c r="E98" s="59">
        <f t="shared" si="33"/>
        <v>0</v>
      </c>
      <c r="F98" s="59">
        <f t="shared" si="18"/>
        <v>0</v>
      </c>
      <c r="G98" s="59">
        <f t="shared" si="19"/>
        <v>1</v>
      </c>
      <c r="H98" s="59">
        <f t="shared" si="20"/>
        <v>0</v>
      </c>
      <c r="I98" s="80" t="str">
        <f t="shared" si="21"/>
        <v>n.a.</v>
      </c>
      <c r="J98" s="80" t="str">
        <f t="shared" si="21"/>
        <v>n.a.</v>
      </c>
      <c r="K98" s="80">
        <f t="shared" si="21"/>
        <v>3.9136470937361389</v>
      </c>
      <c r="L98" s="80" t="str">
        <f t="shared" si="21"/>
        <v>n.a.</v>
      </c>
      <c r="M98" s="80" t="str">
        <f t="shared" si="22"/>
        <v>n.a.</v>
      </c>
      <c r="N98" s="80" t="str">
        <f t="shared" si="22"/>
        <v>n.a.</v>
      </c>
      <c r="O98" s="80">
        <f t="shared" si="22"/>
        <v>22.149838342726479</v>
      </c>
      <c r="P98" s="80" t="str">
        <f t="shared" si="22"/>
        <v>n.a.</v>
      </c>
      <c r="Q98" s="61"/>
      <c r="R98" s="61"/>
      <c r="S98" s="58"/>
      <c r="T98" s="58"/>
      <c r="U98" s="58"/>
    </row>
    <row r="99" spans="1:21" x14ac:dyDescent="0.25">
      <c r="A99" s="2">
        <v>1928</v>
      </c>
      <c r="B99" s="65">
        <v>69.439272978395621</v>
      </c>
      <c r="C99" s="6">
        <v>5.2727410811955977</v>
      </c>
      <c r="D99" s="6">
        <v>8.0134313030187254</v>
      </c>
      <c r="E99" s="59">
        <f t="shared" si="33"/>
        <v>0</v>
      </c>
      <c r="F99" s="59">
        <f t="shared" si="18"/>
        <v>0</v>
      </c>
      <c r="G99" s="59">
        <f t="shared" si="19"/>
        <v>1</v>
      </c>
      <c r="H99" s="59">
        <f t="shared" si="20"/>
        <v>0</v>
      </c>
      <c r="I99" s="80" t="str">
        <f t="shared" si="21"/>
        <v>n.a.</v>
      </c>
      <c r="J99" s="80" t="str">
        <f t="shared" si="21"/>
        <v>n.a.</v>
      </c>
      <c r="K99" s="80">
        <f t="shared" si="21"/>
        <v>5.2727410811955977</v>
      </c>
      <c r="L99" s="80" t="str">
        <f t="shared" si="21"/>
        <v>n.a.</v>
      </c>
      <c r="M99" s="80" t="str">
        <f t="shared" si="22"/>
        <v>n.a.</v>
      </c>
      <c r="N99" s="80" t="str">
        <f t="shared" si="22"/>
        <v>n.a.</v>
      </c>
      <c r="O99" s="80">
        <f t="shared" si="22"/>
        <v>8.0134313030187254</v>
      </c>
      <c r="P99" s="80" t="str">
        <f t="shared" si="22"/>
        <v>n.a.</v>
      </c>
      <c r="Q99" s="61"/>
      <c r="R99" s="61"/>
      <c r="S99" s="58"/>
      <c r="T99" s="58"/>
      <c r="U99" s="58"/>
    </row>
    <row r="100" spans="1:21" x14ac:dyDescent="0.25">
      <c r="A100" s="2">
        <v>1929</v>
      </c>
      <c r="B100" s="65">
        <v>59.152042185000646</v>
      </c>
      <c r="C100" s="6">
        <v>2.2123263873586207</v>
      </c>
      <c r="D100" s="6">
        <v>9.817122947617051</v>
      </c>
      <c r="E100" s="59">
        <f t="shared" si="33"/>
        <v>0</v>
      </c>
      <c r="F100" s="59">
        <f t="shared" si="18"/>
        <v>1</v>
      </c>
      <c r="G100" s="59">
        <f t="shared" si="19"/>
        <v>0</v>
      </c>
      <c r="H100" s="59">
        <f t="shared" si="20"/>
        <v>0</v>
      </c>
      <c r="I100" s="80" t="str">
        <f t="shared" si="21"/>
        <v>n.a.</v>
      </c>
      <c r="J100" s="80">
        <f t="shared" si="21"/>
        <v>2.2123263873586207</v>
      </c>
      <c r="K100" s="80" t="str">
        <f t="shared" si="21"/>
        <v>n.a.</v>
      </c>
      <c r="L100" s="80" t="str">
        <f t="shared" si="21"/>
        <v>n.a.</v>
      </c>
      <c r="M100" s="80" t="str">
        <f t="shared" si="22"/>
        <v>n.a.</v>
      </c>
      <c r="N100" s="80">
        <f t="shared" si="22"/>
        <v>9.817122947617051</v>
      </c>
      <c r="O100" s="80" t="str">
        <f t="shared" si="22"/>
        <v>n.a.</v>
      </c>
      <c r="P100" s="80" t="str">
        <f t="shared" si="22"/>
        <v>n.a.</v>
      </c>
      <c r="Q100" s="61"/>
      <c r="R100" s="61"/>
      <c r="S100" s="58"/>
      <c r="T100" s="58"/>
      <c r="U100" s="58"/>
    </row>
    <row r="101" spans="1:21" x14ac:dyDescent="0.25">
      <c r="A101" s="2">
        <v>1930</v>
      </c>
      <c r="B101" s="65">
        <v>57.546321783927318</v>
      </c>
      <c r="C101" s="6">
        <v>-2.014296024536022</v>
      </c>
      <c r="D101" s="6">
        <v>3.379329893123395</v>
      </c>
      <c r="E101" s="59">
        <f t="shared" si="33"/>
        <v>0</v>
      </c>
      <c r="F101" s="59">
        <f t="shared" si="18"/>
        <v>1</v>
      </c>
      <c r="G101" s="59">
        <f t="shared" si="19"/>
        <v>0</v>
      </c>
      <c r="H101" s="59">
        <f t="shared" si="20"/>
        <v>0</v>
      </c>
      <c r="I101" s="80" t="str">
        <f t="shared" si="21"/>
        <v>n.a.</v>
      </c>
      <c r="J101" s="80">
        <f t="shared" si="21"/>
        <v>-2.014296024536022</v>
      </c>
      <c r="K101" s="80" t="str">
        <f t="shared" si="21"/>
        <v>n.a.</v>
      </c>
      <c r="L101" s="80" t="str">
        <f t="shared" si="21"/>
        <v>n.a.</v>
      </c>
      <c r="M101" s="80" t="str">
        <f t="shared" si="22"/>
        <v>n.a.</v>
      </c>
      <c r="N101" s="80">
        <f t="shared" si="22"/>
        <v>3.379329893123395</v>
      </c>
      <c r="O101" s="80" t="str">
        <f t="shared" si="22"/>
        <v>n.a.</v>
      </c>
      <c r="P101" s="80" t="str">
        <f t="shared" si="22"/>
        <v>n.a.</v>
      </c>
      <c r="Q101" s="61"/>
      <c r="R101" s="61"/>
      <c r="S101" s="58"/>
      <c r="T101" s="58"/>
      <c r="U101" s="58"/>
    </row>
    <row r="102" spans="1:21" x14ac:dyDescent="0.25">
      <c r="A102" s="2">
        <v>1931</v>
      </c>
      <c r="B102" s="65">
        <v>62.880766007807615</v>
      </c>
      <c r="C102" s="6">
        <v>-5.2389834553290049</v>
      </c>
      <c r="D102" s="6">
        <v>-4.1440238772724847</v>
      </c>
      <c r="E102" s="59">
        <f t="shared" si="33"/>
        <v>0</v>
      </c>
      <c r="F102" s="59">
        <f t="shared" si="18"/>
        <v>0</v>
      </c>
      <c r="G102" s="59">
        <f t="shared" si="19"/>
        <v>1</v>
      </c>
      <c r="H102" s="59">
        <f t="shared" si="20"/>
        <v>0</v>
      </c>
      <c r="I102" s="80" t="str">
        <f t="shared" si="21"/>
        <v>n.a.</v>
      </c>
      <c r="J102" s="80" t="str">
        <f t="shared" si="21"/>
        <v>n.a.</v>
      </c>
      <c r="K102" s="80">
        <f t="shared" si="21"/>
        <v>-5.2389834553290049</v>
      </c>
      <c r="L102" s="80" t="str">
        <f t="shared" si="21"/>
        <v>n.a.</v>
      </c>
      <c r="M102" s="80" t="str">
        <f t="shared" si="22"/>
        <v>n.a.</v>
      </c>
      <c r="N102" s="80" t="str">
        <f t="shared" si="22"/>
        <v>n.a.</v>
      </c>
      <c r="O102" s="80">
        <f t="shared" si="22"/>
        <v>-4.1440238772724847</v>
      </c>
      <c r="P102" s="80" t="str">
        <f t="shared" si="22"/>
        <v>n.a.</v>
      </c>
      <c r="Q102" s="61"/>
      <c r="R102" s="61"/>
      <c r="S102" s="58"/>
      <c r="T102" s="58"/>
      <c r="U102" s="58"/>
    </row>
    <row r="103" spans="1:21" x14ac:dyDescent="0.25">
      <c r="A103" s="2">
        <v>1932</v>
      </c>
      <c r="B103" s="65">
        <v>77.433390145523632</v>
      </c>
      <c r="C103" s="6">
        <v>-7.8270808435508377</v>
      </c>
      <c r="D103" s="6">
        <v>-6.8099273528789972</v>
      </c>
      <c r="E103" s="59">
        <f t="shared" si="33"/>
        <v>0</v>
      </c>
      <c r="F103" s="59">
        <f t="shared" si="18"/>
        <v>0</v>
      </c>
      <c r="G103" s="59">
        <f t="shared" si="19"/>
        <v>1</v>
      </c>
      <c r="H103" s="59">
        <f t="shared" si="20"/>
        <v>0</v>
      </c>
      <c r="I103" s="80" t="str">
        <f t="shared" si="21"/>
        <v>n.a.</v>
      </c>
      <c r="J103" s="80" t="str">
        <f t="shared" si="21"/>
        <v>n.a.</v>
      </c>
      <c r="K103" s="80">
        <f t="shared" si="21"/>
        <v>-7.8270808435508377</v>
      </c>
      <c r="L103" s="80" t="str">
        <f t="shared" si="21"/>
        <v>n.a.</v>
      </c>
      <c r="M103" s="80" t="str">
        <f t="shared" si="22"/>
        <v>n.a.</v>
      </c>
      <c r="N103" s="80" t="str">
        <f t="shared" si="22"/>
        <v>n.a.</v>
      </c>
      <c r="O103" s="80">
        <f t="shared" si="22"/>
        <v>-6.8099273528789972</v>
      </c>
      <c r="P103" s="80" t="str">
        <f t="shared" si="22"/>
        <v>n.a.</v>
      </c>
      <c r="Q103" s="61"/>
      <c r="R103" s="61"/>
      <c r="S103" s="58"/>
      <c r="T103" s="58"/>
      <c r="U103" s="58"/>
    </row>
    <row r="104" spans="1:21" x14ac:dyDescent="0.25">
      <c r="A104" s="2">
        <v>1933</v>
      </c>
      <c r="B104" s="65">
        <v>71.665528290779008</v>
      </c>
      <c r="C104" s="6">
        <v>-0.56227837658103796</v>
      </c>
      <c r="D104" s="6">
        <v>-1.977683296135635</v>
      </c>
      <c r="E104" s="59">
        <f t="shared" si="33"/>
        <v>0</v>
      </c>
      <c r="F104" s="59">
        <f t="shared" si="18"/>
        <v>0</v>
      </c>
      <c r="G104" s="59">
        <f t="shared" si="19"/>
        <v>1</v>
      </c>
      <c r="H104" s="59">
        <f t="shared" si="20"/>
        <v>0</v>
      </c>
      <c r="I104" s="80" t="str">
        <f t="shared" si="21"/>
        <v>n.a.</v>
      </c>
      <c r="J104" s="80" t="str">
        <f t="shared" si="21"/>
        <v>n.a.</v>
      </c>
      <c r="K104" s="80">
        <f t="shared" si="21"/>
        <v>-0.56227837658103796</v>
      </c>
      <c r="L104" s="80" t="str">
        <f t="shared" si="21"/>
        <v>n.a.</v>
      </c>
      <c r="M104" s="80" t="str">
        <f t="shared" si="22"/>
        <v>n.a.</v>
      </c>
      <c r="N104" s="80" t="str">
        <f t="shared" si="22"/>
        <v>n.a.</v>
      </c>
      <c r="O104" s="80">
        <f t="shared" si="22"/>
        <v>-1.977683296135635</v>
      </c>
      <c r="P104" s="80" t="str">
        <f t="shared" si="22"/>
        <v>n.a.</v>
      </c>
      <c r="Q104" s="61"/>
      <c r="R104" s="61"/>
      <c r="S104" s="58"/>
      <c r="T104" s="58"/>
      <c r="U104" s="58"/>
    </row>
    <row r="105" spans="1:21" x14ac:dyDescent="0.25">
      <c r="A105" s="2">
        <v>1934</v>
      </c>
      <c r="B105" s="65">
        <v>71.318584949640908</v>
      </c>
      <c r="C105" s="6">
        <v>-1.0794665624498823</v>
      </c>
      <c r="D105" s="6">
        <v>-2.2230232467795985</v>
      </c>
      <c r="E105" s="59">
        <f t="shared" si="33"/>
        <v>0</v>
      </c>
      <c r="F105" s="59">
        <f t="shared" si="18"/>
        <v>0</v>
      </c>
      <c r="G105" s="59">
        <f t="shared" si="19"/>
        <v>1</v>
      </c>
      <c r="H105" s="59">
        <f t="shared" si="20"/>
        <v>0</v>
      </c>
      <c r="I105" s="80" t="str">
        <f t="shared" si="21"/>
        <v>n.a.</v>
      </c>
      <c r="J105" s="80" t="str">
        <f t="shared" si="21"/>
        <v>n.a.</v>
      </c>
      <c r="K105" s="80">
        <f t="shared" si="21"/>
        <v>-1.0794665624498823</v>
      </c>
      <c r="L105" s="80" t="str">
        <f t="shared" si="21"/>
        <v>n.a.</v>
      </c>
      <c r="M105" s="80" t="str">
        <f t="shared" si="22"/>
        <v>n.a.</v>
      </c>
      <c r="N105" s="80" t="str">
        <f t="shared" si="22"/>
        <v>n.a.</v>
      </c>
      <c r="O105" s="80">
        <f t="shared" si="22"/>
        <v>-2.2230232467795985</v>
      </c>
      <c r="P105" s="80" t="str">
        <f t="shared" si="22"/>
        <v>n.a.</v>
      </c>
      <c r="Q105" s="61"/>
      <c r="R105" s="61"/>
      <c r="S105" s="58"/>
      <c r="T105" s="58"/>
      <c r="U105" s="58"/>
    </row>
    <row r="106" spans="1:21" x14ac:dyDescent="0.25">
      <c r="A106" s="2">
        <v>1935</v>
      </c>
      <c r="B106" s="65">
        <v>84.836692138884686</v>
      </c>
      <c r="C106" s="6">
        <v>-0.97874443876904138</v>
      </c>
      <c r="D106" s="6">
        <v>-1.0009203669700484</v>
      </c>
      <c r="E106" s="59">
        <f t="shared" si="33"/>
        <v>0</v>
      </c>
      <c r="F106" s="59">
        <f t="shared" si="18"/>
        <v>0</v>
      </c>
      <c r="G106" s="59">
        <f t="shared" si="19"/>
        <v>1</v>
      </c>
      <c r="H106" s="59">
        <f t="shared" si="20"/>
        <v>0</v>
      </c>
      <c r="I106" s="80" t="str">
        <f t="shared" si="21"/>
        <v>n.a.</v>
      </c>
      <c r="J106" s="80" t="str">
        <f t="shared" si="21"/>
        <v>n.a.</v>
      </c>
      <c r="K106" s="80">
        <f t="shared" si="21"/>
        <v>-0.97874443876904138</v>
      </c>
      <c r="L106" s="80" t="str">
        <f t="shared" si="21"/>
        <v>n.a.</v>
      </c>
      <c r="M106" s="80" t="str">
        <f t="shared" si="22"/>
        <v>n.a.</v>
      </c>
      <c r="N106" s="80" t="str">
        <f t="shared" si="22"/>
        <v>n.a.</v>
      </c>
      <c r="O106" s="80">
        <f t="shared" si="22"/>
        <v>-1.0009203669700484</v>
      </c>
      <c r="P106" s="80" t="str">
        <f t="shared" si="22"/>
        <v>n.a.</v>
      </c>
      <c r="Q106" s="61"/>
      <c r="R106" s="61"/>
      <c r="S106" s="58"/>
      <c r="T106" s="58"/>
      <c r="U106" s="58"/>
    </row>
    <row r="107" spans="1:21" x14ac:dyDescent="0.25">
      <c r="A107" s="2">
        <v>1936</v>
      </c>
      <c r="B107" s="65">
        <v>78.447226747596432</v>
      </c>
      <c r="C107" s="6">
        <v>6.1097717638460391</v>
      </c>
      <c r="D107" s="6">
        <v>3.0869236541920975</v>
      </c>
      <c r="E107" s="59">
        <f t="shared" si="33"/>
        <v>0</v>
      </c>
      <c r="F107" s="59">
        <f t="shared" si="18"/>
        <v>0</v>
      </c>
      <c r="G107" s="59">
        <f t="shared" si="19"/>
        <v>1</v>
      </c>
      <c r="H107" s="59">
        <f t="shared" si="20"/>
        <v>0</v>
      </c>
      <c r="I107" s="80" t="str">
        <f t="shared" si="21"/>
        <v>n.a.</v>
      </c>
      <c r="J107" s="80" t="str">
        <f t="shared" si="21"/>
        <v>n.a.</v>
      </c>
      <c r="K107" s="80">
        <f t="shared" si="21"/>
        <v>6.1097717638460391</v>
      </c>
      <c r="L107" s="80" t="str">
        <f t="shared" si="21"/>
        <v>n.a.</v>
      </c>
      <c r="M107" s="80" t="str">
        <f t="shared" si="22"/>
        <v>n.a.</v>
      </c>
      <c r="N107" s="80" t="str">
        <f t="shared" si="22"/>
        <v>n.a.</v>
      </c>
      <c r="O107" s="80">
        <f t="shared" si="22"/>
        <v>3.0869236541920975</v>
      </c>
      <c r="P107" s="80" t="str">
        <f t="shared" si="22"/>
        <v>n.a.</v>
      </c>
      <c r="Q107" s="61"/>
      <c r="R107" s="61"/>
      <c r="S107" s="58"/>
      <c r="T107" s="58"/>
      <c r="U107" s="58"/>
    </row>
    <row r="108" spans="1:21" x14ac:dyDescent="0.25">
      <c r="A108" s="2">
        <v>1937</v>
      </c>
      <c r="B108" s="65">
        <v>67.199138360900832</v>
      </c>
      <c r="C108" s="6">
        <v>12.976970286876433</v>
      </c>
      <c r="D108" s="6">
        <v>6.0210230285804966</v>
      </c>
      <c r="E108" s="59">
        <f t="shared" si="33"/>
        <v>0</v>
      </c>
      <c r="F108" s="59">
        <f t="shared" si="18"/>
        <v>0</v>
      </c>
      <c r="G108" s="59">
        <f t="shared" si="19"/>
        <v>1</v>
      </c>
      <c r="H108" s="59">
        <f t="shared" si="20"/>
        <v>0</v>
      </c>
      <c r="I108" s="80" t="str">
        <f t="shared" si="21"/>
        <v>n.a.</v>
      </c>
      <c r="J108" s="80" t="str">
        <f t="shared" si="21"/>
        <v>n.a.</v>
      </c>
      <c r="K108" s="80">
        <f t="shared" si="21"/>
        <v>12.976970286876433</v>
      </c>
      <c r="L108" s="80" t="str">
        <f t="shared" si="21"/>
        <v>n.a.</v>
      </c>
      <c r="M108" s="80" t="str">
        <f t="shared" si="22"/>
        <v>n.a.</v>
      </c>
      <c r="N108" s="80" t="str">
        <f t="shared" si="22"/>
        <v>n.a.</v>
      </c>
      <c r="O108" s="80">
        <f t="shared" si="22"/>
        <v>6.0210230285804966</v>
      </c>
      <c r="P108" s="80" t="str">
        <f t="shared" si="22"/>
        <v>n.a.</v>
      </c>
      <c r="Q108" s="61"/>
      <c r="R108" s="61"/>
      <c r="S108" s="58"/>
      <c r="T108" s="58"/>
      <c r="U108" s="58"/>
    </row>
    <row r="109" spans="1:21" x14ac:dyDescent="0.25">
      <c r="A109" s="2">
        <v>1938</v>
      </c>
      <c r="B109" s="65">
        <v>68.10804347787851</v>
      </c>
      <c r="C109" s="6">
        <v>-6.5742615042951975</v>
      </c>
      <c r="D109" s="6">
        <v>3.7623243642761484</v>
      </c>
      <c r="E109" s="59">
        <f t="shared" si="33"/>
        <v>0</v>
      </c>
      <c r="F109" s="59">
        <f t="shared" si="18"/>
        <v>0</v>
      </c>
      <c r="G109" s="59">
        <f t="shared" si="19"/>
        <v>1</v>
      </c>
      <c r="H109" s="59">
        <f t="shared" si="20"/>
        <v>0</v>
      </c>
      <c r="I109" s="80" t="str">
        <f t="shared" si="21"/>
        <v>n.a.</v>
      </c>
      <c r="J109" s="80" t="str">
        <f t="shared" si="21"/>
        <v>n.a.</v>
      </c>
      <c r="K109" s="80">
        <f t="shared" si="21"/>
        <v>-6.5742615042951975</v>
      </c>
      <c r="L109" s="80" t="str">
        <f t="shared" si="21"/>
        <v>n.a.</v>
      </c>
      <c r="M109" s="80" t="str">
        <f t="shared" si="22"/>
        <v>n.a.</v>
      </c>
      <c r="N109" s="80" t="str">
        <f t="shared" si="22"/>
        <v>n.a.</v>
      </c>
      <c r="O109" s="80">
        <f t="shared" si="22"/>
        <v>3.7623243642761484</v>
      </c>
      <c r="P109" s="80" t="str">
        <f t="shared" si="22"/>
        <v>n.a.</v>
      </c>
      <c r="Q109" s="61"/>
      <c r="R109" s="61"/>
      <c r="S109" s="58"/>
      <c r="T109" s="58"/>
      <c r="U109" s="58"/>
    </row>
    <row r="110" spans="1:21" x14ac:dyDescent="0.25">
      <c r="A110" s="2">
        <v>1939</v>
      </c>
      <c r="B110" s="65">
        <v>70.42426597618315</v>
      </c>
      <c r="C110" s="6">
        <v>-3.565900531153654</v>
      </c>
      <c r="D110" s="6">
        <v>2.3730291198106768</v>
      </c>
      <c r="E110" s="59">
        <f t="shared" si="33"/>
        <v>0</v>
      </c>
      <c r="F110" s="59">
        <f t="shared" si="18"/>
        <v>0</v>
      </c>
      <c r="G110" s="59">
        <f t="shared" si="19"/>
        <v>1</v>
      </c>
      <c r="H110" s="59">
        <f t="shared" si="20"/>
        <v>0</v>
      </c>
      <c r="I110" s="80" t="str">
        <f t="shared" si="21"/>
        <v>n.a.</v>
      </c>
      <c r="J110" s="80" t="str">
        <f t="shared" si="21"/>
        <v>n.a.</v>
      </c>
      <c r="K110" s="80">
        <f t="shared" si="21"/>
        <v>-3.565900531153654</v>
      </c>
      <c r="L110" s="80" t="str">
        <f t="shared" si="21"/>
        <v>n.a.</v>
      </c>
      <c r="M110" s="80" t="str">
        <f t="shared" si="22"/>
        <v>n.a.</v>
      </c>
      <c r="N110" s="80" t="str">
        <f t="shared" si="22"/>
        <v>n.a.</v>
      </c>
      <c r="O110" s="80">
        <f t="shared" si="22"/>
        <v>2.3730291198106768</v>
      </c>
      <c r="P110" s="80" t="str">
        <f t="shared" si="22"/>
        <v>n.a.</v>
      </c>
      <c r="Q110" s="61"/>
      <c r="R110" s="61"/>
      <c r="S110" s="58"/>
      <c r="T110" s="58"/>
      <c r="U110" s="58"/>
    </row>
    <row r="111" spans="1:21" x14ac:dyDescent="0.25">
      <c r="A111" s="2">
        <v>1940</v>
      </c>
      <c r="B111" s="61"/>
      <c r="C111" s="61"/>
      <c r="D111" s="61"/>
      <c r="E111" s="59">
        <f t="shared" ref="E111:E117" si="34">IF(AND(B111&gt;0,B111&lt;30),1,0)</f>
        <v>0</v>
      </c>
      <c r="F111" s="59">
        <f t="shared" si="18"/>
        <v>0</v>
      </c>
      <c r="G111" s="59">
        <f t="shared" si="19"/>
        <v>0</v>
      </c>
      <c r="H111" s="59">
        <f t="shared" si="20"/>
        <v>0</v>
      </c>
      <c r="I111" s="80" t="str">
        <f t="shared" ref="I111:I117" si="35">IF(E111=1,$C111,"n.a.")</f>
        <v>n.a.</v>
      </c>
      <c r="J111" s="80" t="str">
        <f t="shared" ref="J111:J117" si="36">IF(F111=1,$C111,"n.a.")</f>
        <v>n.a.</v>
      </c>
      <c r="K111" s="80" t="str">
        <f t="shared" ref="K111:K117" si="37">IF(G111=1,$C111,"n.a.")</f>
        <v>n.a.</v>
      </c>
      <c r="L111" s="80" t="str">
        <f t="shared" ref="L111:L117" si="38">IF(H111=1,$C111,"n.a.")</f>
        <v>n.a.</v>
      </c>
      <c r="M111" s="80" t="str">
        <f t="shared" ref="M111:M117" si="39">IF(E111=1,$D111,"n.a.")</f>
        <v>n.a.</v>
      </c>
      <c r="N111" s="80" t="str">
        <f t="shared" ref="N111:N117" si="40">IF(F111=1,$D111,"n.a.")</f>
        <v>n.a.</v>
      </c>
      <c r="O111" s="80" t="str">
        <f t="shared" ref="O111:O117" si="41">IF(G111=1,$D111,"n.a.")</f>
        <v>n.a.</v>
      </c>
      <c r="P111" s="80" t="str">
        <f t="shared" ref="P111:P117" si="42">IF(H111=1,$D111,"n.a.")</f>
        <v>n.a.</v>
      </c>
      <c r="Q111" s="61"/>
      <c r="R111" s="61"/>
      <c r="S111" s="58"/>
      <c r="T111" s="58"/>
      <c r="U111" s="58"/>
    </row>
    <row r="112" spans="1:21" x14ac:dyDescent="0.25">
      <c r="A112" s="2">
        <v>1941</v>
      </c>
      <c r="B112" s="61"/>
      <c r="C112" s="61"/>
      <c r="D112" s="61"/>
      <c r="E112" s="59">
        <f t="shared" si="34"/>
        <v>0</v>
      </c>
      <c r="F112" s="59">
        <f t="shared" si="18"/>
        <v>0</v>
      </c>
      <c r="G112" s="59">
        <f t="shared" si="19"/>
        <v>0</v>
      </c>
      <c r="H112" s="59">
        <f t="shared" si="20"/>
        <v>0</v>
      </c>
      <c r="I112" s="80" t="str">
        <f t="shared" si="35"/>
        <v>n.a.</v>
      </c>
      <c r="J112" s="80" t="str">
        <f t="shared" si="36"/>
        <v>n.a.</v>
      </c>
      <c r="K112" s="80" t="str">
        <f t="shared" si="37"/>
        <v>n.a.</v>
      </c>
      <c r="L112" s="80" t="str">
        <f t="shared" si="38"/>
        <v>n.a.</v>
      </c>
      <c r="M112" s="80" t="str">
        <f t="shared" si="39"/>
        <v>n.a.</v>
      </c>
      <c r="N112" s="80" t="str">
        <f t="shared" si="40"/>
        <v>n.a.</v>
      </c>
      <c r="O112" s="80" t="str">
        <f t="shared" si="41"/>
        <v>n.a.</v>
      </c>
      <c r="P112" s="80" t="str">
        <f t="shared" si="42"/>
        <v>n.a.</v>
      </c>
      <c r="Q112" s="61"/>
      <c r="R112" s="61"/>
      <c r="S112" s="58"/>
      <c r="T112" s="58"/>
      <c r="U112" s="58"/>
    </row>
    <row r="113" spans="1:21" x14ac:dyDescent="0.25">
      <c r="A113" s="2">
        <v>1942</v>
      </c>
      <c r="B113" s="61"/>
      <c r="C113" s="61"/>
      <c r="D113" s="61"/>
      <c r="E113" s="59">
        <f t="shared" si="34"/>
        <v>0</v>
      </c>
      <c r="F113" s="59">
        <f t="shared" si="18"/>
        <v>0</v>
      </c>
      <c r="G113" s="59">
        <f t="shared" si="19"/>
        <v>0</v>
      </c>
      <c r="H113" s="59">
        <f t="shared" si="20"/>
        <v>0</v>
      </c>
      <c r="I113" s="80" t="str">
        <f t="shared" si="35"/>
        <v>n.a.</v>
      </c>
      <c r="J113" s="80" t="str">
        <f t="shared" si="36"/>
        <v>n.a.</v>
      </c>
      <c r="K113" s="80" t="str">
        <f t="shared" si="37"/>
        <v>n.a.</v>
      </c>
      <c r="L113" s="80" t="str">
        <f t="shared" si="38"/>
        <v>n.a.</v>
      </c>
      <c r="M113" s="80" t="str">
        <f t="shared" si="39"/>
        <v>n.a.</v>
      </c>
      <c r="N113" s="80" t="str">
        <f t="shared" si="40"/>
        <v>n.a.</v>
      </c>
      <c r="O113" s="80" t="str">
        <f t="shared" si="41"/>
        <v>n.a.</v>
      </c>
      <c r="P113" s="80" t="str">
        <f t="shared" si="42"/>
        <v>n.a.</v>
      </c>
      <c r="Q113" s="61"/>
      <c r="R113" s="61"/>
      <c r="S113" s="58"/>
      <c r="T113" s="58"/>
      <c r="U113" s="58"/>
    </row>
    <row r="114" spans="1:21" x14ac:dyDescent="0.25">
      <c r="A114" s="2">
        <v>1943</v>
      </c>
      <c r="B114" s="61"/>
      <c r="C114" s="61"/>
      <c r="D114" s="61"/>
      <c r="E114" s="59">
        <f t="shared" si="34"/>
        <v>0</v>
      </c>
      <c r="F114" s="59">
        <f t="shared" si="18"/>
        <v>0</v>
      </c>
      <c r="G114" s="59">
        <f t="shared" si="19"/>
        <v>0</v>
      </c>
      <c r="H114" s="59">
        <f t="shared" si="20"/>
        <v>0</v>
      </c>
      <c r="I114" s="80" t="str">
        <f t="shared" si="35"/>
        <v>n.a.</v>
      </c>
      <c r="J114" s="80" t="str">
        <f t="shared" si="36"/>
        <v>n.a.</v>
      </c>
      <c r="K114" s="80" t="str">
        <f t="shared" si="37"/>
        <v>n.a.</v>
      </c>
      <c r="L114" s="80" t="str">
        <f t="shared" si="38"/>
        <v>n.a.</v>
      </c>
      <c r="M114" s="80" t="str">
        <f t="shared" si="39"/>
        <v>n.a.</v>
      </c>
      <c r="N114" s="80" t="str">
        <f t="shared" si="40"/>
        <v>n.a.</v>
      </c>
      <c r="O114" s="80" t="str">
        <f t="shared" si="41"/>
        <v>n.a.</v>
      </c>
      <c r="P114" s="80" t="str">
        <f t="shared" si="42"/>
        <v>n.a.</v>
      </c>
      <c r="Q114" s="61"/>
      <c r="R114" s="61"/>
      <c r="S114" s="58"/>
      <c r="T114" s="58"/>
      <c r="U114" s="58"/>
    </row>
    <row r="115" spans="1:21" x14ac:dyDescent="0.25">
      <c r="A115" s="2">
        <v>1944</v>
      </c>
      <c r="B115" s="61"/>
      <c r="C115" s="61"/>
      <c r="D115" s="61"/>
      <c r="E115" s="59">
        <f t="shared" si="34"/>
        <v>0</v>
      </c>
      <c r="F115" s="59">
        <f t="shared" si="18"/>
        <v>0</v>
      </c>
      <c r="G115" s="59">
        <f t="shared" si="19"/>
        <v>0</v>
      </c>
      <c r="H115" s="59">
        <f t="shared" si="20"/>
        <v>0</v>
      </c>
      <c r="I115" s="80" t="str">
        <f t="shared" si="35"/>
        <v>n.a.</v>
      </c>
      <c r="J115" s="80" t="str">
        <f t="shared" si="36"/>
        <v>n.a.</v>
      </c>
      <c r="K115" s="80" t="str">
        <f t="shared" si="37"/>
        <v>n.a.</v>
      </c>
      <c r="L115" s="80" t="str">
        <f t="shared" si="38"/>
        <v>n.a.</v>
      </c>
      <c r="M115" s="80" t="str">
        <f t="shared" si="39"/>
        <v>n.a.</v>
      </c>
      <c r="N115" s="80" t="str">
        <f t="shared" si="40"/>
        <v>n.a.</v>
      </c>
      <c r="O115" s="80" t="str">
        <f t="shared" si="41"/>
        <v>n.a.</v>
      </c>
      <c r="P115" s="80" t="str">
        <f t="shared" si="42"/>
        <v>n.a.</v>
      </c>
      <c r="Q115" s="61"/>
      <c r="R115" s="61"/>
      <c r="S115" s="58"/>
      <c r="T115" s="58"/>
      <c r="U115" s="58"/>
    </row>
    <row r="116" spans="1:21" x14ac:dyDescent="0.25">
      <c r="A116" s="2">
        <v>1945</v>
      </c>
      <c r="B116" s="61"/>
      <c r="C116" s="61"/>
      <c r="D116" s="61"/>
      <c r="E116" s="59">
        <f t="shared" si="34"/>
        <v>0</v>
      </c>
      <c r="F116" s="59">
        <f t="shared" si="18"/>
        <v>0</v>
      </c>
      <c r="G116" s="59">
        <f t="shared" si="19"/>
        <v>0</v>
      </c>
      <c r="H116" s="59">
        <f t="shared" si="20"/>
        <v>0</v>
      </c>
      <c r="I116" s="80" t="str">
        <f t="shared" si="35"/>
        <v>n.a.</v>
      </c>
      <c r="J116" s="80" t="str">
        <f t="shared" si="36"/>
        <v>n.a.</v>
      </c>
      <c r="K116" s="80" t="str">
        <f t="shared" si="37"/>
        <v>n.a.</v>
      </c>
      <c r="L116" s="80" t="str">
        <f t="shared" si="38"/>
        <v>n.a.</v>
      </c>
      <c r="M116" s="80" t="str">
        <f t="shared" si="39"/>
        <v>n.a.</v>
      </c>
      <c r="N116" s="80" t="str">
        <f t="shared" si="40"/>
        <v>n.a.</v>
      </c>
      <c r="O116" s="80" t="str">
        <f t="shared" si="41"/>
        <v>n.a.</v>
      </c>
      <c r="P116" s="80" t="str">
        <f t="shared" si="42"/>
        <v>n.a.</v>
      </c>
      <c r="Q116" s="61"/>
      <c r="R116" s="61"/>
      <c r="S116" s="58"/>
      <c r="T116" s="58"/>
      <c r="U116" s="58"/>
    </row>
    <row r="117" spans="1:21" x14ac:dyDescent="0.25">
      <c r="A117" s="2">
        <v>1946</v>
      </c>
      <c r="B117" s="65">
        <v>118.26279578692929</v>
      </c>
      <c r="C117" t="s">
        <v>65</v>
      </c>
      <c r="D117" t="s">
        <v>65</v>
      </c>
      <c r="E117" s="59">
        <f t="shared" si="34"/>
        <v>0</v>
      </c>
      <c r="F117" s="59">
        <f t="shared" si="18"/>
        <v>0</v>
      </c>
      <c r="G117" s="59">
        <f t="shared" si="19"/>
        <v>0</v>
      </c>
      <c r="H117" s="59">
        <f t="shared" si="20"/>
        <v>1</v>
      </c>
      <c r="I117" s="80" t="str">
        <f t="shared" si="35"/>
        <v>n.a.</v>
      </c>
      <c r="J117" s="80" t="str">
        <f t="shared" si="36"/>
        <v>n.a.</v>
      </c>
      <c r="K117" s="80" t="str">
        <f t="shared" si="37"/>
        <v>n.a.</v>
      </c>
      <c r="L117" s="80" t="str">
        <f t="shared" si="38"/>
        <v>.</v>
      </c>
      <c r="M117" s="80" t="str">
        <f t="shared" si="39"/>
        <v>n.a.</v>
      </c>
      <c r="N117" s="80" t="str">
        <f t="shared" si="40"/>
        <v>n.a.</v>
      </c>
      <c r="O117" s="80" t="str">
        <f t="shared" si="41"/>
        <v>n.a.</v>
      </c>
      <c r="P117" s="80" t="str">
        <f t="shared" si="42"/>
        <v>.</v>
      </c>
      <c r="Q117" s="61"/>
      <c r="R117" s="61"/>
      <c r="S117" s="58"/>
      <c r="T117" s="58"/>
      <c r="U117" s="58"/>
    </row>
    <row r="118" spans="1:21" x14ac:dyDescent="0.25">
      <c r="A118" s="2">
        <v>1947</v>
      </c>
      <c r="B118" s="65">
        <v>98.642061413190575</v>
      </c>
      <c r="C118" s="6">
        <v>15.216303852520197</v>
      </c>
      <c r="D118" s="6">
        <v>5.5699982893817612</v>
      </c>
      <c r="E118" s="59">
        <f t="shared" ref="E118:E149" si="43">IF(AND(B118&gt;0,B118&lt;30),1,0)</f>
        <v>0</v>
      </c>
      <c r="F118" s="59">
        <f t="shared" ref="F118:F125" si="44">IF(AND($B118&gt;30,$B118&lt;60),1,0)</f>
        <v>0</v>
      </c>
      <c r="G118" s="59">
        <f t="shared" ref="G118:G125" si="45">IF(AND($B118&gt;60,$B118&lt;90),1,0)</f>
        <v>0</v>
      </c>
      <c r="H118" s="59">
        <f t="shared" ref="H118:H125" si="46">IF($B118&gt;90,1,0)</f>
        <v>1</v>
      </c>
      <c r="I118" s="80" t="str">
        <f t="shared" ref="I118:I125" si="47">IF(E118=1,$C118,"n.a.")</f>
        <v>n.a.</v>
      </c>
      <c r="J118" s="80" t="str">
        <f t="shared" ref="J118:J125" si="48">IF(F118=1,$C118,"n.a.")</f>
        <v>n.a.</v>
      </c>
      <c r="K118" s="80" t="str">
        <f t="shared" ref="K118:K125" si="49">IF(G118=1,$C118,"n.a.")</f>
        <v>n.a.</v>
      </c>
      <c r="L118" s="80">
        <f t="shared" ref="L118:L125" si="50">IF(H118=1,$C118,"n.a.")</f>
        <v>15.216303852520197</v>
      </c>
      <c r="M118" s="80" t="str">
        <f t="shared" ref="M118:M125" si="51">IF(E118=1,$D118,"n.a.")</f>
        <v>n.a.</v>
      </c>
      <c r="N118" s="80" t="str">
        <f t="shared" ref="N118:N125" si="52">IF(F118=1,$D118,"n.a.")</f>
        <v>n.a.</v>
      </c>
      <c r="O118" s="80" t="str">
        <f t="shared" ref="O118:O125" si="53">IF(G118=1,$D118,"n.a.")</f>
        <v>n.a.</v>
      </c>
      <c r="P118" s="80">
        <f t="shared" ref="P118:P125" si="54">IF(H118=1,$D118,"n.a.")</f>
        <v>5.5699982893817612</v>
      </c>
      <c r="Q118" s="61"/>
      <c r="R118" s="61"/>
      <c r="S118" s="58"/>
      <c r="T118" s="58"/>
      <c r="U118" s="58"/>
    </row>
    <row r="119" spans="1:21" x14ac:dyDescent="0.25">
      <c r="A119" s="2">
        <f t="shared" ref="A119:A179" si="55">A118+1</f>
        <v>1948</v>
      </c>
      <c r="B119" s="65">
        <v>74.240507233018548</v>
      </c>
      <c r="C119" s="6">
        <v>11.440554732152464</v>
      </c>
      <c r="D119" s="6">
        <v>13.548194922647848</v>
      </c>
      <c r="E119" s="59">
        <f t="shared" si="43"/>
        <v>0</v>
      </c>
      <c r="F119" s="59">
        <f t="shared" si="44"/>
        <v>0</v>
      </c>
      <c r="G119" s="59">
        <f t="shared" si="45"/>
        <v>1</v>
      </c>
      <c r="H119" s="59">
        <f t="shared" si="46"/>
        <v>0</v>
      </c>
      <c r="I119" s="80" t="str">
        <f t="shared" si="47"/>
        <v>n.a.</v>
      </c>
      <c r="J119" s="80" t="str">
        <f t="shared" si="48"/>
        <v>n.a.</v>
      </c>
      <c r="K119" s="80">
        <f t="shared" si="49"/>
        <v>11.440554732152464</v>
      </c>
      <c r="L119" s="80" t="str">
        <f t="shared" si="50"/>
        <v>n.a.</v>
      </c>
      <c r="M119" s="80" t="str">
        <f t="shared" si="51"/>
        <v>n.a.</v>
      </c>
      <c r="N119" s="80" t="str">
        <f t="shared" si="52"/>
        <v>n.a.</v>
      </c>
      <c r="O119" s="80">
        <f t="shared" si="53"/>
        <v>13.548194922647848</v>
      </c>
      <c r="P119" s="80" t="str">
        <f t="shared" si="54"/>
        <v>n.a.</v>
      </c>
      <c r="Q119" s="61"/>
      <c r="R119" s="61"/>
      <c r="S119" s="58"/>
      <c r="T119" s="58"/>
      <c r="U119" s="58"/>
    </row>
    <row r="120" spans="1:21" x14ac:dyDescent="0.25">
      <c r="A120" s="2">
        <f t="shared" si="55"/>
        <v>1949</v>
      </c>
      <c r="B120" s="65">
        <v>78.254058780395297</v>
      </c>
      <c r="C120" s="6">
        <v>-1.3066344007206299</v>
      </c>
      <c r="D120" s="6">
        <v>-1.3318646940485124</v>
      </c>
      <c r="E120" s="59">
        <f t="shared" si="43"/>
        <v>0</v>
      </c>
      <c r="F120" s="59">
        <f t="shared" si="44"/>
        <v>0</v>
      </c>
      <c r="G120" s="59">
        <f t="shared" si="45"/>
        <v>1</v>
      </c>
      <c r="H120" s="59">
        <f t="shared" si="46"/>
        <v>0</v>
      </c>
      <c r="I120" s="80" t="str">
        <f t="shared" si="47"/>
        <v>n.a.</v>
      </c>
      <c r="J120" s="80" t="str">
        <f t="shared" si="48"/>
        <v>n.a.</v>
      </c>
      <c r="K120" s="80">
        <f t="shared" si="49"/>
        <v>-1.3066344007206299</v>
      </c>
      <c r="L120" s="80" t="str">
        <f t="shared" si="50"/>
        <v>n.a.</v>
      </c>
      <c r="M120" s="80" t="str">
        <f t="shared" si="51"/>
        <v>n.a.</v>
      </c>
      <c r="N120" s="80" t="str">
        <f t="shared" si="52"/>
        <v>n.a.</v>
      </c>
      <c r="O120" s="80">
        <f t="shared" si="53"/>
        <v>-1.3318646940485124</v>
      </c>
      <c r="P120" s="80" t="str">
        <f t="shared" si="54"/>
        <v>n.a.</v>
      </c>
      <c r="Q120" s="61"/>
      <c r="R120" s="61"/>
      <c r="S120" s="58"/>
      <c r="T120" s="58"/>
      <c r="U120" s="58"/>
    </row>
    <row r="121" spans="1:21" x14ac:dyDescent="0.25">
      <c r="A121" s="2">
        <f t="shared" si="55"/>
        <v>1950</v>
      </c>
      <c r="B121" s="65">
        <v>73.682875047191402</v>
      </c>
      <c r="C121" s="6">
        <v>5.6413158970678223</v>
      </c>
      <c r="D121" s="6">
        <v>-0.9412276688363086</v>
      </c>
      <c r="E121" s="59">
        <f t="shared" si="43"/>
        <v>0</v>
      </c>
      <c r="F121" s="59">
        <f t="shared" si="44"/>
        <v>0</v>
      </c>
      <c r="G121" s="59">
        <f t="shared" si="45"/>
        <v>1</v>
      </c>
      <c r="H121" s="59">
        <f t="shared" si="46"/>
        <v>0</v>
      </c>
      <c r="I121" s="80" t="str">
        <f t="shared" si="47"/>
        <v>n.a.</v>
      </c>
      <c r="J121" s="80" t="str">
        <f t="shared" si="48"/>
        <v>n.a.</v>
      </c>
      <c r="K121" s="80">
        <f t="shared" si="49"/>
        <v>5.6413158970678223</v>
      </c>
      <c r="L121" s="80" t="str">
        <f t="shared" si="50"/>
        <v>n.a.</v>
      </c>
      <c r="M121" s="80" t="str">
        <f t="shared" si="51"/>
        <v>n.a.</v>
      </c>
      <c r="N121" s="80" t="str">
        <f t="shared" si="52"/>
        <v>n.a.</v>
      </c>
      <c r="O121" s="80">
        <f t="shared" si="53"/>
        <v>-0.9412276688363086</v>
      </c>
      <c r="P121" s="80" t="str">
        <f t="shared" si="54"/>
        <v>n.a.</v>
      </c>
      <c r="Q121" s="61"/>
      <c r="R121" s="61"/>
      <c r="S121" s="58"/>
      <c r="T121" s="58"/>
      <c r="U121" s="58"/>
    </row>
    <row r="122" spans="1:21" x14ac:dyDescent="0.25">
      <c r="A122" s="2">
        <f t="shared" si="55"/>
        <v>1951</v>
      </c>
      <c r="B122" s="65">
        <v>64.471668624724757</v>
      </c>
      <c r="C122" s="6">
        <v>7.0330651056754068</v>
      </c>
      <c r="D122" s="6">
        <v>9.2676723450795464</v>
      </c>
      <c r="E122" s="59">
        <f t="shared" si="43"/>
        <v>0</v>
      </c>
      <c r="F122" s="59">
        <f t="shared" si="44"/>
        <v>0</v>
      </c>
      <c r="G122" s="59">
        <f t="shared" si="45"/>
        <v>1</v>
      </c>
      <c r="H122" s="59">
        <f t="shared" si="46"/>
        <v>0</v>
      </c>
      <c r="I122" s="80" t="str">
        <f t="shared" si="47"/>
        <v>n.a.</v>
      </c>
      <c r="J122" s="80" t="str">
        <f t="shared" si="48"/>
        <v>n.a.</v>
      </c>
      <c r="K122" s="80">
        <f t="shared" si="49"/>
        <v>7.0330651056754068</v>
      </c>
      <c r="L122" s="80" t="str">
        <f t="shared" si="50"/>
        <v>n.a.</v>
      </c>
      <c r="M122" s="80" t="str">
        <f t="shared" si="51"/>
        <v>n.a.</v>
      </c>
      <c r="N122" s="80" t="str">
        <f t="shared" si="52"/>
        <v>n.a.</v>
      </c>
      <c r="O122" s="80">
        <f t="shared" si="53"/>
        <v>9.2676723450795464</v>
      </c>
      <c r="P122" s="80" t="str">
        <f t="shared" si="54"/>
        <v>n.a.</v>
      </c>
      <c r="Q122" s="61"/>
      <c r="R122" s="61"/>
      <c r="S122" s="58"/>
      <c r="T122" s="58"/>
      <c r="U122" s="58"/>
    </row>
    <row r="123" spans="1:21" x14ac:dyDescent="0.25">
      <c r="A123" s="2">
        <f t="shared" si="55"/>
        <v>1952</v>
      </c>
      <c r="B123" s="65">
        <v>66.253865588585882</v>
      </c>
      <c r="C123" s="6">
        <v>-0.4295231689268264</v>
      </c>
      <c r="D123" s="6">
        <v>2.2995056782059153</v>
      </c>
      <c r="E123" s="59">
        <f t="shared" si="43"/>
        <v>0</v>
      </c>
      <c r="F123" s="59">
        <f t="shared" si="44"/>
        <v>0</v>
      </c>
      <c r="G123" s="59">
        <f t="shared" si="45"/>
        <v>1</v>
      </c>
      <c r="H123" s="59">
        <f t="shared" si="46"/>
        <v>0</v>
      </c>
      <c r="I123" s="80" t="str">
        <f t="shared" si="47"/>
        <v>n.a.</v>
      </c>
      <c r="J123" s="80" t="str">
        <f t="shared" si="48"/>
        <v>n.a.</v>
      </c>
      <c r="K123" s="80">
        <f t="shared" si="49"/>
        <v>-0.4295231689268264</v>
      </c>
      <c r="L123" s="80" t="str">
        <f t="shared" si="50"/>
        <v>n.a.</v>
      </c>
      <c r="M123" s="80" t="str">
        <f t="shared" si="51"/>
        <v>n.a.</v>
      </c>
      <c r="N123" s="80" t="str">
        <f t="shared" si="52"/>
        <v>n.a.</v>
      </c>
      <c r="O123" s="80">
        <f t="shared" si="53"/>
        <v>2.2995056782059153</v>
      </c>
      <c r="P123" s="80" t="str">
        <f t="shared" si="54"/>
        <v>n.a.</v>
      </c>
      <c r="Q123" s="61"/>
      <c r="R123" s="61"/>
      <c r="S123" s="58"/>
      <c r="T123" s="58"/>
      <c r="U123" s="58"/>
    </row>
    <row r="124" spans="1:21" x14ac:dyDescent="0.25">
      <c r="A124" s="2">
        <f t="shared" si="55"/>
        <v>1953</v>
      </c>
      <c r="B124" s="65">
        <v>68.460096469806501</v>
      </c>
      <c r="C124" s="6">
        <v>2.93107974499347</v>
      </c>
      <c r="D124" s="6">
        <v>-0.36685379754779479</v>
      </c>
      <c r="E124" s="59">
        <f t="shared" si="43"/>
        <v>0</v>
      </c>
      <c r="F124" s="59">
        <f t="shared" si="44"/>
        <v>0</v>
      </c>
      <c r="G124" s="59">
        <f t="shared" si="45"/>
        <v>1</v>
      </c>
      <c r="H124" s="59">
        <f t="shared" si="46"/>
        <v>0</v>
      </c>
      <c r="I124" s="80" t="str">
        <f t="shared" si="47"/>
        <v>n.a.</v>
      </c>
      <c r="J124" s="80" t="str">
        <f t="shared" si="48"/>
        <v>n.a.</v>
      </c>
      <c r="K124" s="80">
        <f t="shared" si="49"/>
        <v>2.93107974499347</v>
      </c>
      <c r="L124" s="80" t="str">
        <f t="shared" si="50"/>
        <v>n.a.</v>
      </c>
      <c r="M124" s="80" t="str">
        <f t="shared" si="51"/>
        <v>n.a.</v>
      </c>
      <c r="N124" s="80" t="str">
        <f t="shared" si="52"/>
        <v>n.a.</v>
      </c>
      <c r="O124" s="80">
        <f t="shared" si="53"/>
        <v>-0.36685379754779479</v>
      </c>
      <c r="P124" s="80" t="str">
        <f t="shared" si="54"/>
        <v>n.a.</v>
      </c>
      <c r="Q124" s="61"/>
      <c r="R124" s="61"/>
      <c r="S124" s="58"/>
      <c r="T124" s="58"/>
      <c r="U124" s="58"/>
    </row>
    <row r="125" spans="1:21" x14ac:dyDescent="0.25">
      <c r="A125" s="2">
        <f t="shared" si="55"/>
        <v>1954</v>
      </c>
      <c r="B125" s="65">
        <v>69.861412588342858</v>
      </c>
      <c r="C125" s="6">
        <v>-1.2687298321514606</v>
      </c>
      <c r="D125" s="6">
        <v>4.8436617876384425</v>
      </c>
      <c r="E125" s="59">
        <f t="shared" si="43"/>
        <v>0</v>
      </c>
      <c r="F125" s="59">
        <f t="shared" si="44"/>
        <v>0</v>
      </c>
      <c r="G125" s="59">
        <f t="shared" si="45"/>
        <v>1</v>
      </c>
      <c r="H125" s="59">
        <f t="shared" si="46"/>
        <v>0</v>
      </c>
      <c r="I125" s="80" t="str">
        <f t="shared" si="47"/>
        <v>n.a.</v>
      </c>
      <c r="J125" s="80" t="str">
        <f t="shared" si="48"/>
        <v>n.a.</v>
      </c>
      <c r="K125" s="80">
        <f t="shared" si="49"/>
        <v>-1.2687298321514606</v>
      </c>
      <c r="L125" s="80" t="str">
        <f t="shared" si="50"/>
        <v>n.a.</v>
      </c>
      <c r="M125" s="80" t="str">
        <f t="shared" si="51"/>
        <v>n.a.</v>
      </c>
      <c r="N125" s="80" t="str">
        <f t="shared" si="52"/>
        <v>n.a.</v>
      </c>
      <c r="O125" s="80">
        <f t="shared" si="53"/>
        <v>4.8436617876384425</v>
      </c>
      <c r="P125" s="80" t="str">
        <f t="shared" si="54"/>
        <v>n.a.</v>
      </c>
      <c r="Q125" s="61"/>
      <c r="R125" s="61"/>
      <c r="S125" s="58"/>
      <c r="T125" s="58"/>
      <c r="U125" s="58"/>
    </row>
    <row r="126" spans="1:21" x14ac:dyDescent="0.25">
      <c r="A126" s="2">
        <f t="shared" si="55"/>
        <v>1955</v>
      </c>
      <c r="B126" s="65">
        <v>68.624334243066926</v>
      </c>
      <c r="C126" s="6">
        <v>5.1495128770505882</v>
      </c>
      <c r="D126" s="6">
        <v>1.167673620188947</v>
      </c>
      <c r="E126" s="59">
        <f t="shared" si="43"/>
        <v>0</v>
      </c>
      <c r="F126" s="59">
        <f t="shared" ref="F126:F180" si="56">IF(AND($B126&gt;30,$B126&lt;60),1,0)</f>
        <v>0</v>
      </c>
      <c r="G126" s="59">
        <f t="shared" ref="G126:G180" si="57">IF(AND($B126&gt;60,$B126&lt;90),1,0)</f>
        <v>1</v>
      </c>
      <c r="H126" s="59">
        <f t="shared" ref="H126:H180" si="58">IF($B126&gt;90,1,0)</f>
        <v>0</v>
      </c>
      <c r="I126" s="80" t="str">
        <f>IF(E126=1,$C126,"n.a.")</f>
        <v>n.a.</v>
      </c>
      <c r="J126" s="80" t="str">
        <f>IF(F126=1,$C126,"n.a.")</f>
        <v>n.a.</v>
      </c>
      <c r="K126" s="80">
        <f>IF(G126=1,$C126,"n.a.")</f>
        <v>5.1495128770505882</v>
      </c>
      <c r="L126" s="80" t="str">
        <f>IF(H126=1,$C126,"n.a.")</f>
        <v>n.a.</v>
      </c>
      <c r="M126" s="80" t="str">
        <f>IF(E126=1,$D126,"n.a.")</f>
        <v>n.a.</v>
      </c>
      <c r="N126" s="80" t="str">
        <f>IF(F126=1,$D126,"n.a.")</f>
        <v>n.a.</v>
      </c>
      <c r="O126" s="80">
        <f>IF(G126=1,$D126,"n.a.")</f>
        <v>1.167673620188947</v>
      </c>
      <c r="P126" s="80" t="str">
        <f>IF(H126=1,$D126,"n.a.")</f>
        <v>n.a.</v>
      </c>
      <c r="Q126" s="61"/>
      <c r="R126" s="61"/>
      <c r="S126" s="58"/>
      <c r="T126" s="58"/>
      <c r="U126" s="58"/>
    </row>
    <row r="127" spans="1:21" x14ac:dyDescent="0.25">
      <c r="A127" s="2">
        <f t="shared" si="55"/>
        <v>1956</v>
      </c>
      <c r="B127" s="65">
        <v>65.889980799956888</v>
      </c>
      <c r="C127" s="6">
        <v>2.4321605283781134</v>
      </c>
      <c r="D127" s="6">
        <v>3.7000280784977635</v>
      </c>
      <c r="E127" s="59">
        <f t="shared" si="43"/>
        <v>0</v>
      </c>
      <c r="F127" s="59">
        <f t="shared" si="56"/>
        <v>0</v>
      </c>
      <c r="G127" s="59">
        <f t="shared" si="57"/>
        <v>1</v>
      </c>
      <c r="H127" s="59">
        <f t="shared" si="58"/>
        <v>0</v>
      </c>
      <c r="I127" s="80" t="str">
        <f t="shared" ref="I127:L180" si="59">IF(E127=1,$C127,"n.a.")</f>
        <v>n.a.</v>
      </c>
      <c r="J127" s="80" t="str">
        <f t="shared" si="59"/>
        <v>n.a.</v>
      </c>
      <c r="K127" s="80">
        <f t="shared" si="59"/>
        <v>2.4321605283781134</v>
      </c>
      <c r="L127" s="80" t="str">
        <f t="shared" si="59"/>
        <v>n.a.</v>
      </c>
      <c r="M127" s="80" t="str">
        <f t="shared" ref="M127:P180" si="60">IF(E127=1,$D127,"n.a.")</f>
        <v>n.a.</v>
      </c>
      <c r="N127" s="80" t="str">
        <f t="shared" si="60"/>
        <v>n.a.</v>
      </c>
      <c r="O127" s="80">
        <f t="shared" si="60"/>
        <v>3.7000280784977635</v>
      </c>
      <c r="P127" s="80" t="str">
        <f t="shared" si="60"/>
        <v>n.a.</v>
      </c>
      <c r="Q127" s="61"/>
      <c r="R127" s="61"/>
      <c r="S127" s="58"/>
      <c r="T127" s="58"/>
      <c r="U127" s="58"/>
    </row>
    <row r="128" spans="1:21" x14ac:dyDescent="0.25">
      <c r="A128" s="2">
        <f t="shared" si="55"/>
        <v>1957</v>
      </c>
      <c r="B128" s="65">
        <v>62.838313074632381</v>
      </c>
      <c r="C128" s="6">
        <v>3.046141682598158</v>
      </c>
      <c r="D128" s="6">
        <v>3.6138349515477231</v>
      </c>
      <c r="E128" s="59">
        <f t="shared" si="43"/>
        <v>0</v>
      </c>
      <c r="F128" s="59">
        <f t="shared" si="56"/>
        <v>0</v>
      </c>
      <c r="G128" s="59">
        <f t="shared" si="57"/>
        <v>1</v>
      </c>
      <c r="H128" s="59">
        <f t="shared" si="58"/>
        <v>0</v>
      </c>
      <c r="I128" s="80" t="str">
        <f t="shared" si="59"/>
        <v>n.a.</v>
      </c>
      <c r="J128" s="80" t="str">
        <f t="shared" si="59"/>
        <v>n.a.</v>
      </c>
      <c r="K128" s="80">
        <f t="shared" si="59"/>
        <v>3.046141682598158</v>
      </c>
      <c r="L128" s="80" t="str">
        <f t="shared" si="59"/>
        <v>n.a.</v>
      </c>
      <c r="M128" s="80" t="str">
        <f t="shared" si="60"/>
        <v>n.a.</v>
      </c>
      <c r="N128" s="80" t="str">
        <f t="shared" si="60"/>
        <v>n.a.</v>
      </c>
      <c r="O128" s="80">
        <f t="shared" si="60"/>
        <v>3.6138349515477231</v>
      </c>
      <c r="P128" s="80" t="str">
        <f t="shared" si="60"/>
        <v>n.a.</v>
      </c>
      <c r="Q128" s="61"/>
      <c r="R128" s="61"/>
      <c r="S128" s="58"/>
      <c r="T128" s="58"/>
      <c r="U128" s="58"/>
    </row>
    <row r="129" spans="1:21" x14ac:dyDescent="0.25">
      <c r="A129" s="2">
        <f t="shared" si="55"/>
        <v>1958</v>
      </c>
      <c r="B129" s="65">
        <v>67.168596267536316</v>
      </c>
      <c r="C129" s="6">
        <v>-1.4946073961925266</v>
      </c>
      <c r="D129" s="6">
        <v>1.4586561769319717</v>
      </c>
      <c r="E129" s="59">
        <f t="shared" si="43"/>
        <v>0</v>
      </c>
      <c r="F129" s="59">
        <f t="shared" si="56"/>
        <v>0</v>
      </c>
      <c r="G129" s="59">
        <f t="shared" si="57"/>
        <v>1</v>
      </c>
      <c r="H129" s="59">
        <f t="shared" si="58"/>
        <v>0</v>
      </c>
      <c r="I129" s="80" t="str">
        <f t="shared" si="59"/>
        <v>n.a.</v>
      </c>
      <c r="J129" s="80" t="str">
        <f t="shared" si="59"/>
        <v>n.a.</v>
      </c>
      <c r="K129" s="80">
        <f t="shared" si="59"/>
        <v>-1.4946073961925266</v>
      </c>
      <c r="L129" s="80" t="str">
        <f t="shared" si="59"/>
        <v>n.a.</v>
      </c>
      <c r="M129" s="80" t="str">
        <f t="shared" si="60"/>
        <v>n.a.</v>
      </c>
      <c r="N129" s="80" t="str">
        <f t="shared" si="60"/>
        <v>n.a.</v>
      </c>
      <c r="O129" s="80">
        <f t="shared" si="60"/>
        <v>1.4586561769319717</v>
      </c>
      <c r="P129" s="80" t="str">
        <f t="shared" si="60"/>
        <v>n.a.</v>
      </c>
      <c r="Q129" s="61"/>
      <c r="R129" s="61"/>
      <c r="S129" s="58"/>
      <c r="T129" s="58"/>
      <c r="U129" s="58"/>
    </row>
    <row r="130" spans="1:21" x14ac:dyDescent="0.25">
      <c r="A130" s="2">
        <f t="shared" si="55"/>
        <v>1959</v>
      </c>
      <c r="B130" s="65">
        <v>70.280217752508563</v>
      </c>
      <c r="C130" s="6">
        <v>2.5874269564977626</v>
      </c>
      <c r="D130" s="6">
        <v>0.65382032134797541</v>
      </c>
      <c r="E130" s="59">
        <f t="shared" si="43"/>
        <v>0</v>
      </c>
      <c r="F130" s="59">
        <f t="shared" si="56"/>
        <v>0</v>
      </c>
      <c r="G130" s="59">
        <f t="shared" si="57"/>
        <v>1</v>
      </c>
      <c r="H130" s="59">
        <f t="shared" si="58"/>
        <v>0</v>
      </c>
      <c r="I130" s="80" t="str">
        <f t="shared" si="59"/>
        <v>n.a.</v>
      </c>
      <c r="J130" s="80" t="str">
        <f t="shared" si="59"/>
        <v>n.a.</v>
      </c>
      <c r="K130" s="80">
        <f t="shared" si="59"/>
        <v>2.5874269564977626</v>
      </c>
      <c r="L130" s="80" t="str">
        <f t="shared" si="59"/>
        <v>n.a.</v>
      </c>
      <c r="M130" s="80" t="str">
        <f t="shared" si="60"/>
        <v>n.a.</v>
      </c>
      <c r="N130" s="80" t="str">
        <f t="shared" si="60"/>
        <v>n.a.</v>
      </c>
      <c r="O130" s="80">
        <f t="shared" si="60"/>
        <v>0.65382032134797541</v>
      </c>
      <c r="P130" s="80" t="str">
        <f t="shared" si="60"/>
        <v>n.a.</v>
      </c>
      <c r="Q130" s="61"/>
      <c r="R130" s="61"/>
      <c r="S130" s="58"/>
      <c r="T130" s="58"/>
      <c r="U130" s="58"/>
    </row>
    <row r="131" spans="1:21" x14ac:dyDescent="0.25">
      <c r="A131" s="2">
        <f t="shared" si="55"/>
        <v>1960</v>
      </c>
      <c r="B131" s="65">
        <v>69.669190336932161</v>
      </c>
      <c r="C131" s="6">
        <v>6.4281574069915637</v>
      </c>
      <c r="D131" s="6">
        <v>0.51943249311567907</v>
      </c>
      <c r="E131" s="59">
        <f t="shared" si="43"/>
        <v>0</v>
      </c>
      <c r="F131" s="59">
        <f t="shared" si="56"/>
        <v>0</v>
      </c>
      <c r="G131" s="59">
        <f t="shared" si="57"/>
        <v>1</v>
      </c>
      <c r="H131" s="59">
        <f t="shared" si="58"/>
        <v>0</v>
      </c>
      <c r="I131" s="80" t="str">
        <f t="shared" si="59"/>
        <v>n.a.</v>
      </c>
      <c r="J131" s="80" t="str">
        <f t="shared" si="59"/>
        <v>n.a.</v>
      </c>
      <c r="K131" s="80">
        <f t="shared" si="59"/>
        <v>6.4281574069915637</v>
      </c>
      <c r="L131" s="80" t="str">
        <f t="shared" si="59"/>
        <v>n.a.</v>
      </c>
      <c r="M131" s="80" t="str">
        <f t="shared" si="60"/>
        <v>n.a.</v>
      </c>
      <c r="N131" s="80" t="str">
        <f t="shared" si="60"/>
        <v>n.a.</v>
      </c>
      <c r="O131" s="80">
        <f t="shared" si="60"/>
        <v>0.51943249311567907</v>
      </c>
      <c r="P131" s="80" t="str">
        <f t="shared" si="60"/>
        <v>n.a.</v>
      </c>
      <c r="Q131" s="61"/>
      <c r="R131" s="61"/>
      <c r="S131" s="58"/>
      <c r="T131" s="58"/>
      <c r="U131" s="58"/>
    </row>
    <row r="132" spans="1:21" x14ac:dyDescent="0.25">
      <c r="A132" s="2">
        <f t="shared" si="55"/>
        <v>1961</v>
      </c>
      <c r="B132" s="65">
        <v>67.975231215020045</v>
      </c>
      <c r="C132" s="6">
        <v>4.9635874617955711</v>
      </c>
      <c r="D132" s="6">
        <v>1.3184141886857015</v>
      </c>
      <c r="E132" s="59">
        <f t="shared" si="43"/>
        <v>0</v>
      </c>
      <c r="F132" s="59">
        <f t="shared" si="56"/>
        <v>0</v>
      </c>
      <c r="G132" s="59">
        <f t="shared" si="57"/>
        <v>1</v>
      </c>
      <c r="H132" s="59">
        <f t="shared" si="58"/>
        <v>0</v>
      </c>
      <c r="I132" s="80" t="str">
        <f t="shared" si="59"/>
        <v>n.a.</v>
      </c>
      <c r="J132" s="80" t="str">
        <f t="shared" si="59"/>
        <v>n.a.</v>
      </c>
      <c r="K132" s="80">
        <f t="shared" si="59"/>
        <v>4.9635874617955711</v>
      </c>
      <c r="L132" s="80" t="str">
        <f t="shared" si="59"/>
        <v>n.a.</v>
      </c>
      <c r="M132" s="80" t="str">
        <f t="shared" si="60"/>
        <v>n.a.</v>
      </c>
      <c r="N132" s="80" t="str">
        <f t="shared" si="60"/>
        <v>n.a.</v>
      </c>
      <c r="O132" s="80">
        <f t="shared" si="60"/>
        <v>1.3184141886857015</v>
      </c>
      <c r="P132" s="80" t="str">
        <f t="shared" si="60"/>
        <v>n.a.</v>
      </c>
      <c r="Q132" s="61"/>
      <c r="R132" s="61"/>
      <c r="S132" s="58"/>
      <c r="T132" s="58"/>
      <c r="U132" s="58"/>
    </row>
    <row r="133" spans="1:21" x14ac:dyDescent="0.25">
      <c r="A133" s="2">
        <f t="shared" si="55"/>
        <v>1962</v>
      </c>
      <c r="B133" s="65">
        <v>65.661572929806326</v>
      </c>
      <c r="C133" s="6">
        <v>4.6009615414487781</v>
      </c>
      <c r="D133" s="6">
        <v>1.9078341866320736</v>
      </c>
      <c r="E133" s="59">
        <f t="shared" si="43"/>
        <v>0</v>
      </c>
      <c r="F133" s="59">
        <f t="shared" si="56"/>
        <v>0</v>
      </c>
      <c r="G133" s="59">
        <f t="shared" si="57"/>
        <v>1</v>
      </c>
      <c r="H133" s="59">
        <f t="shared" si="58"/>
        <v>0</v>
      </c>
      <c r="I133" s="80" t="str">
        <f t="shared" si="59"/>
        <v>n.a.</v>
      </c>
      <c r="J133" s="80" t="str">
        <f t="shared" si="59"/>
        <v>n.a.</v>
      </c>
      <c r="K133" s="80">
        <f t="shared" si="59"/>
        <v>4.6009615414487781</v>
      </c>
      <c r="L133" s="80" t="str">
        <f t="shared" si="59"/>
        <v>n.a.</v>
      </c>
      <c r="M133" s="80" t="str">
        <f t="shared" si="60"/>
        <v>n.a.</v>
      </c>
      <c r="N133" s="80" t="str">
        <f t="shared" si="60"/>
        <v>n.a.</v>
      </c>
      <c r="O133" s="80">
        <f t="shared" si="60"/>
        <v>1.9078341866320736</v>
      </c>
      <c r="P133" s="80" t="str">
        <f t="shared" si="60"/>
        <v>n.a.</v>
      </c>
      <c r="Q133" s="61"/>
      <c r="R133" s="61"/>
      <c r="S133" s="58"/>
      <c r="T133" s="58"/>
      <c r="U133" s="58"/>
    </row>
    <row r="134" spans="1:21" x14ac:dyDescent="0.25">
      <c r="A134" s="2">
        <f t="shared" si="55"/>
        <v>1963</v>
      </c>
      <c r="B134" s="65">
        <v>63.850104006951945</v>
      </c>
      <c r="C134" s="6">
        <v>6.1846233101945147</v>
      </c>
      <c r="D134" s="6">
        <v>2.0650945005356469</v>
      </c>
      <c r="E134" s="59">
        <f t="shared" si="43"/>
        <v>0</v>
      </c>
      <c r="F134" s="59">
        <f t="shared" si="56"/>
        <v>0</v>
      </c>
      <c r="G134" s="59">
        <f t="shared" si="57"/>
        <v>1</v>
      </c>
      <c r="H134" s="59">
        <f t="shared" si="58"/>
        <v>0</v>
      </c>
      <c r="I134" s="80" t="str">
        <f t="shared" si="59"/>
        <v>n.a.</v>
      </c>
      <c r="J134" s="80" t="str">
        <f t="shared" si="59"/>
        <v>n.a.</v>
      </c>
      <c r="K134" s="80">
        <f t="shared" si="59"/>
        <v>6.1846233101945147</v>
      </c>
      <c r="L134" s="80" t="str">
        <f t="shared" si="59"/>
        <v>n.a.</v>
      </c>
      <c r="M134" s="80" t="str">
        <f t="shared" si="60"/>
        <v>n.a.</v>
      </c>
      <c r="N134" s="80" t="str">
        <f t="shared" si="60"/>
        <v>n.a.</v>
      </c>
      <c r="O134" s="80">
        <f t="shared" si="60"/>
        <v>2.0650945005356469</v>
      </c>
      <c r="P134" s="80" t="str">
        <f t="shared" si="60"/>
        <v>n.a.</v>
      </c>
      <c r="Q134" s="61"/>
      <c r="R134" s="61"/>
      <c r="S134" s="58"/>
      <c r="T134" s="58"/>
      <c r="U134" s="58"/>
    </row>
    <row r="135" spans="1:21" x14ac:dyDescent="0.25">
      <c r="A135" s="2">
        <f t="shared" si="55"/>
        <v>1964</v>
      </c>
      <c r="B135" s="65">
        <v>59.368720739610154</v>
      </c>
      <c r="C135" s="6">
        <v>7.1510469323087911</v>
      </c>
      <c r="D135" s="6">
        <v>3.9940780662546249</v>
      </c>
      <c r="E135" s="59">
        <f t="shared" si="43"/>
        <v>0</v>
      </c>
      <c r="F135" s="59">
        <f t="shared" si="56"/>
        <v>1</v>
      </c>
      <c r="G135" s="59">
        <f t="shared" si="57"/>
        <v>0</v>
      </c>
      <c r="H135" s="59">
        <f t="shared" si="58"/>
        <v>0</v>
      </c>
      <c r="I135" s="80" t="str">
        <f t="shared" si="59"/>
        <v>n.a.</v>
      </c>
      <c r="J135" s="80">
        <f t="shared" si="59"/>
        <v>7.1510469323087911</v>
      </c>
      <c r="K135" s="80" t="str">
        <f t="shared" si="59"/>
        <v>n.a.</v>
      </c>
      <c r="L135" s="80" t="str">
        <f t="shared" si="59"/>
        <v>n.a.</v>
      </c>
      <c r="M135" s="80" t="str">
        <f t="shared" si="60"/>
        <v>n.a.</v>
      </c>
      <c r="N135" s="80">
        <f t="shared" si="60"/>
        <v>3.9940780662546249</v>
      </c>
      <c r="O135" s="80" t="str">
        <f t="shared" si="60"/>
        <v>n.a.</v>
      </c>
      <c r="P135" s="80" t="str">
        <f t="shared" si="60"/>
        <v>n.a.</v>
      </c>
      <c r="Q135" s="61"/>
      <c r="R135" s="61"/>
      <c r="S135" s="58"/>
      <c r="T135" s="58"/>
      <c r="U135" s="58"/>
    </row>
    <row r="136" spans="1:21" x14ac:dyDescent="0.25">
      <c r="A136" s="2">
        <f t="shared" si="55"/>
        <v>1965</v>
      </c>
      <c r="B136" s="65">
        <v>57.698706557829681</v>
      </c>
      <c r="C136" s="6">
        <v>3.4424708096578938</v>
      </c>
      <c r="D136" s="6">
        <v>5.2605460141921689</v>
      </c>
      <c r="E136" s="59">
        <f t="shared" si="43"/>
        <v>0</v>
      </c>
      <c r="F136" s="59">
        <f t="shared" si="56"/>
        <v>1</v>
      </c>
      <c r="G136" s="59">
        <f t="shared" si="57"/>
        <v>0</v>
      </c>
      <c r="H136" s="59">
        <f t="shared" si="58"/>
        <v>0</v>
      </c>
      <c r="I136" s="80" t="str">
        <f t="shared" si="59"/>
        <v>n.a.</v>
      </c>
      <c r="J136" s="80">
        <f t="shared" si="59"/>
        <v>3.4424708096578938</v>
      </c>
      <c r="K136" s="80" t="str">
        <f t="shared" si="59"/>
        <v>n.a.</v>
      </c>
      <c r="L136" s="80" t="str">
        <f t="shared" si="59"/>
        <v>n.a.</v>
      </c>
      <c r="M136" s="80" t="str">
        <f t="shared" si="60"/>
        <v>n.a.</v>
      </c>
      <c r="N136" s="80">
        <f t="shared" si="60"/>
        <v>5.2605460141921689</v>
      </c>
      <c r="O136" s="80" t="str">
        <f t="shared" si="60"/>
        <v>n.a.</v>
      </c>
      <c r="P136" s="80" t="str">
        <f t="shared" si="60"/>
        <v>n.a.</v>
      </c>
      <c r="Q136" s="61"/>
      <c r="R136" s="61"/>
      <c r="S136" s="58"/>
      <c r="T136" s="58"/>
      <c r="U136" s="58"/>
    </row>
    <row r="137" spans="1:21" x14ac:dyDescent="0.25">
      <c r="A137" s="2">
        <f t="shared" si="55"/>
        <v>1966</v>
      </c>
      <c r="B137" s="65">
        <v>55.332606324972737</v>
      </c>
      <c r="C137" s="6">
        <v>3.758677704651614</v>
      </c>
      <c r="D137" s="6">
        <v>4.2802648873752736</v>
      </c>
      <c r="E137" s="59">
        <f t="shared" si="43"/>
        <v>0</v>
      </c>
      <c r="F137" s="59">
        <f t="shared" si="56"/>
        <v>1</v>
      </c>
      <c r="G137" s="59">
        <f t="shared" si="57"/>
        <v>0</v>
      </c>
      <c r="H137" s="59">
        <f t="shared" si="58"/>
        <v>0</v>
      </c>
      <c r="I137" s="80" t="str">
        <f t="shared" si="59"/>
        <v>n.a.</v>
      </c>
      <c r="J137" s="80">
        <f t="shared" si="59"/>
        <v>3.758677704651614</v>
      </c>
      <c r="K137" s="80" t="str">
        <f t="shared" si="59"/>
        <v>n.a.</v>
      </c>
      <c r="L137" s="80" t="str">
        <f t="shared" si="59"/>
        <v>n.a.</v>
      </c>
      <c r="M137" s="80" t="str">
        <f t="shared" si="60"/>
        <v>n.a.</v>
      </c>
      <c r="N137" s="80">
        <f t="shared" si="60"/>
        <v>4.2802648873752736</v>
      </c>
      <c r="O137" s="80" t="str">
        <f t="shared" si="60"/>
        <v>n.a.</v>
      </c>
      <c r="P137" s="80" t="str">
        <f t="shared" si="60"/>
        <v>n.a.</v>
      </c>
      <c r="Q137" s="61"/>
      <c r="R137" s="61"/>
      <c r="S137" s="58"/>
      <c r="T137" s="58"/>
      <c r="U137" s="58"/>
    </row>
    <row r="138" spans="1:21" x14ac:dyDescent="0.25">
      <c r="A138" s="2">
        <f t="shared" si="55"/>
        <v>1967</v>
      </c>
      <c r="B138" s="65">
        <v>54.076768767368669</v>
      </c>
      <c r="C138" s="6">
        <v>3.3451116049284746</v>
      </c>
      <c r="D138" s="6">
        <v>3.2056704093675892</v>
      </c>
      <c r="E138" s="59">
        <f t="shared" si="43"/>
        <v>0</v>
      </c>
      <c r="F138" s="59">
        <f t="shared" si="56"/>
        <v>1</v>
      </c>
      <c r="G138" s="59">
        <f t="shared" si="57"/>
        <v>0</v>
      </c>
      <c r="H138" s="59">
        <f t="shared" si="58"/>
        <v>0</v>
      </c>
      <c r="I138" s="80" t="str">
        <f t="shared" si="59"/>
        <v>n.a.</v>
      </c>
      <c r="J138" s="80">
        <f t="shared" si="59"/>
        <v>3.3451116049284746</v>
      </c>
      <c r="K138" s="80" t="str">
        <f t="shared" si="59"/>
        <v>n.a.</v>
      </c>
      <c r="L138" s="80" t="str">
        <f t="shared" si="59"/>
        <v>n.a.</v>
      </c>
      <c r="M138" s="80" t="str">
        <f t="shared" si="60"/>
        <v>n.a.</v>
      </c>
      <c r="N138" s="80">
        <f t="shared" si="60"/>
        <v>3.2056704093675892</v>
      </c>
      <c r="O138" s="80" t="str">
        <f t="shared" si="60"/>
        <v>n.a.</v>
      </c>
      <c r="P138" s="80" t="str">
        <f t="shared" si="60"/>
        <v>n.a.</v>
      </c>
      <c r="Q138" s="61"/>
      <c r="R138" s="61"/>
      <c r="S138" s="58"/>
      <c r="T138" s="58"/>
      <c r="U138" s="58"/>
    </row>
    <row r="139" spans="1:21" x14ac:dyDescent="0.25">
      <c r="A139" s="2">
        <f t="shared" si="55"/>
        <v>1968</v>
      </c>
      <c r="B139" s="65">
        <v>54.794020409163274</v>
      </c>
      <c r="C139" s="6">
        <v>5.2039898324987455</v>
      </c>
      <c r="D139" s="6">
        <v>1.1521597930778782</v>
      </c>
      <c r="E139" s="59">
        <f t="shared" si="43"/>
        <v>0</v>
      </c>
      <c r="F139" s="59">
        <f t="shared" si="56"/>
        <v>1</v>
      </c>
      <c r="G139" s="59">
        <f t="shared" si="57"/>
        <v>0</v>
      </c>
      <c r="H139" s="59">
        <f t="shared" si="58"/>
        <v>0</v>
      </c>
      <c r="I139" s="80" t="str">
        <f t="shared" si="59"/>
        <v>n.a.</v>
      </c>
      <c r="J139" s="80">
        <f t="shared" si="59"/>
        <v>5.2039898324987455</v>
      </c>
      <c r="K139" s="80" t="str">
        <f t="shared" si="59"/>
        <v>n.a.</v>
      </c>
      <c r="L139" s="80" t="str">
        <f t="shared" si="59"/>
        <v>n.a.</v>
      </c>
      <c r="M139" s="80" t="str">
        <f t="shared" si="60"/>
        <v>n.a.</v>
      </c>
      <c r="N139" s="80">
        <f t="shared" si="60"/>
        <v>1.1521597930778782</v>
      </c>
      <c r="O139" s="80" t="str">
        <f t="shared" si="60"/>
        <v>n.a.</v>
      </c>
      <c r="P139" s="80" t="str">
        <f t="shared" si="60"/>
        <v>n.a.</v>
      </c>
      <c r="Q139" s="61"/>
      <c r="R139" s="61"/>
      <c r="S139" s="58"/>
      <c r="T139" s="58"/>
      <c r="U139" s="58"/>
    </row>
    <row r="140" spans="1:21" x14ac:dyDescent="0.25">
      <c r="A140" s="2">
        <f t="shared" si="55"/>
        <v>1969</v>
      </c>
      <c r="B140" s="65">
        <v>52.217862976976676</v>
      </c>
      <c r="C140" s="6">
        <v>7.5291215617320884</v>
      </c>
      <c r="D140" s="6">
        <v>2.3943959183943875</v>
      </c>
      <c r="E140" s="59">
        <f t="shared" si="43"/>
        <v>0</v>
      </c>
      <c r="F140" s="59">
        <f t="shared" si="56"/>
        <v>1</v>
      </c>
      <c r="G140" s="59">
        <f t="shared" si="57"/>
        <v>0</v>
      </c>
      <c r="H140" s="59">
        <f t="shared" si="58"/>
        <v>0</v>
      </c>
      <c r="I140" s="80" t="str">
        <f t="shared" si="59"/>
        <v>n.a.</v>
      </c>
      <c r="J140" s="80">
        <f t="shared" si="59"/>
        <v>7.5291215617320884</v>
      </c>
      <c r="K140" s="80" t="str">
        <f t="shared" si="59"/>
        <v>n.a.</v>
      </c>
      <c r="L140" s="80" t="str">
        <f t="shared" si="59"/>
        <v>n.a.</v>
      </c>
      <c r="M140" s="80" t="str">
        <f t="shared" si="60"/>
        <v>n.a.</v>
      </c>
      <c r="N140" s="80">
        <f t="shared" si="60"/>
        <v>2.3943959183943875</v>
      </c>
      <c r="O140" s="80" t="str">
        <f t="shared" si="60"/>
        <v>n.a.</v>
      </c>
      <c r="P140" s="80" t="str">
        <f t="shared" si="60"/>
        <v>n.a.</v>
      </c>
      <c r="Q140" s="61"/>
      <c r="R140" s="61"/>
      <c r="S140" s="58"/>
      <c r="T140" s="58"/>
      <c r="U140" s="58"/>
    </row>
    <row r="141" spans="1:21" x14ac:dyDescent="0.25">
      <c r="A141" s="2">
        <f t="shared" si="55"/>
        <v>1970</v>
      </c>
      <c r="B141" s="65">
        <v>48.32789160175529</v>
      </c>
      <c r="C141" s="6">
        <v>5.0911776241923556</v>
      </c>
      <c r="D141" s="6">
        <v>6.8350048613180503</v>
      </c>
      <c r="E141" s="59">
        <f t="shared" si="43"/>
        <v>0</v>
      </c>
      <c r="F141" s="59">
        <f t="shared" si="56"/>
        <v>1</v>
      </c>
      <c r="G141" s="59">
        <f t="shared" si="57"/>
        <v>0</v>
      </c>
      <c r="H141" s="59">
        <f t="shared" si="58"/>
        <v>0</v>
      </c>
      <c r="I141" s="80" t="str">
        <f t="shared" si="59"/>
        <v>n.a.</v>
      </c>
      <c r="J141" s="80">
        <f t="shared" si="59"/>
        <v>5.0911776241923556</v>
      </c>
      <c r="K141" s="80" t="str">
        <f t="shared" si="59"/>
        <v>n.a.</v>
      </c>
      <c r="L141" s="80" t="str">
        <f t="shared" si="59"/>
        <v>n.a.</v>
      </c>
      <c r="M141" s="80" t="str">
        <f t="shared" si="60"/>
        <v>n.a.</v>
      </c>
      <c r="N141" s="80">
        <f t="shared" si="60"/>
        <v>6.8350048613180503</v>
      </c>
      <c r="O141" s="80" t="str">
        <f t="shared" si="60"/>
        <v>n.a.</v>
      </c>
      <c r="P141" s="80" t="str">
        <f t="shared" si="60"/>
        <v>n.a.</v>
      </c>
      <c r="Q141" s="61"/>
      <c r="R141" s="61"/>
      <c r="S141" s="58"/>
      <c r="T141" s="58"/>
      <c r="U141" s="58"/>
    </row>
    <row r="142" spans="1:21" x14ac:dyDescent="0.25">
      <c r="A142" s="2">
        <f t="shared" si="55"/>
        <v>1971</v>
      </c>
      <c r="B142" s="65">
        <v>45.483162686038568</v>
      </c>
      <c r="C142" s="6">
        <v>4.9097567525212327</v>
      </c>
      <c r="D142" s="6">
        <v>5.0120005330242856</v>
      </c>
      <c r="E142" s="59">
        <f t="shared" si="43"/>
        <v>0</v>
      </c>
      <c r="F142" s="59">
        <f t="shared" si="56"/>
        <v>1</v>
      </c>
      <c r="G142" s="59">
        <f t="shared" si="57"/>
        <v>0</v>
      </c>
      <c r="H142" s="59">
        <f t="shared" si="58"/>
        <v>0</v>
      </c>
      <c r="I142" s="80" t="str">
        <f t="shared" si="59"/>
        <v>n.a.</v>
      </c>
      <c r="J142" s="80">
        <f t="shared" si="59"/>
        <v>4.9097567525212327</v>
      </c>
      <c r="K142" s="80" t="str">
        <f t="shared" si="59"/>
        <v>n.a.</v>
      </c>
      <c r="L142" s="80" t="str">
        <f t="shared" si="59"/>
        <v>n.a.</v>
      </c>
      <c r="M142" s="80" t="str">
        <f t="shared" si="60"/>
        <v>n.a.</v>
      </c>
      <c r="N142" s="80">
        <f t="shared" si="60"/>
        <v>5.0120005330242856</v>
      </c>
      <c r="O142" s="80" t="str">
        <f t="shared" si="60"/>
        <v>n.a.</v>
      </c>
      <c r="P142" s="80" t="str">
        <f t="shared" si="60"/>
        <v>n.a.</v>
      </c>
      <c r="Q142" s="61"/>
      <c r="R142" s="61"/>
      <c r="S142" s="58"/>
      <c r="T142" s="58"/>
      <c r="U142" s="58"/>
    </row>
    <row r="143" spans="1:21" x14ac:dyDescent="0.25">
      <c r="A143" s="2">
        <f t="shared" si="55"/>
        <v>1972</v>
      </c>
      <c r="B143" s="65">
        <v>44.80980513713402</v>
      </c>
      <c r="C143" s="6">
        <v>6.3275467939643448</v>
      </c>
      <c r="D143" s="6">
        <v>5.3682762563338482</v>
      </c>
      <c r="E143" s="59">
        <f t="shared" si="43"/>
        <v>0</v>
      </c>
      <c r="F143" s="59">
        <f t="shared" si="56"/>
        <v>1</v>
      </c>
      <c r="G143" s="59">
        <f t="shared" si="57"/>
        <v>0</v>
      </c>
      <c r="H143" s="59">
        <f t="shared" si="58"/>
        <v>0</v>
      </c>
      <c r="I143" s="80" t="str">
        <f t="shared" si="59"/>
        <v>n.a.</v>
      </c>
      <c r="J143" s="80">
        <f t="shared" si="59"/>
        <v>6.3275467939643448</v>
      </c>
      <c r="K143" s="80" t="str">
        <f t="shared" si="59"/>
        <v>n.a.</v>
      </c>
      <c r="L143" s="80" t="str">
        <f t="shared" si="59"/>
        <v>n.a.</v>
      </c>
      <c r="M143" s="80" t="str">
        <f t="shared" si="60"/>
        <v>n.a.</v>
      </c>
      <c r="N143" s="80">
        <f t="shared" si="60"/>
        <v>5.3682762563338482</v>
      </c>
      <c r="O143" s="80" t="str">
        <f t="shared" si="60"/>
        <v>n.a.</v>
      </c>
      <c r="P143" s="80" t="str">
        <f t="shared" si="60"/>
        <v>n.a.</v>
      </c>
      <c r="Q143" s="61"/>
      <c r="R143" s="61"/>
      <c r="S143" s="58"/>
      <c r="T143" s="58"/>
      <c r="U143" s="58"/>
    </row>
    <row r="144" spans="1:21" x14ac:dyDescent="0.25">
      <c r="A144" s="2">
        <f t="shared" si="55"/>
        <v>1973</v>
      </c>
      <c r="B144" s="65">
        <v>42.170877436325888</v>
      </c>
      <c r="C144" s="6">
        <v>7.4020995704716208</v>
      </c>
      <c r="D144" s="6">
        <v>6.3169399392728032</v>
      </c>
      <c r="E144" s="59">
        <f t="shared" si="43"/>
        <v>0</v>
      </c>
      <c r="F144" s="59">
        <f t="shared" si="56"/>
        <v>1</v>
      </c>
      <c r="G144" s="59">
        <f t="shared" si="57"/>
        <v>0</v>
      </c>
      <c r="H144" s="59">
        <f t="shared" si="58"/>
        <v>0</v>
      </c>
      <c r="I144" s="80" t="str">
        <f t="shared" si="59"/>
        <v>n.a.</v>
      </c>
      <c r="J144" s="80">
        <f t="shared" si="59"/>
        <v>7.4020995704716208</v>
      </c>
      <c r="K144" s="80" t="str">
        <f t="shared" si="59"/>
        <v>n.a.</v>
      </c>
      <c r="L144" s="80" t="str">
        <f t="shared" si="59"/>
        <v>n.a.</v>
      </c>
      <c r="M144" s="80" t="str">
        <f t="shared" si="60"/>
        <v>n.a.</v>
      </c>
      <c r="N144" s="80">
        <f t="shared" si="60"/>
        <v>6.3169399392728032</v>
      </c>
      <c r="O144" s="80" t="str">
        <f t="shared" si="60"/>
        <v>n.a.</v>
      </c>
      <c r="P144" s="80" t="str">
        <f t="shared" si="60"/>
        <v>n.a.</v>
      </c>
      <c r="Q144" s="61"/>
      <c r="R144" s="61"/>
      <c r="S144" s="58"/>
      <c r="T144" s="58"/>
      <c r="U144" s="58"/>
    </row>
    <row r="145" spans="1:21" x14ac:dyDescent="0.25">
      <c r="A145" s="2">
        <f t="shared" si="55"/>
        <v>1974</v>
      </c>
      <c r="B145" s="65">
        <v>38.682665817566352</v>
      </c>
      <c r="C145" s="6">
        <v>3.1286895022383909</v>
      </c>
      <c r="D145" s="6">
        <v>13.547918790953206</v>
      </c>
      <c r="E145" s="59">
        <f t="shared" si="43"/>
        <v>0</v>
      </c>
      <c r="F145" s="59">
        <f t="shared" si="56"/>
        <v>1</v>
      </c>
      <c r="G145" s="59">
        <f t="shared" si="57"/>
        <v>0</v>
      </c>
      <c r="H145" s="59">
        <f t="shared" si="58"/>
        <v>0</v>
      </c>
      <c r="I145" s="80" t="str">
        <f t="shared" si="59"/>
        <v>n.a.</v>
      </c>
      <c r="J145" s="80">
        <f t="shared" si="59"/>
        <v>3.1286895022383909</v>
      </c>
      <c r="K145" s="80" t="str">
        <f t="shared" si="59"/>
        <v>n.a.</v>
      </c>
      <c r="L145" s="80" t="str">
        <f t="shared" si="59"/>
        <v>n.a.</v>
      </c>
      <c r="M145" s="80" t="str">
        <f t="shared" si="60"/>
        <v>n.a.</v>
      </c>
      <c r="N145" s="80">
        <f t="shared" si="60"/>
        <v>13.547918790953206</v>
      </c>
      <c r="O145" s="80" t="str">
        <f t="shared" si="60"/>
        <v>n.a.</v>
      </c>
      <c r="P145" s="80" t="str">
        <f t="shared" si="60"/>
        <v>n.a.</v>
      </c>
      <c r="Q145" s="61"/>
      <c r="R145" s="61"/>
      <c r="S145" s="58"/>
      <c r="T145" s="58"/>
      <c r="U145" s="58"/>
    </row>
    <row r="146" spans="1:21" x14ac:dyDescent="0.25">
      <c r="A146" s="2">
        <f t="shared" si="55"/>
        <v>1975</v>
      </c>
      <c r="B146" s="65">
        <v>39.633802978857233</v>
      </c>
      <c r="C146" s="6">
        <v>-2.8967015691263476</v>
      </c>
      <c r="D146" s="6">
        <v>13.654020234887177</v>
      </c>
      <c r="E146" s="59">
        <f t="shared" si="43"/>
        <v>0</v>
      </c>
      <c r="F146" s="59">
        <f t="shared" si="56"/>
        <v>1</v>
      </c>
      <c r="G146" s="59">
        <f t="shared" si="57"/>
        <v>0</v>
      </c>
      <c r="H146" s="59">
        <f t="shared" si="58"/>
        <v>0</v>
      </c>
      <c r="I146" s="80" t="str">
        <f t="shared" si="59"/>
        <v>n.a.</v>
      </c>
      <c r="J146" s="80">
        <f t="shared" si="59"/>
        <v>-2.8967015691263476</v>
      </c>
      <c r="K146" s="80" t="str">
        <f t="shared" si="59"/>
        <v>n.a.</v>
      </c>
      <c r="L146" s="80" t="str">
        <f t="shared" si="59"/>
        <v>n.a.</v>
      </c>
      <c r="M146" s="80" t="str">
        <f t="shared" si="60"/>
        <v>n.a.</v>
      </c>
      <c r="N146" s="80">
        <f t="shared" si="60"/>
        <v>13.654020234887177</v>
      </c>
      <c r="O146" s="80" t="str">
        <f t="shared" si="60"/>
        <v>n.a.</v>
      </c>
      <c r="P146" s="80" t="str">
        <f t="shared" si="60"/>
        <v>n.a.</v>
      </c>
      <c r="Q146" s="61"/>
      <c r="R146" s="61"/>
      <c r="S146" s="58"/>
      <c r="T146" s="58"/>
      <c r="U146" s="58"/>
    </row>
    <row r="147" spans="1:21" x14ac:dyDescent="0.25">
      <c r="A147" s="2">
        <f t="shared" si="55"/>
        <v>1976</v>
      </c>
      <c r="B147" s="65">
        <v>39.384230823028474</v>
      </c>
      <c r="C147" s="6">
        <v>5.7150632841457716</v>
      </c>
      <c r="D147" s="6">
        <v>8.5071537786493234</v>
      </c>
      <c r="E147" s="59">
        <f t="shared" si="43"/>
        <v>0</v>
      </c>
      <c r="F147" s="59">
        <f t="shared" si="56"/>
        <v>1</v>
      </c>
      <c r="G147" s="59">
        <f t="shared" si="57"/>
        <v>0</v>
      </c>
      <c r="H147" s="59">
        <f t="shared" si="58"/>
        <v>0</v>
      </c>
      <c r="I147" s="80" t="str">
        <f t="shared" si="59"/>
        <v>n.a.</v>
      </c>
      <c r="J147" s="80">
        <f t="shared" si="59"/>
        <v>5.7150632841457716</v>
      </c>
      <c r="K147" s="80" t="str">
        <f t="shared" si="59"/>
        <v>n.a.</v>
      </c>
      <c r="L147" s="80" t="str">
        <f t="shared" si="59"/>
        <v>n.a.</v>
      </c>
      <c r="M147" s="80" t="str">
        <f t="shared" si="60"/>
        <v>n.a.</v>
      </c>
      <c r="N147" s="80">
        <f t="shared" si="60"/>
        <v>8.5071537786493234</v>
      </c>
      <c r="O147" s="80" t="str">
        <f t="shared" si="60"/>
        <v>n.a.</v>
      </c>
      <c r="P147" s="80" t="str">
        <f t="shared" si="60"/>
        <v>n.a.</v>
      </c>
      <c r="Q147" s="61"/>
      <c r="R147" s="61"/>
      <c r="S147" s="58"/>
      <c r="T147" s="58"/>
      <c r="U147" s="58"/>
    </row>
    <row r="148" spans="1:21" x14ac:dyDescent="0.25">
      <c r="A148" s="2">
        <f t="shared" si="55"/>
        <v>1977</v>
      </c>
      <c r="B148" s="65">
        <v>42.209039266022899</v>
      </c>
      <c r="C148" s="6">
        <v>1.1166261252568033</v>
      </c>
      <c r="D148" s="6">
        <v>7.094555029593419</v>
      </c>
      <c r="E148" s="59">
        <f t="shared" si="43"/>
        <v>0</v>
      </c>
      <c r="F148" s="59">
        <f t="shared" si="56"/>
        <v>1</v>
      </c>
      <c r="G148" s="59">
        <f t="shared" si="57"/>
        <v>0</v>
      </c>
      <c r="H148" s="59">
        <f t="shared" si="58"/>
        <v>0</v>
      </c>
      <c r="I148" s="80" t="str">
        <f t="shared" si="59"/>
        <v>n.a.</v>
      </c>
      <c r="J148" s="80">
        <f t="shared" si="59"/>
        <v>1.1166261252568033</v>
      </c>
      <c r="K148" s="80" t="str">
        <f t="shared" si="59"/>
        <v>n.a.</v>
      </c>
      <c r="L148" s="80" t="str">
        <f t="shared" si="59"/>
        <v>n.a.</v>
      </c>
      <c r="M148" s="80" t="str">
        <f t="shared" si="60"/>
        <v>n.a.</v>
      </c>
      <c r="N148" s="80">
        <f t="shared" si="60"/>
        <v>7.094555029593419</v>
      </c>
      <c r="O148" s="80" t="str">
        <f t="shared" si="60"/>
        <v>n.a.</v>
      </c>
      <c r="P148" s="80" t="str">
        <f t="shared" si="60"/>
        <v>n.a.</v>
      </c>
      <c r="Q148" s="61"/>
      <c r="R148" s="61"/>
      <c r="S148" s="58"/>
      <c r="T148" s="58"/>
      <c r="U148" s="58"/>
    </row>
    <row r="149" spans="1:21" x14ac:dyDescent="0.25">
      <c r="A149" s="2">
        <f t="shared" si="55"/>
        <v>1978</v>
      </c>
      <c r="B149" s="65">
        <v>45.534303571297507</v>
      </c>
      <c r="C149" s="6">
        <v>3.0823592762756924</v>
      </c>
      <c r="D149" s="6">
        <v>4.4310017291768311</v>
      </c>
      <c r="E149" s="59">
        <f t="shared" si="43"/>
        <v>0</v>
      </c>
      <c r="F149" s="59">
        <f t="shared" si="56"/>
        <v>1</v>
      </c>
      <c r="G149" s="59">
        <f t="shared" si="57"/>
        <v>0</v>
      </c>
      <c r="H149" s="59">
        <f t="shared" si="58"/>
        <v>0</v>
      </c>
      <c r="I149" s="80" t="str">
        <f t="shared" si="59"/>
        <v>n.a.</v>
      </c>
      <c r="J149" s="80">
        <f t="shared" si="59"/>
        <v>3.0823592762756924</v>
      </c>
      <c r="K149" s="80" t="str">
        <f t="shared" si="59"/>
        <v>n.a.</v>
      </c>
      <c r="L149" s="80" t="str">
        <f t="shared" si="59"/>
        <v>n.a.</v>
      </c>
      <c r="M149" s="80" t="str">
        <f t="shared" si="60"/>
        <v>n.a.</v>
      </c>
      <c r="N149" s="80">
        <f t="shared" si="60"/>
        <v>4.4310017291768311</v>
      </c>
      <c r="O149" s="80" t="str">
        <f t="shared" si="60"/>
        <v>n.a.</v>
      </c>
      <c r="P149" s="80" t="str">
        <f t="shared" si="60"/>
        <v>n.a.</v>
      </c>
      <c r="Q149" s="61"/>
      <c r="R149" s="61"/>
      <c r="S149" s="58"/>
      <c r="T149" s="58"/>
      <c r="U149" s="58"/>
    </row>
    <row r="150" spans="1:21" x14ac:dyDescent="0.25">
      <c r="A150" s="2">
        <f t="shared" si="55"/>
        <v>1979</v>
      </c>
      <c r="B150" s="65">
        <v>49.233083087933352</v>
      </c>
      <c r="C150" s="6">
        <v>2.9432529470375446</v>
      </c>
      <c r="D150" s="6">
        <v>3.1931413267150432</v>
      </c>
      <c r="E150" s="59">
        <f t="shared" ref="E150:E180" si="61">IF(AND(B150&gt;0,B150&lt;30),1,0)</f>
        <v>0</v>
      </c>
      <c r="F150" s="59">
        <f t="shared" si="56"/>
        <v>1</v>
      </c>
      <c r="G150" s="59">
        <f t="shared" si="57"/>
        <v>0</v>
      </c>
      <c r="H150" s="59">
        <f t="shared" si="58"/>
        <v>0</v>
      </c>
      <c r="I150" s="80" t="str">
        <f t="shared" si="59"/>
        <v>n.a.</v>
      </c>
      <c r="J150" s="80">
        <f t="shared" si="59"/>
        <v>2.9432529470375446</v>
      </c>
      <c r="K150" s="80" t="str">
        <f t="shared" si="59"/>
        <v>n.a.</v>
      </c>
      <c r="L150" s="80" t="str">
        <f t="shared" si="59"/>
        <v>n.a.</v>
      </c>
      <c r="M150" s="80" t="str">
        <f t="shared" si="60"/>
        <v>n.a.</v>
      </c>
      <c r="N150" s="80">
        <f t="shared" si="60"/>
        <v>3.1931413267150432</v>
      </c>
      <c r="O150" s="80" t="str">
        <f t="shared" si="60"/>
        <v>n.a.</v>
      </c>
      <c r="P150" s="80" t="str">
        <f t="shared" si="60"/>
        <v>n.a.</v>
      </c>
      <c r="Q150" s="61"/>
      <c r="R150" s="61"/>
      <c r="S150" s="58"/>
      <c r="T150" s="58"/>
      <c r="U150" s="58"/>
    </row>
    <row r="151" spans="1:21" x14ac:dyDescent="0.25">
      <c r="A151" s="2">
        <f t="shared" si="55"/>
        <v>1980</v>
      </c>
      <c r="B151" s="65">
        <v>55.245145492853482</v>
      </c>
      <c r="C151" s="6">
        <v>4.0078429011898065</v>
      </c>
      <c r="D151" s="6">
        <v>4.3542891108614645</v>
      </c>
      <c r="E151" s="59">
        <f t="shared" si="61"/>
        <v>0</v>
      </c>
      <c r="F151" s="59">
        <f t="shared" si="56"/>
        <v>1</v>
      </c>
      <c r="G151" s="59">
        <f t="shared" si="57"/>
        <v>0</v>
      </c>
      <c r="H151" s="59">
        <f t="shared" si="58"/>
        <v>0</v>
      </c>
      <c r="I151" s="80" t="str">
        <f t="shared" si="59"/>
        <v>n.a.</v>
      </c>
      <c r="J151" s="80">
        <f t="shared" si="59"/>
        <v>4.0078429011898065</v>
      </c>
      <c r="K151" s="80" t="str">
        <f t="shared" si="59"/>
        <v>n.a.</v>
      </c>
      <c r="L151" s="80" t="str">
        <f t="shared" si="59"/>
        <v>n.a.</v>
      </c>
      <c r="M151" s="80" t="str">
        <f t="shared" si="60"/>
        <v>n.a.</v>
      </c>
      <c r="N151" s="80">
        <f t="shared" si="60"/>
        <v>4.3542891108614645</v>
      </c>
      <c r="O151" s="80" t="str">
        <f t="shared" si="60"/>
        <v>n.a.</v>
      </c>
      <c r="P151" s="80" t="str">
        <f t="shared" si="60"/>
        <v>n.a.</v>
      </c>
      <c r="Q151" s="61"/>
      <c r="R151" s="61"/>
      <c r="S151" s="58"/>
      <c r="T151" s="58"/>
      <c r="U151" s="58"/>
    </row>
    <row r="152" spans="1:21" x14ac:dyDescent="0.25">
      <c r="A152" s="2">
        <f t="shared" si="55"/>
        <v>1981</v>
      </c>
      <c r="B152" s="65">
        <v>65.401505646173149</v>
      </c>
      <c r="C152" s="6">
        <v>0.14606595689430346</v>
      </c>
      <c r="D152" s="6">
        <v>5.1388372673760285</v>
      </c>
      <c r="E152" s="59">
        <f t="shared" si="61"/>
        <v>0</v>
      </c>
      <c r="F152" s="59">
        <f t="shared" si="56"/>
        <v>0</v>
      </c>
      <c r="G152" s="59">
        <f t="shared" si="57"/>
        <v>1</v>
      </c>
      <c r="H152" s="59">
        <f t="shared" si="58"/>
        <v>0</v>
      </c>
      <c r="I152" s="80" t="str">
        <f t="shared" si="59"/>
        <v>n.a.</v>
      </c>
      <c r="J152" s="80" t="str">
        <f t="shared" si="59"/>
        <v>n.a.</v>
      </c>
      <c r="K152" s="80">
        <f t="shared" si="59"/>
        <v>0.14606595689430346</v>
      </c>
      <c r="L152" s="80" t="str">
        <f t="shared" si="59"/>
        <v>n.a.</v>
      </c>
      <c r="M152" s="80" t="str">
        <f t="shared" si="60"/>
        <v>n.a.</v>
      </c>
      <c r="N152" s="80" t="str">
        <f t="shared" si="60"/>
        <v>n.a.</v>
      </c>
      <c r="O152" s="80">
        <f t="shared" si="60"/>
        <v>5.1388372673760285</v>
      </c>
      <c r="P152" s="80" t="str">
        <f t="shared" si="60"/>
        <v>n.a.</v>
      </c>
      <c r="Q152" s="61"/>
      <c r="R152" s="61"/>
      <c r="S152" s="58"/>
      <c r="T152" s="58"/>
      <c r="U152" s="58"/>
    </row>
    <row r="153" spans="1:21" x14ac:dyDescent="0.25">
      <c r="A153" s="2">
        <f t="shared" si="55"/>
        <v>1982</v>
      </c>
      <c r="B153" s="65">
        <v>76.446714715555245</v>
      </c>
      <c r="C153" s="6">
        <v>0.58071068183536134</v>
      </c>
      <c r="D153" s="6">
        <v>7.5795315133849961</v>
      </c>
      <c r="E153" s="59">
        <f t="shared" si="61"/>
        <v>0</v>
      </c>
      <c r="F153" s="59">
        <f t="shared" si="56"/>
        <v>0</v>
      </c>
      <c r="G153" s="59">
        <f t="shared" si="57"/>
        <v>1</v>
      </c>
      <c r="H153" s="59">
        <f t="shared" si="58"/>
        <v>0</v>
      </c>
      <c r="I153" s="80" t="str">
        <f t="shared" si="59"/>
        <v>n.a.</v>
      </c>
      <c r="J153" s="80" t="str">
        <f t="shared" si="59"/>
        <v>n.a.</v>
      </c>
      <c r="K153" s="80">
        <f t="shared" si="59"/>
        <v>0.58071068183536134</v>
      </c>
      <c r="L153" s="80" t="str">
        <f t="shared" si="59"/>
        <v>n.a.</v>
      </c>
      <c r="M153" s="80" t="str">
        <f t="shared" si="60"/>
        <v>n.a.</v>
      </c>
      <c r="N153" s="80" t="str">
        <f t="shared" si="60"/>
        <v>n.a.</v>
      </c>
      <c r="O153" s="80">
        <f t="shared" si="60"/>
        <v>7.5795315133849961</v>
      </c>
      <c r="P153" s="80" t="str">
        <f t="shared" si="60"/>
        <v>n.a.</v>
      </c>
      <c r="Q153" s="61"/>
      <c r="R153" s="61"/>
      <c r="S153" s="58"/>
      <c r="T153" s="58"/>
      <c r="U153" s="58"/>
    </row>
    <row r="154" spans="1:21" x14ac:dyDescent="0.25">
      <c r="A154" s="2">
        <f t="shared" si="55"/>
        <v>1983</v>
      </c>
      <c r="B154" s="65">
        <v>86.851087099998111</v>
      </c>
      <c r="C154" s="6">
        <v>0.39743706798858192</v>
      </c>
      <c r="D154" s="6">
        <v>5.6030658459133686</v>
      </c>
      <c r="E154" s="59">
        <f t="shared" si="61"/>
        <v>0</v>
      </c>
      <c r="F154" s="59">
        <f t="shared" si="56"/>
        <v>0</v>
      </c>
      <c r="G154" s="59">
        <f t="shared" si="57"/>
        <v>1</v>
      </c>
      <c r="H154" s="59">
        <f t="shared" si="58"/>
        <v>0</v>
      </c>
      <c r="I154" s="80" t="str">
        <f t="shared" si="59"/>
        <v>n.a.</v>
      </c>
      <c r="J154" s="80" t="str">
        <f t="shared" si="59"/>
        <v>n.a.</v>
      </c>
      <c r="K154" s="80">
        <f t="shared" si="59"/>
        <v>0.39743706798858192</v>
      </c>
      <c r="L154" s="80" t="str">
        <f t="shared" si="59"/>
        <v>n.a.</v>
      </c>
      <c r="M154" s="80" t="str">
        <f t="shared" si="60"/>
        <v>n.a.</v>
      </c>
      <c r="N154" s="80" t="str">
        <f t="shared" si="60"/>
        <v>n.a.</v>
      </c>
      <c r="O154" s="80">
        <f t="shared" si="60"/>
        <v>5.6030658459133686</v>
      </c>
      <c r="P154" s="80" t="str">
        <f t="shared" si="60"/>
        <v>n.a.</v>
      </c>
      <c r="Q154" s="61"/>
      <c r="R154" s="61"/>
      <c r="S154" s="58"/>
      <c r="T154" s="58"/>
      <c r="U154" s="58"/>
    </row>
    <row r="155" spans="1:21" x14ac:dyDescent="0.25">
      <c r="A155" s="2">
        <f t="shared" si="55"/>
        <v>1984</v>
      </c>
      <c r="B155" s="65">
        <v>92.555985502425017</v>
      </c>
      <c r="C155" s="6">
        <v>2.1018225781429756</v>
      </c>
      <c r="D155" s="6">
        <v>5.4803742276340994</v>
      </c>
      <c r="E155" s="59">
        <f t="shared" si="61"/>
        <v>0</v>
      </c>
      <c r="F155" s="59">
        <f t="shared" si="56"/>
        <v>0</v>
      </c>
      <c r="G155" s="59">
        <f t="shared" si="57"/>
        <v>0</v>
      </c>
      <c r="H155" s="59">
        <f t="shared" si="58"/>
        <v>1</v>
      </c>
      <c r="I155" s="80" t="str">
        <f t="shared" si="59"/>
        <v>n.a.</v>
      </c>
      <c r="J155" s="80" t="str">
        <f t="shared" si="59"/>
        <v>n.a.</v>
      </c>
      <c r="K155" s="80" t="str">
        <f t="shared" si="59"/>
        <v>n.a.</v>
      </c>
      <c r="L155" s="80">
        <f t="shared" si="59"/>
        <v>2.1018225781429756</v>
      </c>
      <c r="M155" s="80" t="str">
        <f t="shared" si="60"/>
        <v>n.a.</v>
      </c>
      <c r="N155" s="80" t="str">
        <f t="shared" si="60"/>
        <v>n.a.</v>
      </c>
      <c r="O155" s="80" t="str">
        <f t="shared" si="60"/>
        <v>n.a.</v>
      </c>
      <c r="P155" s="80">
        <f t="shared" si="60"/>
        <v>5.4803742276340994</v>
      </c>
      <c r="Q155" s="61"/>
      <c r="R155" s="61"/>
      <c r="S155" s="58"/>
      <c r="T155" s="58"/>
      <c r="U155" s="58"/>
    </row>
    <row r="156" spans="1:21" x14ac:dyDescent="0.25">
      <c r="A156" s="2">
        <f t="shared" si="55"/>
        <v>1985</v>
      </c>
      <c r="B156" s="65">
        <v>100.13150432731427</v>
      </c>
      <c r="C156" s="6">
        <v>1.8474080749441901</v>
      </c>
      <c r="D156" s="6">
        <v>4.5839375186649045</v>
      </c>
      <c r="E156" s="59">
        <f t="shared" si="61"/>
        <v>0</v>
      </c>
      <c r="F156" s="59">
        <f t="shared" si="56"/>
        <v>0</v>
      </c>
      <c r="G156" s="59">
        <f t="shared" si="57"/>
        <v>0</v>
      </c>
      <c r="H156" s="59">
        <f t="shared" si="58"/>
        <v>1</v>
      </c>
      <c r="I156" s="80" t="str">
        <f t="shared" si="59"/>
        <v>n.a.</v>
      </c>
      <c r="J156" s="80" t="str">
        <f t="shared" si="59"/>
        <v>n.a.</v>
      </c>
      <c r="K156" s="80" t="str">
        <f t="shared" si="59"/>
        <v>n.a.</v>
      </c>
      <c r="L156" s="80">
        <f t="shared" si="59"/>
        <v>1.8474080749441901</v>
      </c>
      <c r="M156" s="80" t="str">
        <f t="shared" si="60"/>
        <v>n.a.</v>
      </c>
      <c r="N156" s="80" t="str">
        <f t="shared" si="60"/>
        <v>n.a.</v>
      </c>
      <c r="O156" s="80" t="str">
        <f t="shared" si="60"/>
        <v>n.a.</v>
      </c>
      <c r="P156" s="80">
        <f t="shared" si="60"/>
        <v>4.5839375186649045</v>
      </c>
      <c r="Q156" s="61"/>
      <c r="R156" s="61"/>
      <c r="S156" s="58"/>
      <c r="T156" s="58"/>
      <c r="U156" s="58"/>
    </row>
    <row r="157" spans="1:21" x14ac:dyDescent="0.25">
      <c r="A157" s="2">
        <f t="shared" si="55"/>
        <v>1986</v>
      </c>
      <c r="B157" s="65">
        <v>105.44098598736115</v>
      </c>
      <c r="C157" s="6">
        <v>1.8535094758935777</v>
      </c>
      <c r="D157" s="6">
        <v>2.7927193005381712</v>
      </c>
      <c r="E157" s="59">
        <f t="shared" si="61"/>
        <v>0</v>
      </c>
      <c r="F157" s="59">
        <f t="shared" si="56"/>
        <v>0</v>
      </c>
      <c r="G157" s="59">
        <f t="shared" si="57"/>
        <v>0</v>
      </c>
      <c r="H157" s="59">
        <f t="shared" si="58"/>
        <v>1</v>
      </c>
      <c r="I157" s="80" t="str">
        <f t="shared" si="59"/>
        <v>n.a.</v>
      </c>
      <c r="J157" s="80" t="str">
        <f t="shared" si="59"/>
        <v>n.a.</v>
      </c>
      <c r="K157" s="80" t="str">
        <f t="shared" si="59"/>
        <v>n.a.</v>
      </c>
      <c r="L157" s="80">
        <f t="shared" si="59"/>
        <v>1.8535094758935777</v>
      </c>
      <c r="M157" s="80" t="str">
        <f t="shared" si="60"/>
        <v>n.a.</v>
      </c>
      <c r="N157" s="80" t="str">
        <f t="shared" si="60"/>
        <v>n.a.</v>
      </c>
      <c r="O157" s="80" t="str">
        <f t="shared" si="60"/>
        <v>n.a.</v>
      </c>
      <c r="P157" s="80">
        <f t="shared" si="60"/>
        <v>2.7927193005381712</v>
      </c>
      <c r="Q157" s="61"/>
      <c r="R157" s="61"/>
      <c r="S157" s="58"/>
      <c r="T157" s="58"/>
      <c r="U157" s="58"/>
    </row>
    <row r="158" spans="1:21" x14ac:dyDescent="0.25">
      <c r="A158" s="2">
        <f t="shared" si="55"/>
        <v>1987</v>
      </c>
      <c r="B158" s="65">
        <v>109.76429960942802</v>
      </c>
      <c r="C158" s="6">
        <v>2.373340202332419</v>
      </c>
      <c r="D158" s="6">
        <v>1.7005979936072446</v>
      </c>
      <c r="E158" s="59">
        <f t="shared" si="61"/>
        <v>0</v>
      </c>
      <c r="F158" s="59">
        <f t="shared" si="56"/>
        <v>0</v>
      </c>
      <c r="G158" s="59">
        <f t="shared" si="57"/>
        <v>0</v>
      </c>
      <c r="H158" s="59">
        <f t="shared" si="58"/>
        <v>1</v>
      </c>
      <c r="I158" s="80" t="str">
        <f t="shared" si="59"/>
        <v>n.a.</v>
      </c>
      <c r="J158" s="80" t="str">
        <f t="shared" si="59"/>
        <v>n.a.</v>
      </c>
      <c r="K158" s="80" t="str">
        <f t="shared" si="59"/>
        <v>n.a.</v>
      </c>
      <c r="L158" s="80">
        <f t="shared" si="59"/>
        <v>2.373340202332419</v>
      </c>
      <c r="M158" s="80" t="str">
        <f t="shared" si="60"/>
        <v>n.a.</v>
      </c>
      <c r="N158" s="80" t="str">
        <f t="shared" si="60"/>
        <v>n.a.</v>
      </c>
      <c r="O158" s="80" t="str">
        <f t="shared" si="60"/>
        <v>n.a.</v>
      </c>
      <c r="P158" s="80">
        <f t="shared" si="60"/>
        <v>1.7005979936072446</v>
      </c>
      <c r="Q158" s="61"/>
      <c r="R158" s="61"/>
      <c r="S158" s="58"/>
      <c r="T158" s="58"/>
      <c r="U158" s="58"/>
    </row>
    <row r="159" spans="1:21" x14ac:dyDescent="0.25">
      <c r="A159" s="2">
        <f t="shared" si="55"/>
        <v>1988</v>
      </c>
      <c r="B159" s="65">
        <v>111.29725419351196</v>
      </c>
      <c r="C159" s="6">
        <v>4.5655927771473648</v>
      </c>
      <c r="D159" s="6">
        <v>2.1818658397815494</v>
      </c>
      <c r="E159" s="59">
        <f t="shared" si="61"/>
        <v>0</v>
      </c>
      <c r="F159" s="59">
        <f t="shared" si="56"/>
        <v>0</v>
      </c>
      <c r="G159" s="59">
        <f t="shared" si="57"/>
        <v>0</v>
      </c>
      <c r="H159" s="59">
        <f t="shared" si="58"/>
        <v>1</v>
      </c>
      <c r="I159" s="80" t="str">
        <f t="shared" si="59"/>
        <v>n.a.</v>
      </c>
      <c r="J159" s="80" t="str">
        <f t="shared" si="59"/>
        <v>n.a.</v>
      </c>
      <c r="K159" s="80" t="str">
        <f t="shared" si="59"/>
        <v>n.a.</v>
      </c>
      <c r="L159" s="80">
        <f t="shared" si="59"/>
        <v>4.5655927771473648</v>
      </c>
      <c r="M159" s="80" t="str">
        <f t="shared" si="60"/>
        <v>n.a.</v>
      </c>
      <c r="N159" s="80" t="str">
        <f t="shared" si="60"/>
        <v>n.a.</v>
      </c>
      <c r="O159" s="80" t="str">
        <f t="shared" si="60"/>
        <v>n.a.</v>
      </c>
      <c r="P159" s="80">
        <f t="shared" si="60"/>
        <v>2.1818658397815494</v>
      </c>
      <c r="Q159" s="61"/>
      <c r="R159" s="61"/>
      <c r="S159" s="58"/>
      <c r="T159" s="58"/>
      <c r="U159" s="58"/>
    </row>
    <row r="160" spans="1:21" x14ac:dyDescent="0.25">
      <c r="A160" s="2">
        <f t="shared" si="55"/>
        <v>1989</v>
      </c>
      <c r="B160" s="65">
        <v>109.34900707007694</v>
      </c>
      <c r="C160" s="6">
        <v>3.6179368134979129</v>
      </c>
      <c r="D160" s="6">
        <v>4.8041574421035182</v>
      </c>
      <c r="E160" s="59">
        <f t="shared" si="61"/>
        <v>0</v>
      </c>
      <c r="F160" s="59">
        <f t="shared" si="56"/>
        <v>0</v>
      </c>
      <c r="G160" s="59">
        <f t="shared" si="57"/>
        <v>0</v>
      </c>
      <c r="H160" s="59">
        <f t="shared" si="58"/>
        <v>1</v>
      </c>
      <c r="I160" s="80" t="str">
        <f t="shared" si="59"/>
        <v>n.a.</v>
      </c>
      <c r="J160" s="80" t="str">
        <f t="shared" si="59"/>
        <v>n.a.</v>
      </c>
      <c r="K160" s="80" t="str">
        <f t="shared" si="59"/>
        <v>n.a.</v>
      </c>
      <c r="L160" s="80">
        <f t="shared" si="59"/>
        <v>3.6179368134979129</v>
      </c>
      <c r="M160" s="80" t="str">
        <f t="shared" si="60"/>
        <v>n.a.</v>
      </c>
      <c r="N160" s="80" t="str">
        <f t="shared" si="60"/>
        <v>n.a.</v>
      </c>
      <c r="O160" s="80" t="str">
        <f t="shared" si="60"/>
        <v>n.a.</v>
      </c>
      <c r="P160" s="80">
        <f t="shared" si="60"/>
        <v>4.8041574421035182</v>
      </c>
      <c r="Q160" s="61"/>
      <c r="R160" s="61"/>
      <c r="S160" s="58"/>
      <c r="T160" s="58"/>
      <c r="U160" s="58"/>
    </row>
    <row r="161" spans="1:21" x14ac:dyDescent="0.25">
      <c r="A161" s="2">
        <f t="shared" si="55"/>
        <v>1990</v>
      </c>
      <c r="B161" s="65">
        <v>109.82982246343482</v>
      </c>
      <c r="C161" s="6">
        <v>3.0899950822359523</v>
      </c>
      <c r="D161" s="6">
        <v>2.787305269604623</v>
      </c>
      <c r="E161" s="59">
        <f t="shared" si="61"/>
        <v>0</v>
      </c>
      <c r="F161" s="59">
        <f t="shared" si="56"/>
        <v>0</v>
      </c>
      <c r="G161" s="59">
        <f t="shared" si="57"/>
        <v>0</v>
      </c>
      <c r="H161" s="59">
        <f t="shared" si="58"/>
        <v>1</v>
      </c>
      <c r="I161" s="80" t="str">
        <f t="shared" si="59"/>
        <v>n.a.</v>
      </c>
      <c r="J161" s="80" t="str">
        <f t="shared" si="59"/>
        <v>n.a.</v>
      </c>
      <c r="K161" s="80" t="str">
        <f t="shared" si="59"/>
        <v>n.a.</v>
      </c>
      <c r="L161" s="80">
        <f t="shared" si="59"/>
        <v>3.0899950822359523</v>
      </c>
      <c r="M161" s="80" t="str">
        <f t="shared" si="60"/>
        <v>n.a.</v>
      </c>
      <c r="N161" s="80" t="str">
        <f t="shared" si="60"/>
        <v>n.a.</v>
      </c>
      <c r="O161" s="80" t="str">
        <f t="shared" si="60"/>
        <v>n.a.</v>
      </c>
      <c r="P161" s="80">
        <f t="shared" si="60"/>
        <v>2.787305269604623</v>
      </c>
      <c r="Q161" s="61"/>
      <c r="R161" s="61"/>
      <c r="S161" s="58"/>
      <c r="T161" s="58"/>
      <c r="U161" s="58"/>
    </row>
    <row r="162" spans="1:21" x14ac:dyDescent="0.25">
      <c r="A162" s="2">
        <f t="shared" si="55"/>
        <v>1991</v>
      </c>
      <c r="B162" s="65">
        <v>112.5197643503824</v>
      </c>
      <c r="C162" s="6">
        <v>1.8003692612125644</v>
      </c>
      <c r="D162" s="6">
        <v>2.8681962155626683</v>
      </c>
      <c r="E162" s="59">
        <f t="shared" si="61"/>
        <v>0</v>
      </c>
      <c r="F162" s="59">
        <f t="shared" si="56"/>
        <v>0</v>
      </c>
      <c r="G162" s="59">
        <f t="shared" si="57"/>
        <v>0</v>
      </c>
      <c r="H162" s="59">
        <f t="shared" si="58"/>
        <v>1</v>
      </c>
      <c r="I162" s="80" t="str">
        <f t="shared" si="59"/>
        <v>n.a.</v>
      </c>
      <c r="J162" s="80" t="str">
        <f t="shared" si="59"/>
        <v>n.a.</v>
      </c>
      <c r="K162" s="80" t="str">
        <f t="shared" si="59"/>
        <v>n.a.</v>
      </c>
      <c r="L162" s="80">
        <f t="shared" si="59"/>
        <v>1.8003692612125644</v>
      </c>
      <c r="M162" s="80" t="str">
        <f t="shared" si="60"/>
        <v>n.a.</v>
      </c>
      <c r="N162" s="80" t="str">
        <f t="shared" si="60"/>
        <v>n.a.</v>
      </c>
      <c r="O162" s="80" t="str">
        <f t="shared" si="60"/>
        <v>n.a.</v>
      </c>
      <c r="P162" s="80">
        <f t="shared" si="60"/>
        <v>2.8681962155626683</v>
      </c>
      <c r="Q162" s="61"/>
      <c r="R162" s="61"/>
      <c r="S162" s="58"/>
      <c r="T162" s="58"/>
      <c r="U162" s="58"/>
    </row>
    <row r="163" spans="1:21" x14ac:dyDescent="0.25">
      <c r="A163" s="2">
        <f t="shared" si="55"/>
        <v>1992</v>
      </c>
      <c r="B163" s="65">
        <v>114.81512525215273</v>
      </c>
      <c r="C163" s="6">
        <v>1.3316035648272662</v>
      </c>
      <c r="D163" s="6">
        <v>3.4230631036599402</v>
      </c>
      <c r="E163" s="59">
        <f t="shared" si="61"/>
        <v>0</v>
      </c>
      <c r="F163" s="59">
        <f t="shared" si="56"/>
        <v>0</v>
      </c>
      <c r="G163" s="59">
        <f t="shared" si="57"/>
        <v>0</v>
      </c>
      <c r="H163" s="59">
        <f t="shared" si="58"/>
        <v>1</v>
      </c>
      <c r="I163" s="80" t="str">
        <f t="shared" si="59"/>
        <v>n.a.</v>
      </c>
      <c r="J163" s="80" t="str">
        <f t="shared" si="59"/>
        <v>n.a.</v>
      </c>
      <c r="K163" s="80" t="str">
        <f t="shared" si="59"/>
        <v>n.a.</v>
      </c>
      <c r="L163" s="80">
        <f t="shared" si="59"/>
        <v>1.3316035648272662</v>
      </c>
      <c r="M163" s="80" t="str">
        <f t="shared" si="60"/>
        <v>n.a.</v>
      </c>
      <c r="N163" s="80" t="str">
        <f t="shared" si="60"/>
        <v>n.a.</v>
      </c>
      <c r="O163" s="80" t="str">
        <f t="shared" si="60"/>
        <v>n.a.</v>
      </c>
      <c r="P163" s="80">
        <f t="shared" si="60"/>
        <v>3.4230631036599402</v>
      </c>
      <c r="Q163" s="61"/>
      <c r="R163" s="61"/>
      <c r="S163" s="58"/>
      <c r="T163" s="58"/>
      <c r="U163" s="58"/>
    </row>
    <row r="164" spans="1:21" x14ac:dyDescent="0.25">
      <c r="A164" s="2">
        <f t="shared" si="55"/>
        <v>1993</v>
      </c>
      <c r="B164" s="65">
        <v>121.69222278733051</v>
      </c>
      <c r="C164" s="6">
        <v>-0.69237784904706556</v>
      </c>
      <c r="D164" s="6">
        <v>3.9962161665141105</v>
      </c>
      <c r="E164" s="59">
        <f t="shared" si="61"/>
        <v>0</v>
      </c>
      <c r="F164" s="59">
        <f t="shared" si="56"/>
        <v>0</v>
      </c>
      <c r="G164" s="59">
        <f t="shared" si="57"/>
        <v>0</v>
      </c>
      <c r="H164" s="59">
        <f t="shared" si="58"/>
        <v>1</v>
      </c>
      <c r="I164" s="80" t="str">
        <f t="shared" si="59"/>
        <v>n.a.</v>
      </c>
      <c r="J164" s="80" t="str">
        <f t="shared" si="59"/>
        <v>n.a.</v>
      </c>
      <c r="K164" s="80" t="str">
        <f t="shared" si="59"/>
        <v>n.a.</v>
      </c>
      <c r="L164" s="80">
        <f t="shared" si="59"/>
        <v>-0.69237784904706556</v>
      </c>
      <c r="M164" s="80" t="str">
        <f t="shared" si="60"/>
        <v>n.a.</v>
      </c>
      <c r="N164" s="80" t="str">
        <f t="shared" si="60"/>
        <v>n.a.</v>
      </c>
      <c r="O164" s="80" t="str">
        <f t="shared" si="60"/>
        <v>n.a.</v>
      </c>
      <c r="P164" s="80">
        <f t="shared" si="60"/>
        <v>3.9962161665141105</v>
      </c>
      <c r="Q164" s="61"/>
      <c r="R164" s="61"/>
      <c r="S164" s="58"/>
      <c r="T164" s="58"/>
      <c r="U164" s="58"/>
    </row>
    <row r="165" spans="1:21" x14ac:dyDescent="0.25">
      <c r="A165" s="2">
        <f t="shared" si="55"/>
        <v>1994</v>
      </c>
      <c r="B165" s="65">
        <v>118.74486905836959</v>
      </c>
      <c r="C165" s="6">
        <v>3.2915671377939493</v>
      </c>
      <c r="D165" s="6">
        <v>2.0902797163894205</v>
      </c>
      <c r="E165" s="59">
        <f t="shared" si="61"/>
        <v>0</v>
      </c>
      <c r="F165" s="59">
        <f t="shared" si="56"/>
        <v>0</v>
      </c>
      <c r="G165" s="59">
        <f t="shared" si="57"/>
        <v>0</v>
      </c>
      <c r="H165" s="59">
        <f t="shared" si="58"/>
        <v>1</v>
      </c>
      <c r="I165" s="80" t="str">
        <f t="shared" si="59"/>
        <v>n.a.</v>
      </c>
      <c r="J165" s="80" t="str">
        <f t="shared" si="59"/>
        <v>n.a.</v>
      </c>
      <c r="K165" s="80" t="str">
        <f t="shared" si="59"/>
        <v>n.a.</v>
      </c>
      <c r="L165" s="80">
        <f t="shared" si="59"/>
        <v>3.2915671377939493</v>
      </c>
      <c r="M165" s="80" t="str">
        <f t="shared" si="60"/>
        <v>n.a.</v>
      </c>
      <c r="N165" s="80" t="str">
        <f t="shared" si="60"/>
        <v>n.a.</v>
      </c>
      <c r="O165" s="80" t="str">
        <f t="shared" si="60"/>
        <v>n.a.</v>
      </c>
      <c r="P165" s="80">
        <f t="shared" si="60"/>
        <v>2.0902797163894205</v>
      </c>
      <c r="Q165" s="61"/>
      <c r="R165" s="61"/>
      <c r="S165" s="58"/>
      <c r="T165" s="58"/>
      <c r="U165" s="58"/>
    </row>
    <row r="166" spans="1:21" x14ac:dyDescent="0.25">
      <c r="A166" s="2">
        <f t="shared" si="55"/>
        <v>1995</v>
      </c>
      <c r="B166" s="65">
        <v>117.0272318796784</v>
      </c>
      <c r="C166" s="6">
        <v>4.2774252796794032</v>
      </c>
      <c r="D166" s="6">
        <v>-0.67584198644732307</v>
      </c>
      <c r="E166" s="59">
        <f t="shared" si="61"/>
        <v>0</v>
      </c>
      <c r="F166" s="59">
        <f t="shared" si="56"/>
        <v>0</v>
      </c>
      <c r="G166" s="59">
        <f t="shared" si="57"/>
        <v>0</v>
      </c>
      <c r="H166" s="59">
        <f t="shared" si="58"/>
        <v>1</v>
      </c>
      <c r="I166" s="80" t="str">
        <f t="shared" si="59"/>
        <v>n.a.</v>
      </c>
      <c r="J166" s="80" t="str">
        <f t="shared" si="59"/>
        <v>n.a.</v>
      </c>
      <c r="K166" s="80" t="str">
        <f t="shared" si="59"/>
        <v>n.a.</v>
      </c>
      <c r="L166" s="80">
        <f t="shared" si="59"/>
        <v>4.2774252796794032</v>
      </c>
      <c r="M166" s="80" t="str">
        <f t="shared" si="60"/>
        <v>n.a.</v>
      </c>
      <c r="N166" s="80" t="str">
        <f t="shared" si="60"/>
        <v>n.a.</v>
      </c>
      <c r="O166" s="80" t="str">
        <f t="shared" si="60"/>
        <v>n.a.</v>
      </c>
      <c r="P166" s="80">
        <f t="shared" si="60"/>
        <v>-0.67584198644732307</v>
      </c>
      <c r="Q166" s="61"/>
      <c r="R166" s="61"/>
      <c r="S166" s="58"/>
      <c r="T166" s="58"/>
      <c r="U166" s="58"/>
    </row>
    <row r="167" spans="1:21" x14ac:dyDescent="0.25">
      <c r="A167" s="2">
        <f t="shared" si="55"/>
        <v>1996</v>
      </c>
      <c r="B167" s="65">
        <v>112.84012396576725</v>
      </c>
      <c r="C167" s="6">
        <v>0.89028730179698812</v>
      </c>
      <c r="D167" s="6">
        <v>3.6187838464735833</v>
      </c>
      <c r="E167" s="59">
        <f t="shared" si="61"/>
        <v>0</v>
      </c>
      <c r="F167" s="59">
        <f t="shared" si="56"/>
        <v>0</v>
      </c>
      <c r="G167" s="59">
        <f t="shared" si="57"/>
        <v>0</v>
      </c>
      <c r="H167" s="59">
        <f t="shared" si="58"/>
        <v>1</v>
      </c>
      <c r="I167" s="80" t="str">
        <f t="shared" si="59"/>
        <v>n.a.</v>
      </c>
      <c r="J167" s="80" t="str">
        <f t="shared" si="59"/>
        <v>n.a.</v>
      </c>
      <c r="K167" s="80" t="str">
        <f t="shared" si="59"/>
        <v>n.a.</v>
      </c>
      <c r="L167" s="80">
        <f t="shared" si="59"/>
        <v>0.89028730179698812</v>
      </c>
      <c r="M167" s="80" t="str">
        <f t="shared" si="60"/>
        <v>n.a.</v>
      </c>
      <c r="N167" s="80" t="str">
        <f t="shared" si="60"/>
        <v>n.a.</v>
      </c>
      <c r="O167" s="80" t="str">
        <f t="shared" si="60"/>
        <v>n.a.</v>
      </c>
      <c r="P167" s="80">
        <f t="shared" si="60"/>
        <v>3.6187838464735833</v>
      </c>
      <c r="Q167" s="61"/>
      <c r="R167" s="61"/>
      <c r="S167" s="58"/>
      <c r="T167" s="58"/>
      <c r="U167" s="58"/>
    </row>
    <row r="168" spans="1:21" x14ac:dyDescent="0.25">
      <c r="A168" s="2">
        <f t="shared" si="55"/>
        <v>1997</v>
      </c>
      <c r="B168" s="65">
        <v>109.89046260674584</v>
      </c>
      <c r="C168" s="6">
        <v>3.6872448230574895</v>
      </c>
      <c r="D168" s="6">
        <v>1.0950080409176666</v>
      </c>
      <c r="E168" s="59">
        <f t="shared" si="61"/>
        <v>0</v>
      </c>
      <c r="F168" s="59">
        <f t="shared" si="56"/>
        <v>0</v>
      </c>
      <c r="G168" s="59">
        <f t="shared" si="57"/>
        <v>0</v>
      </c>
      <c r="H168" s="59">
        <f t="shared" si="58"/>
        <v>1</v>
      </c>
      <c r="I168" s="80" t="str">
        <f t="shared" si="59"/>
        <v>n.a.</v>
      </c>
      <c r="J168" s="80" t="str">
        <f t="shared" si="59"/>
        <v>n.a.</v>
      </c>
      <c r="K168" s="80" t="str">
        <f t="shared" si="59"/>
        <v>n.a.</v>
      </c>
      <c r="L168" s="80">
        <f t="shared" si="59"/>
        <v>3.6872448230574895</v>
      </c>
      <c r="M168" s="80" t="str">
        <f t="shared" si="60"/>
        <v>n.a.</v>
      </c>
      <c r="N168" s="80" t="str">
        <f t="shared" si="60"/>
        <v>n.a.</v>
      </c>
      <c r="O168" s="80" t="str">
        <f t="shared" si="60"/>
        <v>n.a.</v>
      </c>
      <c r="P168" s="80">
        <f t="shared" si="60"/>
        <v>1.0950080409176666</v>
      </c>
      <c r="Q168" s="61"/>
      <c r="R168" s="61"/>
      <c r="S168" s="58"/>
      <c r="T168" s="58"/>
      <c r="U168" s="58"/>
    </row>
    <row r="169" spans="1:21" x14ac:dyDescent="0.25">
      <c r="A169" s="2">
        <f t="shared" si="55"/>
        <v>1998</v>
      </c>
      <c r="B169" s="65">
        <v>105.34193244961591</v>
      </c>
      <c r="C169" s="6">
        <v>1.7300362768058131</v>
      </c>
      <c r="D169" s="6">
        <v>2.0468871093985319</v>
      </c>
      <c r="E169" s="59">
        <f t="shared" si="61"/>
        <v>0</v>
      </c>
      <c r="F169" s="59">
        <f t="shared" si="56"/>
        <v>0</v>
      </c>
      <c r="G169" s="59">
        <f t="shared" si="57"/>
        <v>0</v>
      </c>
      <c r="H169" s="59">
        <f t="shared" si="58"/>
        <v>1</v>
      </c>
      <c r="I169" s="80" t="str">
        <f t="shared" si="59"/>
        <v>n.a.</v>
      </c>
      <c r="J169" s="80" t="str">
        <f t="shared" si="59"/>
        <v>n.a.</v>
      </c>
      <c r="K169" s="80" t="str">
        <f t="shared" si="59"/>
        <v>n.a.</v>
      </c>
      <c r="L169" s="80">
        <f t="shared" si="59"/>
        <v>1.7300362768058131</v>
      </c>
      <c r="M169" s="80" t="str">
        <f t="shared" si="60"/>
        <v>n.a.</v>
      </c>
      <c r="N169" s="80" t="str">
        <f t="shared" si="60"/>
        <v>n.a.</v>
      </c>
      <c r="O169" s="80" t="str">
        <f t="shared" si="60"/>
        <v>n.a.</v>
      </c>
      <c r="P169" s="80">
        <f t="shared" si="60"/>
        <v>2.0468871093985319</v>
      </c>
      <c r="Q169" s="61"/>
      <c r="R169" s="61"/>
      <c r="S169" s="58"/>
      <c r="T169" s="58"/>
      <c r="U169" s="58"/>
    </row>
    <row r="170" spans="1:21" x14ac:dyDescent="0.25">
      <c r="A170" s="2">
        <f t="shared" si="55"/>
        <v>1999</v>
      </c>
      <c r="B170" s="65">
        <v>103.64025066362018</v>
      </c>
      <c r="C170" s="6">
        <v>3.3797889747785304</v>
      </c>
      <c r="D170" s="6">
        <v>0.29098395193711823</v>
      </c>
      <c r="E170" s="59">
        <f t="shared" si="61"/>
        <v>0</v>
      </c>
      <c r="F170" s="59">
        <f t="shared" si="56"/>
        <v>0</v>
      </c>
      <c r="G170" s="59">
        <f t="shared" si="57"/>
        <v>0</v>
      </c>
      <c r="H170" s="59">
        <f t="shared" si="58"/>
        <v>1</v>
      </c>
      <c r="I170" s="80" t="str">
        <f t="shared" si="59"/>
        <v>n.a.</v>
      </c>
      <c r="J170" s="80" t="str">
        <f t="shared" si="59"/>
        <v>n.a.</v>
      </c>
      <c r="K170" s="80" t="str">
        <f t="shared" si="59"/>
        <v>n.a.</v>
      </c>
      <c r="L170" s="80">
        <f t="shared" si="59"/>
        <v>3.3797889747785304</v>
      </c>
      <c r="M170" s="80" t="str">
        <f t="shared" si="60"/>
        <v>n.a.</v>
      </c>
      <c r="N170" s="80" t="str">
        <f t="shared" si="60"/>
        <v>n.a.</v>
      </c>
      <c r="O170" s="80" t="str">
        <f t="shared" si="60"/>
        <v>n.a.</v>
      </c>
      <c r="P170" s="80">
        <f t="shared" si="60"/>
        <v>0.29098395193711823</v>
      </c>
      <c r="Q170" s="61"/>
      <c r="R170" s="61"/>
      <c r="S170" s="58"/>
      <c r="T170" s="58"/>
      <c r="U170" s="58"/>
    </row>
    <row r="171" spans="1:21" x14ac:dyDescent="0.25">
      <c r="A171" s="2">
        <f t="shared" si="55"/>
        <v>2000</v>
      </c>
      <c r="B171" s="65">
        <v>99.724731285302326</v>
      </c>
      <c r="C171" s="6">
        <v>3.7958010406432985</v>
      </c>
      <c r="D171" s="6">
        <v>1.8729981681898877</v>
      </c>
      <c r="E171" s="59">
        <f t="shared" si="61"/>
        <v>0</v>
      </c>
      <c r="F171" s="59">
        <f t="shared" si="56"/>
        <v>0</v>
      </c>
      <c r="G171" s="59">
        <f t="shared" si="57"/>
        <v>0</v>
      </c>
      <c r="H171" s="59">
        <f t="shared" si="58"/>
        <v>1</v>
      </c>
      <c r="I171" s="80" t="str">
        <f t="shared" si="59"/>
        <v>n.a.</v>
      </c>
      <c r="J171" s="80" t="str">
        <f t="shared" si="59"/>
        <v>n.a.</v>
      </c>
      <c r="K171" s="80" t="str">
        <f t="shared" si="59"/>
        <v>n.a.</v>
      </c>
      <c r="L171" s="80">
        <f t="shared" si="59"/>
        <v>3.7958010406432985</v>
      </c>
      <c r="M171" s="80" t="str">
        <f t="shared" si="60"/>
        <v>n.a.</v>
      </c>
      <c r="N171" s="80" t="str">
        <f t="shared" si="60"/>
        <v>n.a.</v>
      </c>
      <c r="O171" s="80" t="str">
        <f t="shared" si="60"/>
        <v>n.a.</v>
      </c>
      <c r="P171" s="80">
        <f t="shared" si="60"/>
        <v>1.8729981681898877</v>
      </c>
      <c r="Q171" s="61"/>
      <c r="R171" s="61"/>
      <c r="S171" s="58"/>
      <c r="T171" s="58"/>
      <c r="U171" s="58"/>
    </row>
    <row r="172" spans="1:21" x14ac:dyDescent="0.25">
      <c r="A172" s="2">
        <f t="shared" si="55"/>
        <v>2001</v>
      </c>
      <c r="B172" s="65">
        <v>99.33215652798647</v>
      </c>
      <c r="C172" s="6">
        <v>0.76526140881014726</v>
      </c>
      <c r="D172" s="6">
        <v>2.0547193130813657</v>
      </c>
      <c r="E172" s="59">
        <f t="shared" si="61"/>
        <v>0</v>
      </c>
      <c r="F172" s="59">
        <f t="shared" si="56"/>
        <v>0</v>
      </c>
      <c r="G172" s="59">
        <f t="shared" si="57"/>
        <v>0</v>
      </c>
      <c r="H172" s="59">
        <f t="shared" si="58"/>
        <v>1</v>
      </c>
      <c r="I172" s="80" t="str">
        <f t="shared" si="59"/>
        <v>n.a.</v>
      </c>
      <c r="J172" s="80" t="str">
        <f t="shared" si="59"/>
        <v>n.a.</v>
      </c>
      <c r="K172" s="80" t="str">
        <f t="shared" si="59"/>
        <v>n.a.</v>
      </c>
      <c r="L172" s="80">
        <f t="shared" si="59"/>
        <v>0.76526140881014726</v>
      </c>
      <c r="M172" s="80" t="str">
        <f t="shared" si="60"/>
        <v>n.a.</v>
      </c>
      <c r="N172" s="80" t="str">
        <f t="shared" si="60"/>
        <v>n.a.</v>
      </c>
      <c r="O172" s="80" t="str">
        <f t="shared" si="60"/>
        <v>n.a.</v>
      </c>
      <c r="P172" s="80">
        <f t="shared" si="60"/>
        <v>2.0547193130813657</v>
      </c>
      <c r="Q172" s="61"/>
      <c r="R172" s="61"/>
      <c r="S172" s="58"/>
      <c r="T172" s="58"/>
      <c r="U172" s="58"/>
    </row>
    <row r="173" spans="1:21" x14ac:dyDescent="0.25">
      <c r="A173" s="2">
        <f t="shared" si="55"/>
        <v>2002</v>
      </c>
      <c r="B173" s="65">
        <v>98.186513007929562</v>
      </c>
      <c r="C173" s="6">
        <v>1.4948946755031445</v>
      </c>
      <c r="D173" s="6">
        <v>1.8430369013843428</v>
      </c>
      <c r="E173" s="59">
        <f t="shared" si="61"/>
        <v>0</v>
      </c>
      <c r="F173" s="59">
        <f t="shared" si="56"/>
        <v>0</v>
      </c>
      <c r="G173" s="59">
        <f t="shared" si="57"/>
        <v>0</v>
      </c>
      <c r="H173" s="59">
        <f t="shared" si="58"/>
        <v>1</v>
      </c>
      <c r="I173" s="80" t="str">
        <f t="shared" si="59"/>
        <v>n.a.</v>
      </c>
      <c r="J173" s="80" t="str">
        <f t="shared" si="59"/>
        <v>n.a.</v>
      </c>
      <c r="K173" s="80" t="str">
        <f t="shared" si="59"/>
        <v>n.a.</v>
      </c>
      <c r="L173" s="80">
        <f t="shared" si="59"/>
        <v>1.4948946755031445</v>
      </c>
      <c r="M173" s="80" t="str">
        <f t="shared" si="60"/>
        <v>n.a.</v>
      </c>
      <c r="N173" s="80" t="str">
        <f t="shared" si="60"/>
        <v>n.a.</v>
      </c>
      <c r="O173" s="80" t="str">
        <f t="shared" si="60"/>
        <v>n.a.</v>
      </c>
      <c r="P173" s="80">
        <f t="shared" si="60"/>
        <v>1.8430369013843428</v>
      </c>
      <c r="Q173" s="61"/>
      <c r="R173" s="61"/>
      <c r="S173" s="58"/>
      <c r="T173" s="58"/>
      <c r="U173" s="58"/>
    </row>
    <row r="174" spans="1:21" x14ac:dyDescent="0.25">
      <c r="A174" s="2">
        <f t="shared" si="55"/>
        <v>2003</v>
      </c>
      <c r="B174" s="65">
        <v>95.734481578813273</v>
      </c>
      <c r="C174" s="6">
        <v>1.0132240129977932</v>
      </c>
      <c r="D174" s="6">
        <v>1.6353186878460546</v>
      </c>
      <c r="E174" s="59">
        <f t="shared" si="61"/>
        <v>0</v>
      </c>
      <c r="F174" s="59">
        <f t="shared" si="56"/>
        <v>0</v>
      </c>
      <c r="G174" s="59">
        <f t="shared" si="57"/>
        <v>0</v>
      </c>
      <c r="H174" s="59">
        <f t="shared" si="58"/>
        <v>1</v>
      </c>
      <c r="I174" s="80" t="str">
        <f t="shared" si="59"/>
        <v>n.a.</v>
      </c>
      <c r="J174" s="80" t="str">
        <f t="shared" si="59"/>
        <v>n.a.</v>
      </c>
      <c r="K174" s="80" t="str">
        <f t="shared" si="59"/>
        <v>n.a.</v>
      </c>
      <c r="L174" s="80">
        <f t="shared" si="59"/>
        <v>1.0132240129977932</v>
      </c>
      <c r="M174" s="80" t="str">
        <f t="shared" si="60"/>
        <v>n.a.</v>
      </c>
      <c r="N174" s="80" t="str">
        <f t="shared" si="60"/>
        <v>n.a.</v>
      </c>
      <c r="O174" s="80" t="str">
        <f t="shared" si="60"/>
        <v>n.a.</v>
      </c>
      <c r="P174" s="80">
        <f t="shared" si="60"/>
        <v>1.6353186878460546</v>
      </c>
      <c r="Q174" s="61"/>
      <c r="R174" s="61"/>
      <c r="S174" s="58"/>
      <c r="T174" s="58"/>
      <c r="U174" s="58"/>
    </row>
    <row r="175" spans="1:21" x14ac:dyDescent="0.25">
      <c r="A175" s="2">
        <f t="shared" si="55"/>
        <v>2004</v>
      </c>
      <c r="B175" s="65">
        <v>93.349803978560473</v>
      </c>
      <c r="C175" s="6">
        <v>2.7825095521516907</v>
      </c>
      <c r="D175" s="6">
        <v>2.34305819362981</v>
      </c>
      <c r="E175" s="59">
        <f t="shared" si="61"/>
        <v>0</v>
      </c>
      <c r="F175" s="59">
        <f t="shared" si="56"/>
        <v>0</v>
      </c>
      <c r="G175" s="59">
        <f t="shared" si="57"/>
        <v>0</v>
      </c>
      <c r="H175" s="59">
        <f t="shared" si="58"/>
        <v>1</v>
      </c>
      <c r="I175" s="80" t="str">
        <f t="shared" si="59"/>
        <v>n.a.</v>
      </c>
      <c r="J175" s="80" t="str">
        <f t="shared" si="59"/>
        <v>n.a.</v>
      </c>
      <c r="K175" s="80" t="str">
        <f t="shared" si="59"/>
        <v>n.a.</v>
      </c>
      <c r="L175" s="80">
        <f t="shared" si="59"/>
        <v>2.7825095521516907</v>
      </c>
      <c r="M175" s="80" t="str">
        <f t="shared" si="60"/>
        <v>n.a.</v>
      </c>
      <c r="N175" s="80" t="str">
        <f t="shared" si="60"/>
        <v>n.a.</v>
      </c>
      <c r="O175" s="80" t="str">
        <f t="shared" si="60"/>
        <v>n.a.</v>
      </c>
      <c r="P175" s="80">
        <f t="shared" si="60"/>
        <v>2.34305819362981</v>
      </c>
      <c r="Q175" s="61"/>
      <c r="R175" s="61"/>
      <c r="S175" s="58"/>
      <c r="T175" s="58"/>
      <c r="U175" s="58"/>
    </row>
    <row r="176" spans="1:21" x14ac:dyDescent="0.25">
      <c r="A176" s="2">
        <f t="shared" si="55"/>
        <v>2005</v>
      </c>
      <c r="B176" s="65">
        <v>91.841253056638692</v>
      </c>
      <c r="C176" s="6">
        <v>2.170367582486521</v>
      </c>
      <c r="D176" s="6">
        <v>2.4887818015508767</v>
      </c>
      <c r="E176" s="59">
        <f t="shared" si="61"/>
        <v>0</v>
      </c>
      <c r="F176" s="59">
        <f t="shared" si="56"/>
        <v>0</v>
      </c>
      <c r="G176" s="59">
        <f t="shared" si="57"/>
        <v>0</v>
      </c>
      <c r="H176" s="59">
        <f t="shared" si="58"/>
        <v>1</v>
      </c>
      <c r="I176" s="80" t="str">
        <f t="shared" si="59"/>
        <v>n.a.</v>
      </c>
      <c r="J176" s="80" t="str">
        <f t="shared" si="59"/>
        <v>n.a.</v>
      </c>
      <c r="K176" s="80" t="str">
        <f t="shared" si="59"/>
        <v>n.a.</v>
      </c>
      <c r="L176" s="80">
        <f t="shared" si="59"/>
        <v>2.170367582486521</v>
      </c>
      <c r="M176" s="80" t="str">
        <f t="shared" si="60"/>
        <v>n.a.</v>
      </c>
      <c r="N176" s="80" t="str">
        <f t="shared" si="60"/>
        <v>n.a.</v>
      </c>
      <c r="O176" s="80" t="str">
        <f t="shared" si="60"/>
        <v>n.a.</v>
      </c>
      <c r="P176" s="80">
        <f t="shared" si="60"/>
        <v>2.4887818015508767</v>
      </c>
      <c r="Q176" s="61"/>
      <c r="R176" s="61"/>
      <c r="S176" s="58"/>
      <c r="T176" s="58"/>
      <c r="U176" s="58"/>
    </row>
    <row r="177" spans="1:21" x14ac:dyDescent="0.25">
      <c r="A177" s="2">
        <f t="shared" si="55"/>
        <v>2006</v>
      </c>
      <c r="B177" s="65">
        <v>87.389390940486763</v>
      </c>
      <c r="C177" s="6">
        <v>3.0151354565195021</v>
      </c>
      <c r="D177" s="6">
        <v>2.2642257616813266</v>
      </c>
      <c r="E177" s="59">
        <f t="shared" si="61"/>
        <v>0</v>
      </c>
      <c r="F177" s="59">
        <f t="shared" si="56"/>
        <v>0</v>
      </c>
      <c r="G177" s="59">
        <f t="shared" si="57"/>
        <v>1</v>
      </c>
      <c r="H177" s="59">
        <f t="shared" si="58"/>
        <v>0</v>
      </c>
      <c r="I177" s="80" t="str">
        <f t="shared" si="59"/>
        <v>n.a.</v>
      </c>
      <c r="J177" s="80" t="str">
        <f t="shared" si="59"/>
        <v>n.a.</v>
      </c>
      <c r="K177" s="80">
        <f t="shared" si="59"/>
        <v>3.0151354565195021</v>
      </c>
      <c r="L177" s="80" t="str">
        <f t="shared" si="59"/>
        <v>n.a.</v>
      </c>
      <c r="M177" s="80" t="str">
        <f t="shared" si="60"/>
        <v>n.a.</v>
      </c>
      <c r="N177" s="80" t="str">
        <f t="shared" si="60"/>
        <v>n.a.</v>
      </c>
      <c r="O177" s="80">
        <f t="shared" si="60"/>
        <v>2.2642257616813266</v>
      </c>
      <c r="P177" s="80" t="str">
        <f t="shared" si="60"/>
        <v>n.a.</v>
      </c>
      <c r="Q177" s="61"/>
      <c r="R177" s="61"/>
      <c r="S177" s="58"/>
      <c r="T177" s="58"/>
      <c r="U177" s="58"/>
    </row>
    <row r="178" spans="1:21" x14ac:dyDescent="0.25">
      <c r="A178" s="2">
        <f t="shared" si="55"/>
        <v>2007</v>
      </c>
      <c r="B178" s="65">
        <v>85.341383449486713</v>
      </c>
      <c r="C178" s="6">
        <v>2.5987835748095156</v>
      </c>
      <c r="D178" s="6">
        <v>2.3889595460548696</v>
      </c>
      <c r="E178" s="59">
        <f t="shared" si="61"/>
        <v>0</v>
      </c>
      <c r="F178" s="59">
        <f t="shared" si="56"/>
        <v>0</v>
      </c>
      <c r="G178" s="59">
        <f t="shared" si="57"/>
        <v>1</v>
      </c>
      <c r="H178" s="59">
        <f t="shared" si="58"/>
        <v>0</v>
      </c>
      <c r="I178" s="80" t="str">
        <f t="shared" si="59"/>
        <v>n.a.</v>
      </c>
      <c r="J178" s="80" t="str">
        <f t="shared" si="59"/>
        <v>n.a.</v>
      </c>
      <c r="K178" s="80">
        <f t="shared" si="59"/>
        <v>2.5987835748095156</v>
      </c>
      <c r="L178" s="80" t="str">
        <f t="shared" si="59"/>
        <v>n.a.</v>
      </c>
      <c r="M178" s="80" t="str">
        <f t="shared" si="60"/>
        <v>n.a.</v>
      </c>
      <c r="N178" s="80" t="str">
        <f t="shared" si="60"/>
        <v>n.a.</v>
      </c>
      <c r="O178" s="80">
        <f t="shared" si="60"/>
        <v>2.3889595460548696</v>
      </c>
      <c r="P178" s="80" t="str">
        <f t="shared" si="60"/>
        <v>n.a.</v>
      </c>
      <c r="Q178" s="61"/>
      <c r="R178" s="61"/>
      <c r="S178" s="58"/>
      <c r="T178" s="58"/>
      <c r="U178" s="58"/>
    </row>
    <row r="179" spans="1:21" x14ac:dyDescent="0.25">
      <c r="A179" s="2">
        <f t="shared" si="55"/>
        <v>2008</v>
      </c>
      <c r="B179" s="65">
        <v>90.373058169860528</v>
      </c>
      <c r="C179" s="6">
        <v>0.96915814704299219</v>
      </c>
      <c r="D179" s="6">
        <v>1.7132363958463959</v>
      </c>
      <c r="E179" s="59">
        <f t="shared" si="61"/>
        <v>0</v>
      </c>
      <c r="F179" s="59">
        <f t="shared" si="56"/>
        <v>0</v>
      </c>
      <c r="G179" s="59">
        <f t="shared" si="57"/>
        <v>0</v>
      </c>
      <c r="H179" s="59">
        <f t="shared" si="58"/>
        <v>1</v>
      </c>
      <c r="I179" s="80" t="str">
        <f t="shared" si="59"/>
        <v>n.a.</v>
      </c>
      <c r="J179" s="80" t="str">
        <f t="shared" si="59"/>
        <v>n.a.</v>
      </c>
      <c r="K179" s="80" t="str">
        <f t="shared" si="59"/>
        <v>n.a.</v>
      </c>
      <c r="L179" s="80">
        <f t="shared" si="59"/>
        <v>0.96915814704299219</v>
      </c>
      <c r="M179" s="80" t="str">
        <f t="shared" si="60"/>
        <v>n.a.</v>
      </c>
      <c r="N179" s="80" t="str">
        <f t="shared" si="60"/>
        <v>n.a.</v>
      </c>
      <c r="O179" s="80" t="str">
        <f t="shared" si="60"/>
        <v>n.a.</v>
      </c>
      <c r="P179" s="80">
        <f t="shared" si="60"/>
        <v>1.7132363958463959</v>
      </c>
      <c r="Q179" s="61"/>
      <c r="R179" s="61"/>
      <c r="S179" s="58"/>
      <c r="T179" s="58"/>
      <c r="U179" s="58"/>
    </row>
    <row r="180" spans="1:21" x14ac:dyDescent="0.25">
      <c r="A180" s="2">
        <v>2009</v>
      </c>
      <c r="B180" s="65">
        <v>96.610996702655726</v>
      </c>
      <c r="C180" s="6">
        <v>-3.1823604575816455</v>
      </c>
      <c r="D180" s="6">
        <v>0.91065550636690862</v>
      </c>
      <c r="E180" s="59">
        <f t="shared" si="61"/>
        <v>0</v>
      </c>
      <c r="F180" s="59">
        <f t="shared" si="56"/>
        <v>0</v>
      </c>
      <c r="G180" s="59">
        <f t="shared" si="57"/>
        <v>0</v>
      </c>
      <c r="H180" s="59">
        <f t="shared" si="58"/>
        <v>1</v>
      </c>
      <c r="I180" s="80" t="str">
        <f t="shared" si="59"/>
        <v>n.a.</v>
      </c>
      <c r="J180" s="80" t="str">
        <f t="shared" si="59"/>
        <v>n.a.</v>
      </c>
      <c r="K180" s="80" t="str">
        <f t="shared" si="59"/>
        <v>n.a.</v>
      </c>
      <c r="L180" s="80">
        <f t="shared" si="59"/>
        <v>-3.1823604575816455</v>
      </c>
      <c r="M180" s="80" t="str">
        <f t="shared" si="60"/>
        <v>n.a.</v>
      </c>
      <c r="N180" s="80" t="str">
        <f t="shared" si="60"/>
        <v>n.a.</v>
      </c>
      <c r="O180" s="80" t="str">
        <f t="shared" si="60"/>
        <v>n.a.</v>
      </c>
      <c r="P180" s="80">
        <f t="shared" si="60"/>
        <v>0.91065550636690862</v>
      </c>
      <c r="Q180" s="61"/>
      <c r="R180" s="61"/>
      <c r="S180" s="58"/>
      <c r="T180" s="58"/>
      <c r="U180" s="58"/>
    </row>
    <row r="181" spans="1:21" x14ac:dyDescent="0.25">
      <c r="B181" s="61"/>
      <c r="C181" s="61"/>
      <c r="D181" s="61"/>
      <c r="E181" s="61"/>
      <c r="F181" s="61"/>
      <c r="G181" s="61"/>
      <c r="H181" s="61"/>
      <c r="I181" s="81"/>
      <c r="J181" s="81"/>
      <c r="K181" s="81"/>
      <c r="L181" s="81"/>
      <c r="M181" s="81"/>
      <c r="N181" s="81"/>
      <c r="O181" s="81"/>
      <c r="P181" s="81"/>
      <c r="Q181" s="61"/>
      <c r="R181" s="61"/>
      <c r="S181" s="58"/>
      <c r="T181" s="58"/>
      <c r="U181" s="58"/>
    </row>
    <row r="182" spans="1:21" x14ac:dyDescent="0.25">
      <c r="A182" s="124" t="s">
        <v>116</v>
      </c>
      <c r="B182" s="125" t="s">
        <v>66</v>
      </c>
      <c r="D182" s="5">
        <f>SUM(E182:H182)</f>
        <v>162</v>
      </c>
      <c r="E182" s="59">
        <f>SUM(E7:E180)</f>
        <v>37</v>
      </c>
      <c r="F182" s="59">
        <f>SUM(F7:F180)</f>
        <v>60</v>
      </c>
      <c r="G182" s="59">
        <f>SUM(G7:G180)</f>
        <v>32</v>
      </c>
      <c r="H182" s="59">
        <f>SUM(H7:H180)</f>
        <v>33</v>
      </c>
      <c r="I182" s="80">
        <f t="shared" ref="I182:P182" si="62">AVERAGE(I7:I180)</f>
        <v>2.9562892551542133</v>
      </c>
      <c r="J182" s="80">
        <f t="shared" si="62"/>
        <v>2.3683884741148189</v>
      </c>
      <c r="K182" s="80">
        <f t="shared" si="62"/>
        <v>2.0976137405757997</v>
      </c>
      <c r="L182" s="80">
        <f t="shared" si="62"/>
        <v>3.262195667552465</v>
      </c>
      <c r="M182" s="80">
        <f t="shared" si="62"/>
        <v>0.89858542279249509</v>
      </c>
      <c r="N182" s="80">
        <f t="shared" si="62"/>
        <v>1.4501939042255367</v>
      </c>
      <c r="O182" s="80">
        <f t="shared" si="62"/>
        <v>2.9984215218000334</v>
      </c>
      <c r="P182" s="80">
        <f t="shared" si="62"/>
        <v>3.1535516107057084</v>
      </c>
      <c r="Q182" s="61"/>
      <c r="R182" s="61"/>
      <c r="S182" s="58"/>
      <c r="T182" s="58"/>
      <c r="U182" s="58"/>
    </row>
    <row r="183" spans="1:21" x14ac:dyDescent="0.25">
      <c r="A183" s="124" t="s">
        <v>117</v>
      </c>
      <c r="B183" s="125" t="s">
        <v>66</v>
      </c>
      <c r="D183" s="61"/>
      <c r="E183" s="4"/>
      <c r="F183" s="4"/>
      <c r="G183" s="4"/>
      <c r="H183" s="4"/>
      <c r="I183" s="80">
        <f>MEDIAN(I7:I180)</f>
        <v>2.7651558208795946</v>
      </c>
      <c r="J183" s="80">
        <f t="shared" ref="J183:P183" si="63">MEDIAN(J7:J180)</f>
        <v>2.766640327923231</v>
      </c>
      <c r="K183" s="80">
        <f t="shared" si="63"/>
        <v>2.5931052656536391</v>
      </c>
      <c r="L183" s="80">
        <f t="shared" si="63"/>
        <v>2.7304768974765414</v>
      </c>
      <c r="M183" s="80">
        <f t="shared" si="63"/>
        <v>6.1328749018829676E-2</v>
      </c>
      <c r="N183" s="80">
        <f t="shared" si="63"/>
        <v>1.0779115567859598</v>
      </c>
      <c r="O183" s="80">
        <f t="shared" si="63"/>
        <v>2.281865719943621</v>
      </c>
      <c r="P183" s="80">
        <f t="shared" si="63"/>
        <v>2.2796949782483589</v>
      </c>
      <c r="Q183" s="61"/>
      <c r="R183" s="61"/>
      <c r="S183" s="58"/>
      <c r="T183" s="58"/>
      <c r="U183" s="58"/>
    </row>
    <row r="184" spans="1:21" x14ac:dyDescent="0.25">
      <c r="A184" s="124" t="s">
        <v>114</v>
      </c>
      <c r="B184" s="125" t="s">
        <v>43</v>
      </c>
      <c r="D184" s="5">
        <f>SUM(E184:H184)</f>
        <v>63</v>
      </c>
      <c r="E184" s="59">
        <f>SUM(E118:E180)</f>
        <v>0</v>
      </c>
      <c r="F184" s="59">
        <f>SUM(F118:F180)</f>
        <v>17</v>
      </c>
      <c r="G184" s="59">
        <f>SUM(G118:G180)</f>
        <v>21</v>
      </c>
      <c r="H184" s="59">
        <f>SUM(H118:H180)</f>
        <v>25</v>
      </c>
      <c r="I184" s="80" t="s">
        <v>2</v>
      </c>
      <c r="J184" s="80">
        <f>AVERAGE(J118:J180)</f>
        <v>4.1916548031732246</v>
      </c>
      <c r="K184" s="80">
        <f t="shared" ref="K184:P184" si="64">AVERAGE(K118:K180)</f>
        <v>3.0798678659476209</v>
      </c>
      <c r="L184" s="80">
        <f t="shared" si="64"/>
        <v>2.5668283835869388</v>
      </c>
      <c r="M184" s="80" t="s">
        <v>2</v>
      </c>
      <c r="N184" s="80">
        <f t="shared" si="64"/>
        <v>5.800083334085139</v>
      </c>
      <c r="O184" s="80">
        <f t="shared" si="64"/>
        <v>3.1761189059539623</v>
      </c>
      <c r="P184" s="80">
        <f t="shared" si="64"/>
        <v>2.5406534805446892</v>
      </c>
      <c r="Q184" s="61"/>
      <c r="R184" s="61"/>
      <c r="S184" s="58"/>
      <c r="T184" s="58"/>
      <c r="U184" s="58"/>
    </row>
    <row r="185" spans="1:21" x14ac:dyDescent="0.25">
      <c r="A185" s="124" t="s">
        <v>115</v>
      </c>
      <c r="B185" s="125" t="s">
        <v>43</v>
      </c>
      <c r="D185" s="61"/>
      <c r="E185" s="4"/>
      <c r="F185" s="4"/>
      <c r="G185" s="4"/>
      <c r="H185" s="4"/>
      <c r="I185" s="80" t="s">
        <v>2</v>
      </c>
      <c r="J185" s="80">
        <f>MEDIAN(J118:J180)</f>
        <v>4.0078429011898065</v>
      </c>
      <c r="K185" s="80">
        <f>MEDIAN(K118:K180)</f>
        <v>2.93107974499347</v>
      </c>
      <c r="L185" s="80">
        <f>MEDIAN(L118:L180)</f>
        <v>2.1018225781429756</v>
      </c>
      <c r="M185" s="80" t="s">
        <v>2</v>
      </c>
      <c r="N185" s="80">
        <f>MEDIAN(N118:N180)</f>
        <v>5.0120005330242856</v>
      </c>
      <c r="O185" s="80">
        <f>MEDIAN(O118:O180)</f>
        <v>2.2642257616813266</v>
      </c>
      <c r="P185" s="80">
        <f>MEDIAN(P118:P180)</f>
        <v>2.1818658397815494</v>
      </c>
      <c r="Q185" s="61"/>
      <c r="R185" s="61"/>
      <c r="S185" s="58"/>
      <c r="T185" s="58"/>
      <c r="U185" s="58"/>
    </row>
    <row r="186" spans="1:21" x14ac:dyDescent="0.25">
      <c r="D186" s="61"/>
      <c r="E186" s="61"/>
      <c r="F186" s="61"/>
      <c r="G186" s="61"/>
      <c r="H186" s="61"/>
      <c r="I186" s="81"/>
      <c r="J186" s="81"/>
      <c r="K186" s="81"/>
      <c r="L186" s="81"/>
      <c r="M186" s="81"/>
      <c r="N186" s="81"/>
      <c r="O186" s="81"/>
      <c r="P186" s="81"/>
      <c r="Q186" s="61"/>
      <c r="R186" s="61"/>
      <c r="S186" s="58"/>
      <c r="T186" s="58"/>
      <c r="U186" s="58"/>
    </row>
    <row r="187" spans="1:21" x14ac:dyDescent="0.25">
      <c r="D187" s="61"/>
      <c r="E187" s="61"/>
      <c r="F187" s="61"/>
      <c r="G187" s="61"/>
      <c r="H187" s="61"/>
      <c r="I187" s="81"/>
      <c r="J187" s="81"/>
      <c r="K187" s="81"/>
      <c r="L187" s="81"/>
      <c r="M187" s="81"/>
      <c r="N187" s="81"/>
      <c r="O187" s="81"/>
      <c r="P187" s="81"/>
      <c r="Q187" s="61"/>
      <c r="R187" s="61"/>
      <c r="S187" s="58"/>
      <c r="T187" s="58"/>
      <c r="U187" s="58"/>
    </row>
    <row r="188" spans="1:21" x14ac:dyDescent="0.25">
      <c r="A188" s="61"/>
      <c r="B188" s="61"/>
      <c r="C188" s="61"/>
      <c r="D188" s="61"/>
      <c r="E188" s="61"/>
      <c r="F188" s="61"/>
      <c r="G188" s="61"/>
      <c r="H188" s="61"/>
      <c r="I188" s="81"/>
      <c r="J188" s="81"/>
      <c r="K188" s="81"/>
      <c r="L188" s="81"/>
      <c r="M188" s="81"/>
      <c r="N188" s="81"/>
      <c r="O188" s="81"/>
      <c r="P188" s="81"/>
      <c r="Q188" s="61"/>
      <c r="R188" s="61"/>
      <c r="S188" s="58"/>
      <c r="T188" s="58"/>
      <c r="U188" s="58"/>
    </row>
    <row r="189" spans="1:21" x14ac:dyDescent="0.25">
      <c r="A189" s="61"/>
      <c r="B189" s="61"/>
      <c r="C189" s="61"/>
      <c r="D189" s="61"/>
      <c r="E189" s="61"/>
      <c r="F189" s="61"/>
      <c r="G189" s="61"/>
      <c r="H189" s="61"/>
      <c r="I189" s="81"/>
      <c r="J189" s="81"/>
      <c r="K189" s="81"/>
      <c r="L189" s="81"/>
      <c r="M189" s="81"/>
      <c r="N189" s="81"/>
      <c r="O189" s="81"/>
      <c r="P189" s="81"/>
      <c r="Q189" s="61"/>
      <c r="R189" s="61"/>
      <c r="S189" s="58"/>
      <c r="T189" s="58"/>
      <c r="U189" s="58"/>
    </row>
    <row r="190" spans="1:21" x14ac:dyDescent="0.25">
      <c r="A190" s="61"/>
      <c r="B190" s="61"/>
      <c r="C190" s="61"/>
      <c r="D190" s="61"/>
      <c r="E190" s="61"/>
      <c r="F190" s="61"/>
      <c r="G190" s="61"/>
      <c r="H190" s="61"/>
      <c r="I190" s="81"/>
      <c r="J190" s="81"/>
      <c r="K190" s="81"/>
      <c r="L190" s="81"/>
      <c r="M190" s="81"/>
      <c r="N190" s="81"/>
      <c r="O190" s="81"/>
      <c r="P190" s="81"/>
      <c r="Q190" s="61"/>
      <c r="R190" s="61"/>
      <c r="S190" s="58"/>
      <c r="T190" s="58"/>
      <c r="U190" s="58"/>
    </row>
    <row r="191" spans="1:21" x14ac:dyDescent="0.25">
      <c r="A191" s="61"/>
      <c r="B191" s="61"/>
      <c r="C191" s="61"/>
      <c r="D191" s="61"/>
      <c r="E191" s="61"/>
      <c r="F191" s="61"/>
      <c r="G191" s="61"/>
      <c r="H191" s="61"/>
      <c r="I191" s="81"/>
      <c r="J191" s="81"/>
      <c r="K191" s="81"/>
      <c r="L191" s="81"/>
      <c r="M191" s="81"/>
      <c r="N191" s="81"/>
      <c r="O191" s="81"/>
      <c r="P191" s="81"/>
      <c r="Q191" s="61"/>
      <c r="R191" s="61"/>
      <c r="S191" s="58"/>
      <c r="T191" s="58"/>
      <c r="U191" s="58"/>
    </row>
    <row r="192" spans="1:21" x14ac:dyDescent="0.25">
      <c r="A192" s="61"/>
      <c r="B192" s="61"/>
      <c r="C192" s="61"/>
      <c r="D192" s="61"/>
      <c r="E192" s="61"/>
      <c r="F192" s="61"/>
      <c r="G192" s="61"/>
      <c r="H192" s="61"/>
      <c r="I192" s="81"/>
      <c r="J192" s="81"/>
      <c r="K192" s="81"/>
      <c r="L192" s="81"/>
      <c r="M192" s="81"/>
      <c r="N192" s="81"/>
      <c r="O192" s="81"/>
      <c r="P192" s="81"/>
      <c r="Q192" s="61"/>
      <c r="R192" s="61"/>
      <c r="S192" s="58"/>
      <c r="T192" s="58"/>
      <c r="U192" s="58"/>
    </row>
    <row r="193" spans="1:21" x14ac:dyDescent="0.25">
      <c r="A193" s="61"/>
      <c r="B193" s="61"/>
      <c r="C193" s="61"/>
      <c r="D193" s="61"/>
      <c r="E193" s="61"/>
      <c r="F193" s="61"/>
      <c r="G193" s="61"/>
      <c r="H193" s="61"/>
      <c r="I193" s="81"/>
      <c r="J193" s="81"/>
      <c r="K193" s="81"/>
      <c r="L193" s="81"/>
      <c r="M193" s="81"/>
      <c r="N193" s="81"/>
      <c r="O193" s="81"/>
      <c r="P193" s="81"/>
      <c r="Q193" s="61"/>
      <c r="R193" s="61"/>
      <c r="S193" s="58"/>
      <c r="T193" s="58"/>
      <c r="U193" s="58"/>
    </row>
    <row r="194" spans="1:21" x14ac:dyDescent="0.25">
      <c r="A194" s="61"/>
      <c r="B194" s="61"/>
      <c r="C194" s="61"/>
      <c r="D194" s="61"/>
      <c r="E194" s="61"/>
      <c r="F194" s="61"/>
      <c r="G194" s="61"/>
      <c r="H194" s="61"/>
      <c r="I194" s="81"/>
      <c r="J194" s="81"/>
      <c r="K194" s="81"/>
      <c r="L194" s="81"/>
      <c r="M194" s="81"/>
      <c r="N194" s="81"/>
      <c r="O194" s="81"/>
      <c r="P194" s="81"/>
      <c r="Q194" s="61"/>
      <c r="R194" s="61"/>
      <c r="S194" s="58"/>
      <c r="T194" s="58"/>
      <c r="U194" s="58"/>
    </row>
    <row r="195" spans="1:21" x14ac:dyDescent="0.25">
      <c r="A195" s="61"/>
      <c r="B195" s="61"/>
      <c r="C195" s="61"/>
      <c r="D195" s="61"/>
      <c r="E195" s="61"/>
      <c r="F195" s="61"/>
      <c r="G195" s="61"/>
      <c r="H195" s="61"/>
      <c r="I195" s="81"/>
      <c r="J195" s="81"/>
      <c r="K195" s="81"/>
      <c r="L195" s="81"/>
      <c r="M195" s="81"/>
      <c r="N195" s="81"/>
      <c r="O195" s="81"/>
      <c r="P195" s="81"/>
      <c r="Q195" s="61"/>
      <c r="R195" s="61"/>
      <c r="S195" s="58"/>
      <c r="T195" s="58"/>
      <c r="U195" s="58"/>
    </row>
    <row r="196" spans="1:21" x14ac:dyDescent="0.25">
      <c r="A196" s="61"/>
      <c r="B196" s="61"/>
      <c r="C196" s="61"/>
      <c r="D196" s="61"/>
      <c r="E196" s="61"/>
      <c r="F196" s="61"/>
      <c r="G196" s="61"/>
      <c r="H196" s="61"/>
      <c r="I196" s="81"/>
      <c r="J196" s="81"/>
      <c r="K196" s="81"/>
      <c r="L196" s="81"/>
      <c r="M196" s="81"/>
      <c r="N196" s="81"/>
      <c r="O196" s="81"/>
      <c r="P196" s="81"/>
      <c r="Q196" s="61"/>
      <c r="R196" s="61"/>
      <c r="S196" s="58"/>
      <c r="T196" s="58"/>
      <c r="U196" s="58"/>
    </row>
    <row r="197" spans="1:21" x14ac:dyDescent="0.25">
      <c r="A197" s="61"/>
      <c r="B197" s="61"/>
      <c r="C197" s="61"/>
      <c r="D197" s="61"/>
      <c r="E197" s="61"/>
      <c r="F197" s="61"/>
      <c r="G197" s="61"/>
      <c r="H197" s="61"/>
      <c r="I197" s="81"/>
      <c r="J197" s="81"/>
      <c r="K197" s="81"/>
      <c r="L197" s="81"/>
      <c r="M197" s="81"/>
      <c r="N197" s="81"/>
      <c r="O197" s="81"/>
      <c r="P197" s="81"/>
      <c r="Q197" s="61"/>
      <c r="R197" s="61"/>
      <c r="S197" s="58"/>
      <c r="T197" s="58"/>
      <c r="U197" s="58"/>
    </row>
    <row r="198" spans="1:21" x14ac:dyDescent="0.25">
      <c r="A198" s="61"/>
      <c r="B198" s="61"/>
      <c r="C198" s="61"/>
      <c r="D198" s="61"/>
      <c r="E198" s="61"/>
      <c r="F198" s="61"/>
      <c r="G198" s="61"/>
      <c r="H198" s="61"/>
      <c r="I198" s="81"/>
      <c r="J198" s="81"/>
      <c r="K198" s="81"/>
      <c r="L198" s="81"/>
      <c r="M198" s="81"/>
      <c r="N198" s="81"/>
      <c r="O198" s="81"/>
      <c r="P198" s="81"/>
      <c r="Q198" s="61"/>
      <c r="R198" s="61"/>
      <c r="S198" s="58"/>
      <c r="T198" s="58"/>
      <c r="U198" s="58"/>
    </row>
    <row r="199" spans="1:21" x14ac:dyDescent="0.25">
      <c r="A199" s="61"/>
      <c r="B199" s="61"/>
      <c r="C199" s="61"/>
      <c r="D199" s="61"/>
      <c r="E199" s="61"/>
      <c r="F199" s="61"/>
      <c r="G199" s="61"/>
      <c r="H199" s="61"/>
      <c r="I199" s="81"/>
      <c r="J199" s="81"/>
      <c r="K199" s="81"/>
      <c r="L199" s="81"/>
      <c r="M199" s="81"/>
      <c r="N199" s="81"/>
      <c r="O199" s="81"/>
      <c r="P199" s="81"/>
      <c r="Q199" s="61"/>
      <c r="R199" s="61"/>
      <c r="S199" s="58"/>
      <c r="T199" s="58"/>
      <c r="U199" s="58"/>
    </row>
    <row r="200" spans="1:21" x14ac:dyDescent="0.25">
      <c r="A200" s="61"/>
      <c r="B200" s="61"/>
      <c r="C200" s="61"/>
      <c r="D200" s="61"/>
      <c r="E200" s="61"/>
      <c r="F200" s="61"/>
      <c r="G200" s="61"/>
      <c r="H200" s="61"/>
      <c r="I200" s="81"/>
      <c r="J200" s="81"/>
      <c r="K200" s="81"/>
      <c r="L200" s="81"/>
      <c r="M200" s="81"/>
      <c r="N200" s="81"/>
      <c r="O200" s="81"/>
      <c r="P200" s="81"/>
      <c r="Q200" s="61"/>
      <c r="R200" s="61"/>
      <c r="S200" s="58"/>
      <c r="T200" s="58"/>
      <c r="U200" s="58"/>
    </row>
    <row r="201" spans="1:21" x14ac:dyDescent="0.25">
      <c r="A201" s="61"/>
      <c r="B201" s="61"/>
      <c r="C201" s="61"/>
      <c r="D201" s="61"/>
      <c r="E201" s="61"/>
      <c r="F201" s="61"/>
      <c r="G201" s="61"/>
      <c r="H201" s="61"/>
      <c r="I201" s="81"/>
      <c r="J201" s="81"/>
      <c r="K201" s="81"/>
      <c r="L201" s="81"/>
      <c r="M201" s="81"/>
      <c r="N201" s="81"/>
      <c r="O201" s="81"/>
      <c r="P201" s="81"/>
      <c r="Q201" s="61"/>
      <c r="R201" s="61"/>
      <c r="S201" s="58"/>
      <c r="T201" s="58"/>
      <c r="U201" s="58"/>
    </row>
    <row r="202" spans="1:21" x14ac:dyDescent="0.25">
      <c r="A202" s="61"/>
      <c r="B202" s="61"/>
      <c r="C202" s="61"/>
      <c r="D202" s="61"/>
      <c r="E202" s="61"/>
      <c r="F202" s="61"/>
      <c r="G202" s="61"/>
      <c r="H202" s="61"/>
      <c r="I202" s="81"/>
      <c r="J202" s="81"/>
      <c r="K202" s="81"/>
      <c r="L202" s="81"/>
      <c r="M202" s="81"/>
      <c r="N202" s="81"/>
      <c r="O202" s="81"/>
      <c r="P202" s="81"/>
      <c r="Q202" s="61"/>
      <c r="R202" s="61"/>
      <c r="S202" s="58"/>
      <c r="T202" s="58"/>
      <c r="U202" s="58"/>
    </row>
    <row r="203" spans="1:21" x14ac:dyDescent="0.25">
      <c r="A203" s="61"/>
      <c r="B203" s="61"/>
      <c r="C203" s="61"/>
      <c r="D203" s="61"/>
      <c r="E203" s="61"/>
      <c r="F203" s="61"/>
      <c r="G203" s="61"/>
      <c r="H203" s="61"/>
      <c r="I203" s="81"/>
      <c r="J203" s="81"/>
      <c r="K203" s="81"/>
      <c r="L203" s="81"/>
      <c r="M203" s="81"/>
      <c r="N203" s="81"/>
      <c r="O203" s="81"/>
      <c r="P203" s="81"/>
      <c r="Q203" s="61"/>
      <c r="R203" s="61"/>
      <c r="S203" s="58"/>
      <c r="T203" s="58"/>
      <c r="U203" s="58"/>
    </row>
    <row r="204" spans="1:21" x14ac:dyDescent="0.25">
      <c r="A204" s="61"/>
      <c r="B204" s="61"/>
      <c r="C204" s="61"/>
      <c r="D204" s="61"/>
      <c r="E204" s="61"/>
      <c r="F204" s="61"/>
      <c r="G204" s="61"/>
      <c r="H204" s="61"/>
      <c r="I204" s="81"/>
      <c r="J204" s="81"/>
      <c r="K204" s="81"/>
      <c r="L204" s="81"/>
      <c r="M204" s="81"/>
      <c r="N204" s="81"/>
      <c r="O204" s="81"/>
      <c r="P204" s="81"/>
      <c r="Q204" s="61"/>
      <c r="R204" s="61"/>
      <c r="S204" s="58"/>
      <c r="T204" s="58"/>
      <c r="U204" s="58"/>
    </row>
    <row r="205" spans="1:21" x14ac:dyDescent="0.25">
      <c r="A205" s="61"/>
      <c r="B205" s="61"/>
      <c r="C205" s="61"/>
      <c r="D205" s="61"/>
      <c r="E205" s="61"/>
      <c r="F205" s="61"/>
      <c r="G205" s="61"/>
      <c r="H205" s="61"/>
      <c r="I205" s="81"/>
      <c r="J205" s="81"/>
      <c r="K205" s="81"/>
      <c r="L205" s="81"/>
      <c r="M205" s="81"/>
      <c r="N205" s="81"/>
      <c r="O205" s="81"/>
      <c r="P205" s="81"/>
      <c r="Q205" s="61"/>
      <c r="R205" s="61"/>
      <c r="S205" s="58"/>
      <c r="T205" s="58"/>
      <c r="U205" s="58"/>
    </row>
    <row r="206" spans="1:21" x14ac:dyDescent="0.25">
      <c r="A206" s="61"/>
      <c r="B206" s="61"/>
      <c r="C206" s="61"/>
      <c r="D206" s="61"/>
      <c r="E206" s="61"/>
      <c r="F206" s="61"/>
      <c r="G206" s="61"/>
      <c r="H206" s="61"/>
      <c r="I206" s="81"/>
      <c r="J206" s="81"/>
      <c r="K206" s="81"/>
      <c r="L206" s="81"/>
      <c r="M206" s="81"/>
      <c r="N206" s="81"/>
      <c r="O206" s="81"/>
      <c r="P206" s="81"/>
      <c r="Q206" s="61"/>
      <c r="R206" s="61"/>
      <c r="S206" s="58"/>
      <c r="T206" s="58"/>
      <c r="U206" s="58"/>
    </row>
    <row r="207" spans="1:21" x14ac:dyDescent="0.25">
      <c r="A207" s="61"/>
      <c r="B207" s="61"/>
      <c r="C207" s="61"/>
      <c r="D207" s="61"/>
      <c r="E207" s="61"/>
      <c r="F207" s="61"/>
      <c r="G207" s="61"/>
      <c r="H207" s="61"/>
      <c r="I207" s="81"/>
      <c r="J207" s="81"/>
      <c r="K207" s="81"/>
      <c r="L207" s="81"/>
      <c r="M207" s="81"/>
      <c r="N207" s="81"/>
      <c r="O207" s="81"/>
      <c r="P207" s="81"/>
      <c r="Q207" s="61"/>
      <c r="R207" s="61"/>
      <c r="S207" s="58"/>
      <c r="T207" s="58"/>
      <c r="U207" s="58"/>
    </row>
    <row r="208" spans="1:21" x14ac:dyDescent="0.25">
      <c r="A208" s="61"/>
      <c r="B208" s="61"/>
      <c r="C208" s="61"/>
      <c r="D208" s="61"/>
      <c r="E208" s="61"/>
      <c r="F208" s="61"/>
      <c r="G208" s="61"/>
      <c r="H208" s="61"/>
      <c r="I208" s="81"/>
      <c r="J208" s="81"/>
      <c r="K208" s="81"/>
      <c r="L208" s="81"/>
      <c r="M208" s="81"/>
      <c r="N208" s="81"/>
      <c r="O208" s="81"/>
      <c r="P208" s="81"/>
      <c r="Q208" s="61"/>
      <c r="R208" s="61"/>
      <c r="S208" s="58"/>
      <c r="T208" s="58"/>
      <c r="U208" s="58"/>
    </row>
    <row r="209" spans="1:21" x14ac:dyDescent="0.25">
      <c r="A209" s="61"/>
      <c r="B209" s="61"/>
      <c r="C209" s="61"/>
      <c r="D209" s="61"/>
      <c r="E209" s="61"/>
      <c r="F209" s="61"/>
      <c r="G209" s="61"/>
      <c r="H209" s="61"/>
      <c r="I209" s="81"/>
      <c r="J209" s="81"/>
      <c r="K209" s="81"/>
      <c r="L209" s="81"/>
      <c r="M209" s="81"/>
      <c r="N209" s="81"/>
      <c r="O209" s="81"/>
      <c r="P209" s="81"/>
      <c r="Q209" s="61"/>
      <c r="R209" s="61"/>
      <c r="S209" s="58"/>
      <c r="T209" s="58"/>
      <c r="U209" s="58"/>
    </row>
    <row r="210" spans="1:21" x14ac:dyDescent="0.25">
      <c r="A210" s="61"/>
      <c r="B210" s="61"/>
      <c r="C210" s="61"/>
      <c r="D210" s="61"/>
      <c r="E210" s="61"/>
      <c r="F210" s="61"/>
      <c r="G210" s="61"/>
      <c r="H210" s="61"/>
      <c r="I210" s="81"/>
      <c r="J210" s="81"/>
      <c r="K210" s="81"/>
      <c r="L210" s="81"/>
      <c r="M210" s="81"/>
      <c r="N210" s="81"/>
      <c r="O210" s="81"/>
      <c r="P210" s="81"/>
      <c r="Q210" s="61"/>
      <c r="R210" s="61"/>
      <c r="S210" s="58"/>
      <c r="T210" s="58"/>
      <c r="U210" s="58"/>
    </row>
    <row r="211" spans="1:21" x14ac:dyDescent="0.25">
      <c r="A211" s="61"/>
      <c r="B211" s="61"/>
      <c r="C211" s="61"/>
      <c r="D211" s="61"/>
      <c r="E211" s="61"/>
      <c r="F211" s="61"/>
      <c r="G211" s="61"/>
      <c r="H211" s="61"/>
      <c r="I211" s="81"/>
      <c r="J211" s="81"/>
      <c r="K211" s="81"/>
      <c r="L211" s="81"/>
      <c r="M211" s="81"/>
      <c r="N211" s="81"/>
      <c r="O211" s="81"/>
      <c r="P211" s="81"/>
      <c r="Q211" s="61"/>
      <c r="R211" s="61"/>
      <c r="S211" s="58"/>
      <c r="T211" s="58"/>
      <c r="U211" s="58"/>
    </row>
    <row r="212" spans="1:21" x14ac:dyDescent="0.25">
      <c r="A212" s="61"/>
      <c r="B212" s="61"/>
      <c r="C212" s="61"/>
      <c r="D212" s="61"/>
      <c r="E212" s="61"/>
      <c r="F212" s="61"/>
      <c r="G212" s="61"/>
      <c r="H212" s="61"/>
      <c r="I212" s="81"/>
      <c r="J212" s="81"/>
      <c r="K212" s="81"/>
      <c r="L212" s="81"/>
      <c r="M212" s="81"/>
      <c r="N212" s="81"/>
      <c r="O212" s="81"/>
      <c r="P212" s="81"/>
      <c r="Q212" s="61"/>
      <c r="R212" s="61"/>
      <c r="S212" s="58"/>
      <c r="T212" s="58"/>
      <c r="U212" s="58"/>
    </row>
    <row r="213" spans="1:21" x14ac:dyDescent="0.25">
      <c r="A213" s="61"/>
      <c r="B213" s="61"/>
      <c r="C213" s="61"/>
      <c r="D213" s="61"/>
      <c r="E213" s="61"/>
      <c r="F213" s="61"/>
      <c r="G213" s="61"/>
      <c r="H213" s="61"/>
      <c r="I213" s="81"/>
      <c r="J213" s="81"/>
      <c r="K213" s="81"/>
      <c r="L213" s="81"/>
      <c r="M213" s="81"/>
      <c r="N213" s="81"/>
      <c r="O213" s="81"/>
      <c r="P213" s="81"/>
      <c r="Q213" s="61"/>
      <c r="R213" s="61"/>
      <c r="S213" s="58"/>
      <c r="T213" s="58"/>
      <c r="U213" s="58"/>
    </row>
    <row r="214" spans="1:21" x14ac:dyDescent="0.25">
      <c r="A214" s="61"/>
      <c r="B214" s="61"/>
      <c r="C214" s="61"/>
      <c r="D214" s="61"/>
      <c r="E214" s="61"/>
      <c r="F214" s="61"/>
      <c r="G214" s="61"/>
      <c r="H214" s="61"/>
      <c r="I214" s="81"/>
      <c r="J214" s="81"/>
      <c r="K214" s="81"/>
      <c r="L214" s="81"/>
      <c r="M214" s="81"/>
      <c r="N214" s="81"/>
      <c r="O214" s="81"/>
      <c r="P214" s="81"/>
      <c r="Q214" s="61"/>
      <c r="R214" s="61"/>
      <c r="S214" s="58"/>
      <c r="T214" s="58"/>
      <c r="U214" s="58"/>
    </row>
    <row r="215" spans="1:21" x14ac:dyDescent="0.25">
      <c r="A215" s="61"/>
      <c r="B215" s="61"/>
      <c r="C215" s="61"/>
      <c r="D215" s="61"/>
      <c r="E215" s="61"/>
      <c r="F215" s="61"/>
      <c r="G215" s="61"/>
      <c r="H215" s="61"/>
      <c r="I215" s="81"/>
      <c r="J215" s="81"/>
      <c r="K215" s="81"/>
      <c r="L215" s="81"/>
      <c r="M215" s="81"/>
      <c r="N215" s="81"/>
      <c r="O215" s="81"/>
      <c r="P215" s="81"/>
      <c r="Q215" s="61"/>
      <c r="R215" s="61"/>
      <c r="S215" s="58"/>
      <c r="T215" s="58"/>
      <c r="U215" s="58"/>
    </row>
    <row r="216" spans="1:21" x14ac:dyDescent="0.25">
      <c r="A216" s="61"/>
      <c r="B216" s="61"/>
      <c r="C216" s="61"/>
      <c r="D216" s="61"/>
      <c r="E216" s="61"/>
      <c r="F216" s="61"/>
      <c r="G216" s="61"/>
      <c r="H216" s="61"/>
      <c r="I216" s="81"/>
      <c r="J216" s="81"/>
      <c r="K216" s="81"/>
      <c r="L216" s="81"/>
      <c r="M216" s="81"/>
      <c r="N216" s="81"/>
      <c r="O216" s="81"/>
      <c r="P216" s="81"/>
      <c r="Q216" s="61"/>
      <c r="R216" s="61"/>
      <c r="S216" s="58"/>
      <c r="T216" s="58"/>
      <c r="U216" s="58"/>
    </row>
    <row r="217" spans="1:21" x14ac:dyDescent="0.25">
      <c r="A217" s="61"/>
      <c r="B217" s="61"/>
      <c r="C217" s="61"/>
      <c r="D217" s="61"/>
      <c r="E217" s="61"/>
      <c r="F217" s="61"/>
      <c r="G217" s="61"/>
      <c r="H217" s="61"/>
      <c r="I217" s="81"/>
      <c r="J217" s="81"/>
      <c r="K217" s="81"/>
      <c r="L217" s="81"/>
      <c r="M217" s="81"/>
      <c r="N217" s="81"/>
      <c r="O217" s="81"/>
      <c r="P217" s="81"/>
      <c r="Q217" s="61"/>
      <c r="R217" s="61"/>
      <c r="S217" s="58"/>
      <c r="T217" s="58"/>
      <c r="U217" s="58"/>
    </row>
    <row r="218" spans="1:21" x14ac:dyDescent="0.25">
      <c r="A218" s="61"/>
      <c r="B218" s="61"/>
      <c r="C218" s="61"/>
      <c r="D218" s="61"/>
      <c r="E218" s="61"/>
      <c r="F218" s="61"/>
      <c r="G218" s="61"/>
      <c r="H218" s="61"/>
      <c r="I218" s="81"/>
      <c r="J218" s="81"/>
      <c r="K218" s="81"/>
      <c r="L218" s="81"/>
      <c r="M218" s="81"/>
      <c r="N218" s="81"/>
      <c r="O218" s="81"/>
      <c r="P218" s="81"/>
      <c r="Q218" s="61"/>
      <c r="R218" s="61"/>
      <c r="S218" s="58"/>
      <c r="T218" s="58"/>
      <c r="U218" s="58"/>
    </row>
    <row r="219" spans="1:21" x14ac:dyDescent="0.25">
      <c r="A219" s="61"/>
      <c r="B219" s="61"/>
      <c r="C219" s="61"/>
      <c r="D219" s="61"/>
      <c r="E219" s="61"/>
      <c r="F219" s="61"/>
      <c r="G219" s="61"/>
      <c r="H219" s="61"/>
      <c r="I219" s="81"/>
      <c r="J219" s="81"/>
      <c r="K219" s="81"/>
      <c r="L219" s="81"/>
      <c r="M219" s="81"/>
      <c r="N219" s="81"/>
      <c r="O219" s="81"/>
      <c r="P219" s="81"/>
      <c r="Q219" s="61"/>
      <c r="R219" s="61"/>
      <c r="S219" s="58"/>
      <c r="T219" s="58"/>
      <c r="U219" s="58"/>
    </row>
    <row r="220" spans="1:21" x14ac:dyDescent="0.25">
      <c r="A220" s="61"/>
      <c r="B220" s="61"/>
      <c r="C220" s="61"/>
      <c r="D220" s="61"/>
      <c r="E220" s="61"/>
      <c r="F220" s="61"/>
      <c r="G220" s="61"/>
      <c r="H220" s="61"/>
      <c r="I220" s="81"/>
      <c r="J220" s="81"/>
      <c r="K220" s="81"/>
      <c r="L220" s="81"/>
      <c r="M220" s="81"/>
      <c r="N220" s="81"/>
      <c r="O220" s="81"/>
      <c r="P220" s="81"/>
      <c r="Q220" s="61"/>
      <c r="R220" s="61"/>
      <c r="S220" s="58"/>
      <c r="T220" s="58"/>
      <c r="U220" s="58"/>
    </row>
    <row r="221" spans="1:21" x14ac:dyDescent="0.25">
      <c r="A221" s="61"/>
      <c r="B221" s="61"/>
      <c r="C221" s="61"/>
      <c r="D221" s="61"/>
      <c r="E221" s="61"/>
      <c r="F221" s="61"/>
      <c r="G221" s="61"/>
      <c r="H221" s="61"/>
      <c r="I221" s="81"/>
      <c r="J221" s="81"/>
      <c r="K221" s="81"/>
      <c r="L221" s="81"/>
      <c r="M221" s="81"/>
      <c r="N221" s="81"/>
      <c r="O221" s="81"/>
      <c r="P221" s="81"/>
      <c r="Q221" s="61"/>
      <c r="R221" s="61"/>
      <c r="S221" s="58"/>
      <c r="T221" s="58"/>
      <c r="U221" s="58"/>
    </row>
    <row r="222" spans="1:21" x14ac:dyDescent="0.25">
      <c r="A222" s="61"/>
      <c r="B222" s="61"/>
      <c r="C222" s="61"/>
      <c r="D222" s="61"/>
      <c r="E222" s="61"/>
      <c r="F222" s="61"/>
      <c r="G222" s="61"/>
      <c r="H222" s="61"/>
      <c r="I222" s="81"/>
      <c r="J222" s="81"/>
      <c r="K222" s="81"/>
      <c r="L222" s="81"/>
      <c r="M222" s="81"/>
      <c r="N222" s="81"/>
      <c r="O222" s="81"/>
      <c r="P222" s="81"/>
      <c r="Q222" s="61"/>
      <c r="R222" s="61"/>
      <c r="S222" s="58"/>
      <c r="T222" s="58"/>
      <c r="U222" s="58"/>
    </row>
    <row r="223" spans="1:21" x14ac:dyDescent="0.25">
      <c r="A223" s="61"/>
      <c r="B223" s="61"/>
      <c r="C223" s="61"/>
      <c r="D223" s="61"/>
      <c r="E223" s="61"/>
      <c r="F223" s="61"/>
      <c r="G223" s="61"/>
      <c r="H223" s="61"/>
      <c r="I223" s="81"/>
      <c r="J223" s="81"/>
      <c r="K223" s="81"/>
      <c r="L223" s="81"/>
      <c r="M223" s="81"/>
      <c r="N223" s="81"/>
      <c r="O223" s="81"/>
      <c r="P223" s="81"/>
      <c r="Q223" s="61"/>
      <c r="R223" s="61"/>
      <c r="S223" s="58"/>
      <c r="T223" s="58"/>
      <c r="U223" s="58"/>
    </row>
    <row r="224" spans="1:21" x14ac:dyDescent="0.25">
      <c r="A224" s="61"/>
      <c r="B224" s="61"/>
      <c r="C224" s="61"/>
      <c r="D224" s="61"/>
      <c r="E224" s="61"/>
      <c r="F224" s="61"/>
      <c r="G224" s="61"/>
      <c r="H224" s="61"/>
      <c r="I224" s="81"/>
      <c r="J224" s="81"/>
      <c r="K224" s="81"/>
      <c r="L224" s="81"/>
      <c r="M224" s="81"/>
      <c r="N224" s="81"/>
      <c r="O224" s="81"/>
      <c r="P224" s="81"/>
      <c r="Q224" s="61"/>
      <c r="R224" s="61"/>
      <c r="S224" s="58"/>
      <c r="T224" s="58"/>
      <c r="U224" s="58"/>
    </row>
    <row r="225" spans="1:21" x14ac:dyDescent="0.25">
      <c r="A225" s="61"/>
      <c r="B225" s="61"/>
      <c r="C225" s="61"/>
      <c r="D225" s="61"/>
      <c r="E225" s="61"/>
      <c r="F225" s="61"/>
      <c r="G225" s="61"/>
      <c r="H225" s="61"/>
      <c r="I225" s="81"/>
      <c r="J225" s="81"/>
      <c r="K225" s="81"/>
      <c r="L225" s="81"/>
      <c r="M225" s="81"/>
      <c r="N225" s="81"/>
      <c r="O225" s="81"/>
      <c r="P225" s="81"/>
      <c r="Q225" s="61"/>
      <c r="R225" s="61"/>
      <c r="S225" s="58"/>
      <c r="T225" s="58"/>
      <c r="U225" s="58"/>
    </row>
    <row r="226" spans="1:21" x14ac:dyDescent="0.25">
      <c r="A226" s="61"/>
      <c r="B226" s="61"/>
      <c r="C226" s="61"/>
      <c r="D226" s="61"/>
      <c r="E226" s="61"/>
      <c r="F226" s="61"/>
      <c r="G226" s="61"/>
      <c r="H226" s="61"/>
      <c r="I226" s="81"/>
      <c r="J226" s="81"/>
      <c r="K226" s="81"/>
      <c r="L226" s="81"/>
      <c r="M226" s="81"/>
      <c r="N226" s="81"/>
      <c r="O226" s="81"/>
      <c r="P226" s="81"/>
      <c r="Q226" s="61"/>
      <c r="R226" s="61"/>
      <c r="S226" s="58"/>
      <c r="T226" s="58"/>
      <c r="U226" s="58"/>
    </row>
    <row r="227" spans="1:21" x14ac:dyDescent="0.25">
      <c r="A227" s="61"/>
      <c r="B227" s="61"/>
      <c r="C227" s="61"/>
      <c r="D227" s="61"/>
      <c r="E227" s="61"/>
      <c r="F227" s="61"/>
      <c r="G227" s="61"/>
      <c r="H227" s="61"/>
      <c r="I227" s="81"/>
      <c r="J227" s="81"/>
      <c r="K227" s="81"/>
      <c r="L227" s="81"/>
      <c r="M227" s="81"/>
      <c r="N227" s="81"/>
      <c r="O227" s="81"/>
      <c r="P227" s="81"/>
      <c r="Q227" s="61"/>
      <c r="R227" s="61"/>
      <c r="S227" s="58"/>
      <c r="T227" s="58"/>
      <c r="U227" s="58"/>
    </row>
    <row r="228" spans="1:21" x14ac:dyDescent="0.25">
      <c r="A228" s="61"/>
      <c r="B228" s="61"/>
      <c r="C228" s="61"/>
      <c r="D228" s="61"/>
      <c r="E228" s="61"/>
      <c r="F228" s="61"/>
      <c r="G228" s="61"/>
      <c r="H228" s="61"/>
      <c r="I228" s="81"/>
      <c r="J228" s="81"/>
      <c r="K228" s="81"/>
      <c r="L228" s="81"/>
      <c r="M228" s="81"/>
      <c r="N228" s="81"/>
      <c r="O228" s="81"/>
      <c r="P228" s="81"/>
      <c r="Q228" s="61"/>
      <c r="R228" s="61"/>
      <c r="S228" s="58"/>
      <c r="T228" s="58"/>
      <c r="U228" s="58"/>
    </row>
    <row r="229" spans="1:21" x14ac:dyDescent="0.25">
      <c r="A229" s="61"/>
      <c r="B229" s="61"/>
      <c r="C229" s="61"/>
      <c r="D229" s="61"/>
      <c r="E229" s="61"/>
      <c r="F229" s="61"/>
      <c r="G229" s="61"/>
      <c r="H229" s="61"/>
      <c r="I229" s="81"/>
      <c r="J229" s="81"/>
      <c r="K229" s="81"/>
      <c r="L229" s="81"/>
      <c r="M229" s="81"/>
      <c r="N229" s="81"/>
      <c r="O229" s="81"/>
      <c r="P229" s="81"/>
      <c r="Q229" s="61"/>
      <c r="R229" s="61"/>
      <c r="S229" s="58"/>
      <c r="T229" s="58"/>
      <c r="U229" s="58"/>
    </row>
    <row r="230" spans="1:21" x14ac:dyDescent="0.25">
      <c r="A230" s="61"/>
      <c r="B230" s="61"/>
      <c r="C230" s="61"/>
      <c r="D230" s="61"/>
      <c r="E230" s="61"/>
      <c r="F230" s="61"/>
      <c r="G230" s="61"/>
      <c r="H230" s="61"/>
      <c r="I230" s="81"/>
      <c r="J230" s="81"/>
      <c r="K230" s="81"/>
      <c r="L230" s="81"/>
      <c r="M230" s="81"/>
      <c r="N230" s="81"/>
      <c r="O230" s="81"/>
      <c r="P230" s="81"/>
      <c r="Q230" s="61"/>
      <c r="R230" s="61"/>
      <c r="S230" s="58"/>
      <c r="T230" s="58"/>
      <c r="U230" s="58"/>
    </row>
    <row r="231" spans="1:21" x14ac:dyDescent="0.25">
      <c r="A231" s="61"/>
      <c r="B231" s="61"/>
      <c r="C231" s="61"/>
      <c r="D231" s="61"/>
      <c r="E231" s="61"/>
      <c r="F231" s="61"/>
      <c r="G231" s="61"/>
      <c r="H231" s="61"/>
      <c r="I231" s="81"/>
      <c r="J231" s="81"/>
      <c r="K231" s="81"/>
      <c r="L231" s="81"/>
      <c r="M231" s="81"/>
      <c r="N231" s="81"/>
      <c r="O231" s="81"/>
      <c r="P231" s="81"/>
      <c r="Q231" s="61"/>
      <c r="R231" s="61"/>
      <c r="S231" s="58"/>
      <c r="T231" s="58"/>
      <c r="U231" s="58"/>
    </row>
    <row r="232" spans="1:21" x14ac:dyDescent="0.25">
      <c r="A232" s="61"/>
      <c r="B232" s="61"/>
      <c r="C232" s="61"/>
      <c r="D232" s="61"/>
      <c r="E232" s="61"/>
      <c r="F232" s="61"/>
      <c r="G232" s="61"/>
      <c r="H232" s="61"/>
      <c r="I232" s="81"/>
      <c r="J232" s="81"/>
      <c r="K232" s="81"/>
      <c r="L232" s="81"/>
      <c r="M232" s="81"/>
      <c r="N232" s="81"/>
      <c r="O232" s="81"/>
      <c r="P232" s="81"/>
      <c r="Q232" s="61"/>
      <c r="R232" s="61"/>
      <c r="S232" s="58"/>
      <c r="T232" s="58"/>
      <c r="U232" s="58"/>
    </row>
    <row r="233" spans="1:21" x14ac:dyDescent="0.25">
      <c r="A233" s="61"/>
      <c r="B233" s="61"/>
      <c r="C233" s="61"/>
      <c r="D233" s="61"/>
      <c r="E233" s="61"/>
      <c r="F233" s="61"/>
      <c r="G233" s="61"/>
      <c r="H233" s="61"/>
      <c r="I233" s="81"/>
      <c r="J233" s="81"/>
      <c r="K233" s="81"/>
      <c r="L233" s="81"/>
      <c r="M233" s="81"/>
      <c r="N233" s="81"/>
      <c r="O233" s="81"/>
      <c r="P233" s="81"/>
      <c r="Q233" s="61"/>
      <c r="R233" s="61"/>
      <c r="S233" s="58"/>
      <c r="T233" s="58"/>
      <c r="U233" s="58"/>
    </row>
    <row r="234" spans="1:21" x14ac:dyDescent="0.25">
      <c r="A234" s="61"/>
      <c r="B234" s="61"/>
      <c r="C234" s="61"/>
      <c r="D234" s="61"/>
      <c r="E234" s="61"/>
      <c r="F234" s="61"/>
      <c r="G234" s="61"/>
      <c r="H234" s="61"/>
      <c r="I234" s="81"/>
      <c r="J234" s="81"/>
      <c r="K234" s="81"/>
      <c r="L234" s="81"/>
      <c r="M234" s="81"/>
      <c r="N234" s="81"/>
      <c r="O234" s="81"/>
      <c r="P234" s="81"/>
      <c r="Q234" s="61"/>
      <c r="R234" s="61"/>
      <c r="S234" s="58"/>
      <c r="T234" s="58"/>
      <c r="U234" s="58"/>
    </row>
    <row r="235" spans="1:21" x14ac:dyDescent="0.25">
      <c r="A235" s="61"/>
      <c r="B235" s="61"/>
      <c r="C235" s="61"/>
      <c r="D235" s="61"/>
      <c r="E235" s="61"/>
      <c r="F235" s="61"/>
      <c r="G235" s="61"/>
      <c r="H235" s="61"/>
      <c r="I235" s="81"/>
      <c r="J235" s="81"/>
      <c r="K235" s="81"/>
      <c r="L235" s="81"/>
      <c r="M235" s="81"/>
      <c r="N235" s="81"/>
      <c r="O235" s="81"/>
      <c r="P235" s="81"/>
      <c r="Q235" s="61"/>
      <c r="R235" s="61"/>
      <c r="S235" s="58"/>
      <c r="T235" s="58"/>
      <c r="U235" s="58"/>
    </row>
    <row r="236" spans="1:21" x14ac:dyDescent="0.25">
      <c r="A236" s="61"/>
      <c r="B236" s="61"/>
      <c r="C236" s="61"/>
      <c r="D236" s="61"/>
      <c r="E236" s="61"/>
      <c r="F236" s="61"/>
      <c r="G236" s="61"/>
      <c r="H236" s="61"/>
      <c r="I236" s="81"/>
      <c r="J236" s="81"/>
      <c r="K236" s="81"/>
      <c r="L236" s="81"/>
      <c r="M236" s="81"/>
      <c r="N236" s="81"/>
      <c r="O236" s="81"/>
      <c r="P236" s="81"/>
      <c r="Q236" s="61"/>
      <c r="R236" s="61"/>
      <c r="S236" s="58"/>
      <c r="T236" s="58"/>
      <c r="U236" s="58"/>
    </row>
    <row r="237" spans="1:21" x14ac:dyDescent="0.25">
      <c r="A237" s="61"/>
      <c r="B237" s="61"/>
      <c r="C237" s="61"/>
      <c r="D237" s="61"/>
      <c r="E237" s="61"/>
      <c r="F237" s="61"/>
      <c r="G237" s="61"/>
      <c r="H237" s="61"/>
      <c r="I237" s="81"/>
      <c r="J237" s="81"/>
      <c r="K237" s="81"/>
      <c r="L237" s="81"/>
      <c r="M237" s="81"/>
      <c r="N237" s="81"/>
      <c r="O237" s="81"/>
      <c r="P237" s="81"/>
      <c r="Q237" s="61"/>
      <c r="R237" s="61"/>
      <c r="S237" s="58"/>
      <c r="T237" s="58"/>
      <c r="U237" s="58"/>
    </row>
    <row r="238" spans="1:21" x14ac:dyDescent="0.25">
      <c r="A238" s="61"/>
      <c r="B238" s="61"/>
      <c r="C238" s="61"/>
      <c r="D238" s="61"/>
      <c r="E238" s="61"/>
      <c r="F238" s="61"/>
      <c r="G238" s="61"/>
      <c r="H238" s="61"/>
      <c r="I238" s="81"/>
      <c r="J238" s="81"/>
      <c r="K238" s="81"/>
      <c r="L238" s="81"/>
      <c r="M238" s="81"/>
      <c r="N238" s="81"/>
      <c r="O238" s="81"/>
      <c r="P238" s="81"/>
      <c r="Q238" s="61"/>
      <c r="R238" s="61"/>
      <c r="S238" s="58"/>
      <c r="T238" s="58"/>
      <c r="U238" s="58"/>
    </row>
    <row r="239" spans="1:21" x14ac:dyDescent="0.25">
      <c r="A239" s="61"/>
      <c r="B239" s="61"/>
      <c r="C239" s="61"/>
      <c r="D239" s="61"/>
      <c r="E239" s="61"/>
      <c r="F239" s="61"/>
      <c r="G239" s="61"/>
      <c r="H239" s="61"/>
      <c r="I239" s="61"/>
      <c r="J239" s="61"/>
      <c r="K239" s="61"/>
      <c r="L239" s="61"/>
      <c r="M239" s="61"/>
      <c r="N239" s="61"/>
      <c r="O239" s="61"/>
      <c r="P239" s="61"/>
      <c r="Q239" s="61"/>
      <c r="R239" s="61"/>
      <c r="S239" s="58"/>
      <c r="T239" s="58"/>
      <c r="U239" s="58"/>
    </row>
    <row r="240" spans="1:21" x14ac:dyDescent="0.25">
      <c r="A240" s="61"/>
      <c r="B240" s="61"/>
      <c r="C240" s="61"/>
      <c r="D240" s="61"/>
      <c r="E240" s="61"/>
      <c r="F240" s="61"/>
      <c r="G240" s="61"/>
      <c r="H240" s="61"/>
      <c r="I240" s="61"/>
      <c r="J240" s="61"/>
      <c r="K240" s="61"/>
      <c r="L240" s="61"/>
      <c r="M240" s="61"/>
      <c r="N240" s="61"/>
      <c r="O240" s="61"/>
      <c r="P240" s="61"/>
      <c r="Q240" s="61"/>
      <c r="R240" s="61"/>
      <c r="S240" s="58"/>
      <c r="T240" s="58"/>
      <c r="U240" s="58"/>
    </row>
  </sheetData>
  <mergeCells count="5">
    <mergeCell ref="I1:L1"/>
    <mergeCell ref="M1:P1"/>
    <mergeCell ref="E2:H2"/>
    <mergeCell ref="I2:L2"/>
    <mergeCell ref="M2:P2"/>
  </mergeCells>
  <phoneticPr fontId="11" type="noConversion"/>
  <pageMargins left="0.75" right="0.75" top="1" bottom="1" header="0.5" footer="0.5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89"/>
  <sheetViews>
    <sheetView workbookViewId="0">
      <pane xSplit="1" ySplit="6" topLeftCell="B125" activePane="bottomRight" state="frozen"/>
      <selection pane="topRight" activeCell="B1" sqref="B1"/>
      <selection pane="bottomLeft" activeCell="A7" sqref="A7"/>
      <selection pane="bottomRight" activeCell="I138" sqref="I138"/>
    </sheetView>
  </sheetViews>
  <sheetFormatPr defaultRowHeight="15" x14ac:dyDescent="0.25"/>
  <cols>
    <col min="1" max="1" width="13" customWidth="1"/>
  </cols>
  <sheetData>
    <row r="1" spans="1:22" x14ac:dyDescent="0.25">
      <c r="A1" s="69" t="s">
        <v>54</v>
      </c>
      <c r="B1" s="48"/>
      <c r="C1" s="48"/>
      <c r="D1" s="48"/>
      <c r="E1" s="48"/>
      <c r="F1" s="48"/>
      <c r="G1" s="48"/>
      <c r="H1" s="48"/>
      <c r="I1" s="143" t="s">
        <v>9</v>
      </c>
      <c r="J1" s="144"/>
      <c r="K1" s="144"/>
      <c r="L1" s="144"/>
      <c r="M1" s="143" t="s">
        <v>7</v>
      </c>
      <c r="N1" s="144"/>
      <c r="O1" s="144"/>
      <c r="P1" s="144"/>
      <c r="Q1" s="48"/>
      <c r="R1" s="4"/>
      <c r="S1" s="4"/>
      <c r="T1" s="4"/>
      <c r="U1" s="34"/>
      <c r="V1" s="34"/>
    </row>
    <row r="2" spans="1:22" x14ac:dyDescent="0.25">
      <c r="A2" s="48"/>
      <c r="B2" s="48"/>
      <c r="C2" s="48"/>
      <c r="D2" s="48"/>
      <c r="E2" s="143" t="s">
        <v>4</v>
      </c>
      <c r="F2" s="144"/>
      <c r="G2" s="144"/>
      <c r="H2" s="144"/>
      <c r="I2" s="143" t="s">
        <v>4</v>
      </c>
      <c r="J2" s="144"/>
      <c r="K2" s="144"/>
      <c r="L2" s="144"/>
      <c r="M2" s="143" t="s">
        <v>4</v>
      </c>
      <c r="N2" s="144"/>
      <c r="O2" s="144"/>
      <c r="P2" s="144"/>
      <c r="Q2" s="48"/>
      <c r="R2" s="4"/>
      <c r="S2" s="4"/>
      <c r="T2" s="4"/>
      <c r="U2" s="34"/>
      <c r="V2" s="34"/>
    </row>
    <row r="3" spans="1:22" x14ac:dyDescent="0.25">
      <c r="A3" s="48"/>
      <c r="B3" s="48" t="s">
        <v>4</v>
      </c>
      <c r="C3" s="48" t="s">
        <v>1</v>
      </c>
      <c r="D3" s="48" t="s">
        <v>7</v>
      </c>
      <c r="E3" s="47" t="s">
        <v>10</v>
      </c>
      <c r="F3" s="47" t="s">
        <v>11</v>
      </c>
      <c r="G3" s="47" t="s">
        <v>12</v>
      </c>
      <c r="H3" s="47" t="s">
        <v>13</v>
      </c>
      <c r="I3" s="47" t="s">
        <v>10</v>
      </c>
      <c r="J3" s="47" t="s">
        <v>11</v>
      </c>
      <c r="K3" s="47" t="s">
        <v>12</v>
      </c>
      <c r="L3" s="47" t="s">
        <v>13</v>
      </c>
      <c r="M3" s="47" t="s">
        <v>10</v>
      </c>
      <c r="N3" s="47" t="s">
        <v>11</v>
      </c>
      <c r="O3" s="47" t="s">
        <v>12</v>
      </c>
      <c r="P3" s="47" t="s">
        <v>13</v>
      </c>
      <c r="Q3" s="48"/>
      <c r="R3" s="4"/>
      <c r="S3" s="4"/>
      <c r="T3" s="4"/>
      <c r="U3" s="34"/>
      <c r="V3" s="34"/>
    </row>
    <row r="4" spans="1:22" x14ac:dyDescent="0.25">
      <c r="A4" s="48"/>
      <c r="B4" s="48"/>
      <c r="C4" s="48" t="s">
        <v>0</v>
      </c>
      <c r="D4" s="48" t="s">
        <v>6</v>
      </c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"/>
      <c r="S4" s="4"/>
      <c r="T4" s="4"/>
      <c r="U4" s="1"/>
      <c r="V4" s="1"/>
    </row>
    <row r="5" spans="1:22" x14ac:dyDescent="0.25">
      <c r="A5" s="48"/>
      <c r="B5" s="48" t="s">
        <v>6</v>
      </c>
      <c r="C5" s="48" t="s">
        <v>5</v>
      </c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"/>
      <c r="S5" s="4"/>
      <c r="T5" s="4"/>
      <c r="U5" s="34"/>
      <c r="V5" s="34"/>
    </row>
    <row r="6" spans="1:22" x14ac:dyDescent="0.25">
      <c r="A6" s="48"/>
      <c r="B6" s="48"/>
      <c r="C6" s="48" t="s">
        <v>3</v>
      </c>
      <c r="D6" s="48" t="s">
        <v>3</v>
      </c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"/>
      <c r="S6" s="4"/>
      <c r="T6" s="4"/>
      <c r="U6" s="1"/>
      <c r="V6" s="1"/>
    </row>
    <row r="7" spans="1:22" x14ac:dyDescent="0.25">
      <c r="A7" s="27">
        <v>1880</v>
      </c>
      <c r="B7" s="25">
        <v>69.582897941773709</v>
      </c>
      <c r="C7" s="25">
        <v>1.3888888888888618</v>
      </c>
      <c r="D7" s="25">
        <v>9.5260760182226178</v>
      </c>
      <c r="E7" s="48">
        <f t="shared" ref="E7:E28" si="0">IF(AND(B7&gt;0,B7&lt;30),1,0)</f>
        <v>0</v>
      </c>
      <c r="F7" s="48">
        <f t="shared" ref="F7" si="1">IF(AND($B7&gt;30,$B7&lt;60),1,0)</f>
        <v>0</v>
      </c>
      <c r="G7" s="48">
        <f t="shared" ref="G7" si="2">IF(AND($B7&gt;60,$B7&lt;90),1,0)</f>
        <v>1</v>
      </c>
      <c r="H7" s="48">
        <f t="shared" ref="H7" si="3">IF($B7&gt;90,1,0)</f>
        <v>0</v>
      </c>
      <c r="I7" s="25" t="str">
        <f t="shared" ref="I7" si="4">IF(E7=1,$C7,"n.a.")</f>
        <v>n.a.</v>
      </c>
      <c r="J7" s="25" t="str">
        <f t="shared" ref="J7" si="5">IF(F7=1,$C7,"n.a.")</f>
        <v>n.a.</v>
      </c>
      <c r="K7" s="25">
        <f t="shared" ref="K7" si="6">IF(G7=1,$C7,"n.a.")</f>
        <v>1.3888888888888618</v>
      </c>
      <c r="L7" s="25" t="str">
        <f t="shared" ref="L7" si="7">IF(H7=1,$C7,"n.a.")</f>
        <v>n.a.</v>
      </c>
      <c r="M7" s="25" t="str">
        <f t="shared" ref="M7" si="8">IF(E7=1,$D7,"n.a.")</f>
        <v>n.a.</v>
      </c>
      <c r="N7" s="25" t="str">
        <f t="shared" ref="N7" si="9">IF(F7=1,$D7,"n.a.")</f>
        <v>n.a.</v>
      </c>
      <c r="O7" s="25">
        <f t="shared" ref="O7" si="10">IF(G7=1,$D7,"n.a.")</f>
        <v>9.5260760182226178</v>
      </c>
      <c r="P7" s="25" t="str">
        <f t="shared" ref="P7" si="11">IF(H7=1,$D7,"n.a.")</f>
        <v>n.a.</v>
      </c>
      <c r="Q7" s="48"/>
      <c r="R7" s="4"/>
      <c r="S7" s="4"/>
      <c r="T7" s="4"/>
      <c r="U7" s="34"/>
      <c r="V7" s="34"/>
    </row>
    <row r="8" spans="1:22" x14ac:dyDescent="0.25">
      <c r="A8" s="27">
        <f t="shared" ref="A8:A39" si="12">A7+1</f>
        <v>1881</v>
      </c>
      <c r="B8" s="25">
        <v>72.064812014917862</v>
      </c>
      <c r="C8" s="25">
        <v>4.1095890410959068</v>
      </c>
      <c r="D8" s="25">
        <v>-1.3636363636363669</v>
      </c>
      <c r="E8" s="48">
        <f t="shared" si="0"/>
        <v>0</v>
      </c>
      <c r="F8" s="48">
        <f t="shared" ref="F8:F71" si="13">IF(AND($B8&gt;30,$B8&lt;60),1,0)</f>
        <v>0</v>
      </c>
      <c r="G8" s="48">
        <f t="shared" ref="G8:G71" si="14">IF(AND($B8&gt;60,$B8&lt;90),1,0)</f>
        <v>1</v>
      </c>
      <c r="H8" s="48">
        <f t="shared" ref="H8:H71" si="15">IF($B8&gt;90,1,0)</f>
        <v>0</v>
      </c>
      <c r="I8" s="25" t="str">
        <f t="shared" ref="I8:L71" si="16">IF(E8=1,$C8,"n.a.")</f>
        <v>n.a.</v>
      </c>
      <c r="J8" s="25" t="str">
        <f t="shared" si="16"/>
        <v>n.a.</v>
      </c>
      <c r="K8" s="25">
        <f t="shared" si="16"/>
        <v>4.1095890410959068</v>
      </c>
      <c r="L8" s="25" t="str">
        <f t="shared" si="16"/>
        <v>n.a.</v>
      </c>
      <c r="M8" s="25" t="str">
        <f t="shared" ref="M8:P71" si="17">IF(E8=1,$D8,"n.a.")</f>
        <v>n.a.</v>
      </c>
      <c r="N8" s="25" t="str">
        <f t="shared" si="17"/>
        <v>n.a.</v>
      </c>
      <c r="O8" s="25">
        <f t="shared" si="17"/>
        <v>-1.3636363636363669</v>
      </c>
      <c r="P8" s="25" t="str">
        <f t="shared" si="17"/>
        <v>n.a.</v>
      </c>
      <c r="Q8" s="48"/>
      <c r="R8" s="4"/>
      <c r="S8" s="4"/>
      <c r="T8" s="4"/>
      <c r="U8" s="34"/>
      <c r="V8" s="34"/>
    </row>
    <row r="9" spans="1:22" x14ac:dyDescent="0.25">
      <c r="A9" s="27">
        <f t="shared" si="12"/>
        <v>1882</v>
      </c>
      <c r="B9" s="25">
        <v>72.622926699305694</v>
      </c>
      <c r="C9" s="25">
        <v>0.65789473684207955</v>
      </c>
      <c r="D9" s="25">
        <v>0.92165898617511122</v>
      </c>
      <c r="E9" s="48">
        <f t="shared" si="0"/>
        <v>0</v>
      </c>
      <c r="F9" s="48">
        <f t="shared" si="13"/>
        <v>0</v>
      </c>
      <c r="G9" s="48">
        <f t="shared" si="14"/>
        <v>1</v>
      </c>
      <c r="H9" s="48">
        <f t="shared" si="15"/>
        <v>0</v>
      </c>
      <c r="I9" s="25" t="str">
        <f t="shared" si="16"/>
        <v>n.a.</v>
      </c>
      <c r="J9" s="25" t="str">
        <f t="shared" si="16"/>
        <v>n.a.</v>
      </c>
      <c r="K9" s="25">
        <f t="shared" si="16"/>
        <v>0.65789473684207955</v>
      </c>
      <c r="L9" s="25" t="str">
        <f t="shared" si="16"/>
        <v>n.a.</v>
      </c>
      <c r="M9" s="25" t="str">
        <f t="shared" si="17"/>
        <v>n.a.</v>
      </c>
      <c r="N9" s="25" t="str">
        <f t="shared" si="17"/>
        <v>n.a.</v>
      </c>
      <c r="O9" s="25">
        <f t="shared" si="17"/>
        <v>0.92165898617511122</v>
      </c>
      <c r="P9" s="25" t="str">
        <f t="shared" si="17"/>
        <v>n.a.</v>
      </c>
      <c r="Q9" s="48"/>
      <c r="R9" s="4"/>
      <c r="S9" s="4"/>
      <c r="T9" s="4"/>
      <c r="U9" s="34"/>
      <c r="V9" s="34"/>
    </row>
    <row r="10" spans="1:22" x14ac:dyDescent="0.25">
      <c r="A10" s="27">
        <f t="shared" si="12"/>
        <v>1883</v>
      </c>
      <c r="B10" s="25">
        <v>73.591239394971964</v>
      </c>
      <c r="C10" s="25">
        <v>4.1394335511982794</v>
      </c>
      <c r="D10" s="25">
        <v>-1.0273972602739656</v>
      </c>
      <c r="E10" s="48">
        <f t="shared" si="0"/>
        <v>0</v>
      </c>
      <c r="F10" s="48">
        <f t="shared" si="13"/>
        <v>0</v>
      </c>
      <c r="G10" s="48">
        <f t="shared" si="14"/>
        <v>1</v>
      </c>
      <c r="H10" s="48">
        <f t="shared" si="15"/>
        <v>0</v>
      </c>
      <c r="I10" s="25" t="str">
        <f t="shared" si="16"/>
        <v>n.a.</v>
      </c>
      <c r="J10" s="25" t="str">
        <f t="shared" si="16"/>
        <v>n.a.</v>
      </c>
      <c r="K10" s="25">
        <f t="shared" si="16"/>
        <v>4.1394335511982794</v>
      </c>
      <c r="L10" s="25" t="str">
        <f t="shared" si="16"/>
        <v>n.a.</v>
      </c>
      <c r="M10" s="25" t="str">
        <f t="shared" si="17"/>
        <v>n.a.</v>
      </c>
      <c r="N10" s="25" t="str">
        <f t="shared" si="17"/>
        <v>n.a.</v>
      </c>
      <c r="O10" s="25">
        <f t="shared" si="17"/>
        <v>-1.0273972602739656</v>
      </c>
      <c r="P10" s="25" t="str">
        <f t="shared" si="17"/>
        <v>n.a.</v>
      </c>
      <c r="Q10" s="48"/>
      <c r="R10" s="4"/>
      <c r="S10" s="4"/>
      <c r="T10" s="4"/>
      <c r="U10" s="34"/>
      <c r="V10" s="34"/>
    </row>
    <row r="11" spans="1:22" x14ac:dyDescent="0.25">
      <c r="A11" s="27">
        <f t="shared" si="12"/>
        <v>1884</v>
      </c>
      <c r="B11" s="25">
        <v>75.159349930216635</v>
      </c>
      <c r="C11" s="25">
        <v>2.7196652719665204</v>
      </c>
      <c r="D11" s="25">
        <v>-2.5374855824682796</v>
      </c>
      <c r="E11" s="48">
        <f t="shared" si="0"/>
        <v>0</v>
      </c>
      <c r="F11" s="48">
        <f t="shared" si="13"/>
        <v>0</v>
      </c>
      <c r="G11" s="48">
        <f t="shared" si="14"/>
        <v>1</v>
      </c>
      <c r="H11" s="48">
        <f t="shared" si="15"/>
        <v>0</v>
      </c>
      <c r="I11" s="25" t="str">
        <f t="shared" si="16"/>
        <v>n.a.</v>
      </c>
      <c r="J11" s="25" t="str">
        <f t="shared" si="16"/>
        <v>n.a.</v>
      </c>
      <c r="K11" s="25">
        <f t="shared" si="16"/>
        <v>2.7196652719665204</v>
      </c>
      <c r="L11" s="25" t="str">
        <f t="shared" si="16"/>
        <v>n.a.</v>
      </c>
      <c r="M11" s="25" t="str">
        <f t="shared" si="17"/>
        <v>n.a.</v>
      </c>
      <c r="N11" s="25" t="str">
        <f t="shared" si="17"/>
        <v>n.a.</v>
      </c>
      <c r="O11" s="25">
        <f t="shared" si="17"/>
        <v>-2.5374855824682796</v>
      </c>
      <c r="P11" s="25" t="str">
        <f t="shared" si="17"/>
        <v>n.a.</v>
      </c>
      <c r="Q11" s="48"/>
      <c r="R11" s="4"/>
      <c r="S11" s="4"/>
      <c r="T11" s="4"/>
      <c r="U11" s="34"/>
      <c r="V11" s="34"/>
    </row>
    <row r="12" spans="1:22" x14ac:dyDescent="0.25">
      <c r="A12" s="27">
        <f t="shared" si="12"/>
        <v>1885</v>
      </c>
      <c r="B12" s="25">
        <v>79.56503986418241</v>
      </c>
      <c r="C12" s="25">
        <v>-0.6109979633401319</v>
      </c>
      <c r="D12" s="25">
        <v>-4.7337278106508895</v>
      </c>
      <c r="E12" s="48">
        <f t="shared" si="0"/>
        <v>0</v>
      </c>
      <c r="F12" s="48">
        <f t="shared" si="13"/>
        <v>0</v>
      </c>
      <c r="G12" s="48">
        <f t="shared" si="14"/>
        <v>1</v>
      </c>
      <c r="H12" s="48">
        <f t="shared" si="15"/>
        <v>0</v>
      </c>
      <c r="I12" s="25" t="str">
        <f t="shared" si="16"/>
        <v>n.a.</v>
      </c>
      <c r="J12" s="25" t="str">
        <f t="shared" si="16"/>
        <v>n.a.</v>
      </c>
      <c r="K12" s="25">
        <f t="shared" si="16"/>
        <v>-0.6109979633401319</v>
      </c>
      <c r="L12" s="25" t="str">
        <f t="shared" si="16"/>
        <v>n.a.</v>
      </c>
      <c r="M12" s="25" t="str">
        <f t="shared" si="17"/>
        <v>n.a.</v>
      </c>
      <c r="N12" s="25" t="str">
        <f t="shared" si="17"/>
        <v>n.a.</v>
      </c>
      <c r="O12" s="25">
        <f t="shared" si="17"/>
        <v>-4.7337278106508895</v>
      </c>
      <c r="P12" s="25" t="str">
        <f t="shared" si="17"/>
        <v>n.a.</v>
      </c>
      <c r="Q12" s="48"/>
      <c r="R12" s="4"/>
      <c r="S12" s="4"/>
      <c r="T12" s="4"/>
      <c r="U12" s="34"/>
      <c r="V12" s="34"/>
    </row>
    <row r="13" spans="1:22" x14ac:dyDescent="0.25">
      <c r="A13" s="27">
        <f t="shared" si="12"/>
        <v>1886</v>
      </c>
      <c r="B13" s="25">
        <v>84.147815731892607</v>
      </c>
      <c r="C13" s="25">
        <v>3.2786885245901454</v>
      </c>
      <c r="D13" s="25">
        <v>-1.8633540372670843</v>
      </c>
      <c r="E13" s="48">
        <f t="shared" si="0"/>
        <v>0</v>
      </c>
      <c r="F13" s="48">
        <f t="shared" si="13"/>
        <v>0</v>
      </c>
      <c r="G13" s="48">
        <f t="shared" si="14"/>
        <v>1</v>
      </c>
      <c r="H13" s="48">
        <f t="shared" si="15"/>
        <v>0</v>
      </c>
      <c r="I13" s="25" t="str">
        <f t="shared" si="16"/>
        <v>n.a.</v>
      </c>
      <c r="J13" s="25" t="str">
        <f t="shared" si="16"/>
        <v>n.a.</v>
      </c>
      <c r="K13" s="25">
        <f t="shared" si="16"/>
        <v>3.2786885245901454</v>
      </c>
      <c r="L13" s="25" t="str">
        <f t="shared" si="16"/>
        <v>n.a.</v>
      </c>
      <c r="M13" s="25" t="str">
        <f t="shared" si="17"/>
        <v>n.a.</v>
      </c>
      <c r="N13" s="25" t="str">
        <f t="shared" si="17"/>
        <v>n.a.</v>
      </c>
      <c r="O13" s="25">
        <f t="shared" si="17"/>
        <v>-1.8633540372670843</v>
      </c>
      <c r="P13" s="25" t="str">
        <f t="shared" si="17"/>
        <v>n.a.</v>
      </c>
      <c r="Q13" s="48"/>
      <c r="R13" s="4"/>
      <c r="S13" s="4"/>
      <c r="T13" s="4"/>
      <c r="U13" s="34"/>
      <c r="V13" s="34"/>
    </row>
    <row r="14" spans="1:22" x14ac:dyDescent="0.25">
      <c r="A14" s="27">
        <f t="shared" si="12"/>
        <v>1887</v>
      </c>
      <c r="B14" s="25">
        <v>83.165512533559166</v>
      </c>
      <c r="C14" s="25">
        <v>6.9444444444444642</v>
      </c>
      <c r="D14" s="25">
        <v>-2.6582278481012578</v>
      </c>
      <c r="E14" s="48">
        <f t="shared" si="0"/>
        <v>0</v>
      </c>
      <c r="F14" s="48">
        <f t="shared" si="13"/>
        <v>0</v>
      </c>
      <c r="G14" s="48">
        <f t="shared" si="14"/>
        <v>1</v>
      </c>
      <c r="H14" s="48">
        <f t="shared" si="15"/>
        <v>0</v>
      </c>
      <c r="I14" s="25" t="str">
        <f t="shared" si="16"/>
        <v>n.a.</v>
      </c>
      <c r="J14" s="25" t="str">
        <f t="shared" si="16"/>
        <v>n.a.</v>
      </c>
      <c r="K14" s="25">
        <f t="shared" si="16"/>
        <v>6.9444444444444642</v>
      </c>
      <c r="L14" s="25" t="str">
        <f t="shared" si="16"/>
        <v>n.a.</v>
      </c>
      <c r="M14" s="25" t="str">
        <f t="shared" si="17"/>
        <v>n.a.</v>
      </c>
      <c r="N14" s="25" t="str">
        <f t="shared" si="17"/>
        <v>n.a.</v>
      </c>
      <c r="O14" s="25">
        <f t="shared" si="17"/>
        <v>-2.6582278481012578</v>
      </c>
      <c r="P14" s="25" t="str">
        <f t="shared" si="17"/>
        <v>n.a.</v>
      </c>
      <c r="Q14" s="48"/>
      <c r="R14" s="4"/>
      <c r="S14" s="4"/>
      <c r="T14" s="4"/>
      <c r="U14" s="34"/>
      <c r="V14" s="34"/>
    </row>
    <row r="15" spans="1:22" x14ac:dyDescent="0.25">
      <c r="A15" s="27">
        <f t="shared" si="12"/>
        <v>1888</v>
      </c>
      <c r="B15" s="25">
        <v>82.698492517166812</v>
      </c>
      <c r="C15" s="25">
        <v>-0.18552875695732052</v>
      </c>
      <c r="D15" s="25">
        <v>-0.13003901170351995</v>
      </c>
      <c r="E15" s="48">
        <f t="shared" si="0"/>
        <v>0</v>
      </c>
      <c r="F15" s="48">
        <f t="shared" si="13"/>
        <v>0</v>
      </c>
      <c r="G15" s="48">
        <f t="shared" si="14"/>
        <v>1</v>
      </c>
      <c r="H15" s="48">
        <f t="shared" si="15"/>
        <v>0</v>
      </c>
      <c r="I15" s="25" t="str">
        <f t="shared" si="16"/>
        <v>n.a.</v>
      </c>
      <c r="J15" s="25" t="str">
        <f t="shared" si="16"/>
        <v>n.a.</v>
      </c>
      <c r="K15" s="25">
        <f t="shared" si="16"/>
        <v>-0.18552875695732052</v>
      </c>
      <c r="L15" s="25" t="str">
        <f t="shared" si="16"/>
        <v>n.a.</v>
      </c>
      <c r="M15" s="25" t="str">
        <f t="shared" si="17"/>
        <v>n.a.</v>
      </c>
      <c r="N15" s="25" t="str">
        <f t="shared" si="17"/>
        <v>n.a.</v>
      </c>
      <c r="O15" s="25">
        <f t="shared" si="17"/>
        <v>-0.13003901170351995</v>
      </c>
      <c r="P15" s="25" t="str">
        <f t="shared" si="17"/>
        <v>n.a.</v>
      </c>
      <c r="Q15" s="48"/>
      <c r="R15" s="4"/>
      <c r="S15" s="4"/>
      <c r="T15" s="4"/>
      <c r="U15" s="34"/>
      <c r="V15" s="34"/>
    </row>
    <row r="16" spans="1:22" x14ac:dyDescent="0.25">
      <c r="A16" s="27">
        <f t="shared" si="12"/>
        <v>1889</v>
      </c>
      <c r="B16" s="25">
        <v>85.963767888323588</v>
      </c>
      <c r="C16" s="25">
        <v>-0.9293680297397855</v>
      </c>
      <c r="D16" s="25">
        <v>1.953125</v>
      </c>
      <c r="E16" s="48">
        <f t="shared" si="0"/>
        <v>0</v>
      </c>
      <c r="F16" s="48">
        <f t="shared" si="13"/>
        <v>0</v>
      </c>
      <c r="G16" s="48">
        <f t="shared" si="14"/>
        <v>1</v>
      </c>
      <c r="H16" s="48">
        <f t="shared" si="15"/>
        <v>0</v>
      </c>
      <c r="I16" s="25" t="str">
        <f t="shared" si="16"/>
        <v>n.a.</v>
      </c>
      <c r="J16" s="25" t="str">
        <f t="shared" si="16"/>
        <v>n.a.</v>
      </c>
      <c r="K16" s="25">
        <f t="shared" si="16"/>
        <v>-0.9293680297397855</v>
      </c>
      <c r="L16" s="25" t="str">
        <f t="shared" si="16"/>
        <v>n.a.</v>
      </c>
      <c r="M16" s="25" t="str">
        <f t="shared" si="17"/>
        <v>n.a.</v>
      </c>
      <c r="N16" s="25" t="str">
        <f t="shared" si="17"/>
        <v>n.a.</v>
      </c>
      <c r="O16" s="25">
        <f t="shared" si="17"/>
        <v>1.953125</v>
      </c>
      <c r="P16" s="25" t="str">
        <f t="shared" si="17"/>
        <v>n.a.</v>
      </c>
      <c r="Q16" s="48"/>
      <c r="R16" s="4"/>
      <c r="S16" s="4"/>
      <c r="T16" s="4"/>
      <c r="U16" s="34"/>
      <c r="V16" s="34"/>
    </row>
    <row r="17" spans="1:22" x14ac:dyDescent="0.25">
      <c r="A17" s="27">
        <f t="shared" si="12"/>
        <v>1890</v>
      </c>
      <c r="B17" s="25">
        <v>85.178601569627034</v>
      </c>
      <c r="C17" s="25">
        <v>5.4409005628517804</v>
      </c>
      <c r="D17" s="25">
        <v>0.25542784163474774</v>
      </c>
      <c r="E17" s="48">
        <f t="shared" si="0"/>
        <v>0</v>
      </c>
      <c r="F17" s="48">
        <f t="shared" si="13"/>
        <v>0</v>
      </c>
      <c r="G17" s="48">
        <f t="shared" si="14"/>
        <v>1</v>
      </c>
      <c r="H17" s="48">
        <f t="shared" si="15"/>
        <v>0</v>
      </c>
      <c r="I17" s="25" t="str">
        <f t="shared" si="16"/>
        <v>n.a.</v>
      </c>
      <c r="J17" s="25" t="str">
        <f t="shared" si="16"/>
        <v>n.a.</v>
      </c>
      <c r="K17" s="25">
        <f t="shared" si="16"/>
        <v>5.4409005628517804</v>
      </c>
      <c r="L17" s="25" t="str">
        <f t="shared" si="16"/>
        <v>n.a.</v>
      </c>
      <c r="M17" s="25" t="str">
        <f t="shared" si="17"/>
        <v>n.a.</v>
      </c>
      <c r="N17" s="25" t="str">
        <f t="shared" si="17"/>
        <v>n.a.</v>
      </c>
      <c r="O17" s="25">
        <f t="shared" si="17"/>
        <v>0.25542784163474774</v>
      </c>
      <c r="P17" s="25" t="str">
        <f t="shared" si="17"/>
        <v>n.a.</v>
      </c>
      <c r="Q17" s="48"/>
      <c r="R17" s="4"/>
      <c r="S17" s="4"/>
      <c r="T17" s="4"/>
      <c r="U17" s="34"/>
      <c r="V17" s="34"/>
    </row>
    <row r="18" spans="1:22" x14ac:dyDescent="0.25">
      <c r="A18" s="27">
        <f t="shared" si="12"/>
        <v>1891</v>
      </c>
      <c r="B18" s="25">
        <v>86.204661654081804</v>
      </c>
      <c r="C18" s="25">
        <v>3.5587188612099752</v>
      </c>
      <c r="D18" s="25">
        <v>2.420382165605095</v>
      </c>
      <c r="E18" s="48">
        <f t="shared" si="0"/>
        <v>0</v>
      </c>
      <c r="F18" s="48">
        <f t="shared" si="13"/>
        <v>0</v>
      </c>
      <c r="G18" s="48">
        <f t="shared" si="14"/>
        <v>1</v>
      </c>
      <c r="H18" s="48">
        <f t="shared" si="15"/>
        <v>0</v>
      </c>
      <c r="I18" s="25" t="str">
        <f t="shared" si="16"/>
        <v>n.a.</v>
      </c>
      <c r="J18" s="25" t="str">
        <f t="shared" si="16"/>
        <v>n.a.</v>
      </c>
      <c r="K18" s="25">
        <f t="shared" si="16"/>
        <v>3.5587188612099752</v>
      </c>
      <c r="L18" s="25" t="str">
        <f t="shared" si="16"/>
        <v>n.a.</v>
      </c>
      <c r="M18" s="25" t="str">
        <f t="shared" si="17"/>
        <v>n.a.</v>
      </c>
      <c r="N18" s="25" t="str">
        <f t="shared" si="17"/>
        <v>n.a.</v>
      </c>
      <c r="O18" s="25">
        <f t="shared" si="17"/>
        <v>2.420382165605095</v>
      </c>
      <c r="P18" s="25" t="str">
        <f t="shared" si="17"/>
        <v>n.a.</v>
      </c>
      <c r="Q18" s="48"/>
      <c r="R18" s="4"/>
      <c r="S18" s="4"/>
      <c r="T18" s="4"/>
      <c r="U18" s="34"/>
      <c r="V18" s="34"/>
    </row>
    <row r="19" spans="1:22" x14ac:dyDescent="0.25">
      <c r="A19" s="27">
        <f t="shared" si="12"/>
        <v>1892</v>
      </c>
      <c r="B19" s="25">
        <v>89.913281861609732</v>
      </c>
      <c r="C19" s="25">
        <v>2.2336769759450092</v>
      </c>
      <c r="D19" s="25">
        <v>-3.2338308457711573</v>
      </c>
      <c r="E19" s="48">
        <f t="shared" si="0"/>
        <v>0</v>
      </c>
      <c r="F19" s="48">
        <f t="shared" si="13"/>
        <v>0</v>
      </c>
      <c r="G19" s="48">
        <f t="shared" si="14"/>
        <v>1</v>
      </c>
      <c r="H19" s="48">
        <f t="shared" si="15"/>
        <v>0</v>
      </c>
      <c r="I19" s="25" t="str">
        <f t="shared" si="16"/>
        <v>n.a.</v>
      </c>
      <c r="J19" s="25" t="str">
        <f t="shared" si="16"/>
        <v>n.a.</v>
      </c>
      <c r="K19" s="25">
        <f t="shared" si="16"/>
        <v>2.2336769759450092</v>
      </c>
      <c r="L19" s="25" t="str">
        <f t="shared" si="16"/>
        <v>n.a.</v>
      </c>
      <c r="M19" s="25" t="str">
        <f t="shared" si="17"/>
        <v>n.a.</v>
      </c>
      <c r="N19" s="25" t="str">
        <f t="shared" si="17"/>
        <v>n.a.</v>
      </c>
      <c r="O19" s="25">
        <f t="shared" si="17"/>
        <v>-3.2338308457711573</v>
      </c>
      <c r="P19" s="25" t="str">
        <f t="shared" si="17"/>
        <v>n.a.</v>
      </c>
      <c r="Q19" s="48"/>
      <c r="R19" s="4"/>
      <c r="S19" s="4"/>
      <c r="T19" s="4"/>
      <c r="U19" s="34"/>
      <c r="V19" s="34"/>
    </row>
    <row r="20" spans="1:22" x14ac:dyDescent="0.25">
      <c r="A20" s="27">
        <f t="shared" si="12"/>
        <v>1893</v>
      </c>
      <c r="B20" s="25">
        <v>89.969231790652771</v>
      </c>
      <c r="C20" s="25">
        <v>0.67226890756302282</v>
      </c>
      <c r="D20" s="25">
        <v>-0.3856041131105381</v>
      </c>
      <c r="E20" s="48">
        <f t="shared" si="0"/>
        <v>0</v>
      </c>
      <c r="F20" s="48">
        <f t="shared" si="13"/>
        <v>0</v>
      </c>
      <c r="G20" s="48">
        <f t="shared" si="14"/>
        <v>1</v>
      </c>
      <c r="H20" s="48">
        <f t="shared" si="15"/>
        <v>0</v>
      </c>
      <c r="I20" s="25" t="str">
        <f t="shared" si="16"/>
        <v>n.a.</v>
      </c>
      <c r="J20" s="25" t="str">
        <f t="shared" si="16"/>
        <v>n.a.</v>
      </c>
      <c r="K20" s="25">
        <f t="shared" si="16"/>
        <v>0.67226890756302282</v>
      </c>
      <c r="L20" s="25" t="str">
        <f t="shared" si="16"/>
        <v>n.a.</v>
      </c>
      <c r="M20" s="25" t="str">
        <f t="shared" si="17"/>
        <v>n.a.</v>
      </c>
      <c r="N20" s="25" t="str">
        <f t="shared" si="17"/>
        <v>n.a.</v>
      </c>
      <c r="O20" s="25">
        <f t="shared" si="17"/>
        <v>-0.3856041131105381</v>
      </c>
      <c r="P20" s="25" t="str">
        <f t="shared" si="17"/>
        <v>n.a.</v>
      </c>
      <c r="Q20" s="48"/>
      <c r="R20" s="4"/>
      <c r="S20" s="4"/>
      <c r="T20" s="4"/>
      <c r="U20" s="34"/>
      <c r="V20" s="34"/>
    </row>
    <row r="21" spans="1:22" x14ac:dyDescent="0.25">
      <c r="A21" s="27">
        <f t="shared" si="12"/>
        <v>1894</v>
      </c>
      <c r="B21" s="25">
        <v>87.784950985454969</v>
      </c>
      <c r="C21" s="25">
        <v>5.8430717863105164</v>
      </c>
      <c r="D21" s="25">
        <v>-0.5161290322580725</v>
      </c>
      <c r="E21" s="48">
        <f t="shared" si="0"/>
        <v>0</v>
      </c>
      <c r="F21" s="48">
        <f t="shared" si="13"/>
        <v>0</v>
      </c>
      <c r="G21" s="48">
        <f t="shared" si="14"/>
        <v>1</v>
      </c>
      <c r="H21" s="48">
        <f t="shared" si="15"/>
        <v>0</v>
      </c>
      <c r="I21" s="25" t="str">
        <f t="shared" si="16"/>
        <v>n.a.</v>
      </c>
      <c r="J21" s="25" t="str">
        <f t="shared" si="16"/>
        <v>n.a.</v>
      </c>
      <c r="K21" s="25">
        <f t="shared" si="16"/>
        <v>5.8430717863105164</v>
      </c>
      <c r="L21" s="25" t="str">
        <f t="shared" si="16"/>
        <v>n.a.</v>
      </c>
      <c r="M21" s="25" t="str">
        <f t="shared" si="17"/>
        <v>n.a.</v>
      </c>
      <c r="N21" s="25" t="str">
        <f t="shared" si="17"/>
        <v>n.a.</v>
      </c>
      <c r="O21" s="25">
        <f t="shared" si="17"/>
        <v>-0.5161290322580725</v>
      </c>
      <c r="P21" s="25" t="str">
        <f t="shared" si="17"/>
        <v>n.a.</v>
      </c>
      <c r="Q21" s="48"/>
      <c r="R21" s="4"/>
      <c r="S21" s="4"/>
      <c r="T21" s="4"/>
      <c r="U21" s="34"/>
      <c r="V21" s="34"/>
    </row>
    <row r="22" spans="1:22" x14ac:dyDescent="0.25">
      <c r="A22" s="27">
        <f t="shared" si="12"/>
        <v>1895</v>
      </c>
      <c r="B22" s="25">
        <v>83.502834266714544</v>
      </c>
      <c r="C22" s="25">
        <v>2.6813880126183021</v>
      </c>
      <c r="D22" s="25">
        <v>1.6861219195849708</v>
      </c>
      <c r="E22" s="48">
        <f t="shared" si="0"/>
        <v>0</v>
      </c>
      <c r="F22" s="48">
        <f t="shared" si="13"/>
        <v>0</v>
      </c>
      <c r="G22" s="48">
        <f t="shared" si="14"/>
        <v>1</v>
      </c>
      <c r="H22" s="48">
        <f t="shared" si="15"/>
        <v>0</v>
      </c>
      <c r="I22" s="25" t="str">
        <f t="shared" si="16"/>
        <v>n.a.</v>
      </c>
      <c r="J22" s="25" t="str">
        <f t="shared" si="16"/>
        <v>n.a.</v>
      </c>
      <c r="K22" s="25">
        <f t="shared" si="16"/>
        <v>2.6813880126183021</v>
      </c>
      <c r="L22" s="25" t="str">
        <f t="shared" si="16"/>
        <v>n.a.</v>
      </c>
      <c r="M22" s="25" t="str">
        <f t="shared" si="17"/>
        <v>n.a.</v>
      </c>
      <c r="N22" s="25" t="str">
        <f t="shared" si="17"/>
        <v>n.a.</v>
      </c>
      <c r="O22" s="25">
        <f t="shared" si="17"/>
        <v>1.6861219195849708</v>
      </c>
      <c r="P22" s="25" t="str">
        <f t="shared" si="17"/>
        <v>n.a.</v>
      </c>
      <c r="Q22" s="48"/>
      <c r="R22" s="4"/>
      <c r="S22" s="4"/>
      <c r="T22" s="4"/>
      <c r="U22" s="34"/>
      <c r="V22" s="34"/>
    </row>
    <row r="23" spans="1:22" x14ac:dyDescent="0.25">
      <c r="A23" s="27">
        <f t="shared" si="12"/>
        <v>1896</v>
      </c>
      <c r="B23" s="25">
        <v>85.724944870113021</v>
      </c>
      <c r="C23" s="25">
        <v>1.5360983102918668</v>
      </c>
      <c r="D23" s="25">
        <v>-3.9540816326530726</v>
      </c>
      <c r="E23" s="48">
        <f t="shared" si="0"/>
        <v>0</v>
      </c>
      <c r="F23" s="48">
        <f t="shared" si="13"/>
        <v>0</v>
      </c>
      <c r="G23" s="48">
        <f t="shared" si="14"/>
        <v>1</v>
      </c>
      <c r="H23" s="48">
        <f t="shared" si="15"/>
        <v>0</v>
      </c>
      <c r="I23" s="25" t="str">
        <f t="shared" si="16"/>
        <v>n.a.</v>
      </c>
      <c r="J23" s="25" t="str">
        <f t="shared" si="16"/>
        <v>n.a.</v>
      </c>
      <c r="K23" s="25">
        <f t="shared" si="16"/>
        <v>1.5360983102918668</v>
      </c>
      <c r="L23" s="25" t="str">
        <f t="shared" si="16"/>
        <v>n.a.</v>
      </c>
      <c r="M23" s="25" t="str">
        <f t="shared" si="17"/>
        <v>n.a.</v>
      </c>
      <c r="N23" s="25" t="str">
        <f t="shared" si="17"/>
        <v>n.a.</v>
      </c>
      <c r="O23" s="25">
        <f t="shared" si="17"/>
        <v>-3.9540816326530726</v>
      </c>
      <c r="P23" s="25" t="str">
        <f t="shared" si="17"/>
        <v>n.a.</v>
      </c>
      <c r="Q23" s="48"/>
      <c r="R23" s="4"/>
      <c r="S23" s="4"/>
      <c r="T23" s="4"/>
      <c r="U23" s="34"/>
      <c r="V23" s="34"/>
    </row>
    <row r="24" spans="1:22" x14ac:dyDescent="0.25">
      <c r="A24" s="27">
        <f t="shared" si="12"/>
        <v>1897</v>
      </c>
      <c r="B24" s="25">
        <v>86.934783872645383</v>
      </c>
      <c r="C24" s="25">
        <v>2.1180030257186067</v>
      </c>
      <c r="D24" s="25">
        <v>2.5232403718459473</v>
      </c>
      <c r="E24" s="48">
        <f t="shared" si="0"/>
        <v>0</v>
      </c>
      <c r="F24" s="48">
        <f t="shared" si="13"/>
        <v>0</v>
      </c>
      <c r="G24" s="48">
        <f t="shared" si="14"/>
        <v>1</v>
      </c>
      <c r="H24" s="48">
        <f t="shared" si="15"/>
        <v>0</v>
      </c>
      <c r="I24" s="25" t="str">
        <f t="shared" si="16"/>
        <v>n.a.</v>
      </c>
      <c r="J24" s="25" t="str">
        <f t="shared" si="16"/>
        <v>n.a.</v>
      </c>
      <c r="K24" s="25">
        <f t="shared" si="16"/>
        <v>2.1180030257186067</v>
      </c>
      <c r="L24" s="25" t="str">
        <f t="shared" si="16"/>
        <v>n.a.</v>
      </c>
      <c r="M24" s="25" t="str">
        <f t="shared" si="17"/>
        <v>n.a.</v>
      </c>
      <c r="N24" s="25" t="str">
        <f t="shared" si="17"/>
        <v>n.a.</v>
      </c>
      <c r="O24" s="25">
        <f t="shared" si="17"/>
        <v>2.5232403718459473</v>
      </c>
      <c r="P24" s="25" t="str">
        <f t="shared" si="17"/>
        <v>n.a.</v>
      </c>
      <c r="Q24" s="48"/>
      <c r="R24" s="4"/>
      <c r="S24" s="4"/>
      <c r="T24" s="4"/>
      <c r="U24" s="34"/>
      <c r="V24" s="34"/>
    </row>
    <row r="25" spans="1:22" x14ac:dyDescent="0.25">
      <c r="A25" s="27">
        <f t="shared" si="12"/>
        <v>1898</v>
      </c>
      <c r="B25" s="25">
        <v>81.527242565103933</v>
      </c>
      <c r="C25" s="25">
        <v>5.6296296296296511</v>
      </c>
      <c r="D25" s="25">
        <v>3.2383419689119064</v>
      </c>
      <c r="E25" s="48">
        <f t="shared" si="0"/>
        <v>0</v>
      </c>
      <c r="F25" s="48">
        <f t="shared" si="13"/>
        <v>0</v>
      </c>
      <c r="G25" s="48">
        <f t="shared" si="14"/>
        <v>1</v>
      </c>
      <c r="H25" s="48">
        <f t="shared" si="15"/>
        <v>0</v>
      </c>
      <c r="I25" s="25" t="str">
        <f t="shared" si="16"/>
        <v>n.a.</v>
      </c>
      <c r="J25" s="25" t="str">
        <f t="shared" si="16"/>
        <v>n.a.</v>
      </c>
      <c r="K25" s="25">
        <f t="shared" si="16"/>
        <v>5.6296296296296511</v>
      </c>
      <c r="L25" s="25" t="str">
        <f t="shared" si="16"/>
        <v>n.a.</v>
      </c>
      <c r="M25" s="25" t="str">
        <f t="shared" si="17"/>
        <v>n.a.</v>
      </c>
      <c r="N25" s="25" t="str">
        <f t="shared" si="17"/>
        <v>n.a.</v>
      </c>
      <c r="O25" s="25">
        <f t="shared" si="17"/>
        <v>3.2383419689119064</v>
      </c>
      <c r="P25" s="25" t="str">
        <f t="shared" si="17"/>
        <v>n.a.</v>
      </c>
      <c r="Q25" s="48"/>
      <c r="R25" s="4"/>
      <c r="S25" s="4"/>
      <c r="T25" s="4"/>
      <c r="U25" s="34"/>
      <c r="V25" s="34"/>
    </row>
    <row r="26" spans="1:22" x14ac:dyDescent="0.25">
      <c r="A26" s="27">
        <f t="shared" si="12"/>
        <v>1899</v>
      </c>
      <c r="B26" s="25">
        <v>78.242148071929051</v>
      </c>
      <c r="C26" s="25">
        <v>2.1037868162692819</v>
      </c>
      <c r="D26" s="25">
        <v>0</v>
      </c>
      <c r="E26" s="48">
        <f t="shared" si="0"/>
        <v>0</v>
      </c>
      <c r="F26" s="48">
        <f t="shared" si="13"/>
        <v>0</v>
      </c>
      <c r="G26" s="48">
        <f t="shared" si="14"/>
        <v>1</v>
      </c>
      <c r="H26" s="48">
        <f t="shared" si="15"/>
        <v>0</v>
      </c>
      <c r="I26" s="25" t="str">
        <f t="shared" si="16"/>
        <v>n.a.</v>
      </c>
      <c r="J26" s="25" t="str">
        <f t="shared" si="16"/>
        <v>n.a.</v>
      </c>
      <c r="K26" s="25">
        <f t="shared" si="16"/>
        <v>2.1037868162692819</v>
      </c>
      <c r="L26" s="25" t="str">
        <f t="shared" si="16"/>
        <v>n.a.</v>
      </c>
      <c r="M26" s="25" t="str">
        <f t="shared" si="17"/>
        <v>n.a.</v>
      </c>
      <c r="N26" s="25" t="str">
        <f t="shared" si="17"/>
        <v>n.a.</v>
      </c>
      <c r="O26" s="25">
        <f t="shared" si="17"/>
        <v>0</v>
      </c>
      <c r="P26" s="25" t="str">
        <f t="shared" si="17"/>
        <v>n.a.</v>
      </c>
      <c r="Q26" s="48"/>
      <c r="R26" s="4"/>
      <c r="S26" s="4"/>
      <c r="T26" s="4"/>
      <c r="U26" s="34"/>
      <c r="V26" s="34"/>
    </row>
    <row r="27" spans="1:22" x14ac:dyDescent="0.25">
      <c r="A27" s="27">
        <f t="shared" si="12"/>
        <v>1900</v>
      </c>
      <c r="B27" s="25">
        <v>81.146854349734554</v>
      </c>
      <c r="C27" s="25">
        <v>0.82417582417582125</v>
      </c>
      <c r="D27" s="25">
        <v>-1.129234629861986</v>
      </c>
      <c r="E27" s="48">
        <f t="shared" si="0"/>
        <v>0</v>
      </c>
      <c r="F27" s="48">
        <f t="shared" si="13"/>
        <v>0</v>
      </c>
      <c r="G27" s="48">
        <f t="shared" si="14"/>
        <v>1</v>
      </c>
      <c r="H27" s="48">
        <f t="shared" si="15"/>
        <v>0</v>
      </c>
      <c r="I27" s="25" t="str">
        <f t="shared" si="16"/>
        <v>n.a.</v>
      </c>
      <c r="J27" s="25" t="str">
        <f t="shared" si="16"/>
        <v>n.a.</v>
      </c>
      <c r="K27" s="25">
        <f t="shared" si="16"/>
        <v>0.82417582417582125</v>
      </c>
      <c r="L27" s="25" t="str">
        <f t="shared" si="16"/>
        <v>n.a.</v>
      </c>
      <c r="M27" s="25" t="str">
        <f t="shared" si="17"/>
        <v>n.a.</v>
      </c>
      <c r="N27" s="25" t="str">
        <f t="shared" si="17"/>
        <v>n.a.</v>
      </c>
      <c r="O27" s="25">
        <f t="shared" si="17"/>
        <v>-1.129234629861986</v>
      </c>
      <c r="P27" s="25" t="str">
        <f t="shared" si="17"/>
        <v>n.a.</v>
      </c>
      <c r="Q27" s="48"/>
      <c r="R27" s="4"/>
      <c r="S27" s="4"/>
      <c r="T27" s="4"/>
      <c r="U27" s="34"/>
      <c r="V27" s="34"/>
    </row>
    <row r="28" spans="1:22" x14ac:dyDescent="0.25">
      <c r="A28" s="27">
        <f t="shared" si="12"/>
        <v>1901</v>
      </c>
      <c r="B28" s="25">
        <v>82.755736817815205</v>
      </c>
      <c r="C28" s="25">
        <v>0.40871934604904681</v>
      </c>
      <c r="D28" s="25">
        <v>-1.2690355329949221</v>
      </c>
      <c r="E28" s="48">
        <f t="shared" si="0"/>
        <v>0</v>
      </c>
      <c r="F28" s="48">
        <f t="shared" si="13"/>
        <v>0</v>
      </c>
      <c r="G28" s="48">
        <f t="shared" si="14"/>
        <v>1</v>
      </c>
      <c r="H28" s="48">
        <f t="shared" si="15"/>
        <v>0</v>
      </c>
      <c r="I28" s="25" t="str">
        <f t="shared" si="16"/>
        <v>n.a.</v>
      </c>
      <c r="J28" s="25" t="str">
        <f t="shared" si="16"/>
        <v>n.a.</v>
      </c>
      <c r="K28" s="25">
        <f t="shared" si="16"/>
        <v>0.40871934604904681</v>
      </c>
      <c r="L28" s="25" t="str">
        <f t="shared" si="16"/>
        <v>n.a.</v>
      </c>
      <c r="M28" s="25" t="str">
        <f t="shared" si="17"/>
        <v>n.a.</v>
      </c>
      <c r="N28" s="25" t="str">
        <f t="shared" si="17"/>
        <v>n.a.</v>
      </c>
      <c r="O28" s="25">
        <f t="shared" si="17"/>
        <v>-1.2690355329949221</v>
      </c>
      <c r="P28" s="25" t="str">
        <f t="shared" si="17"/>
        <v>n.a.</v>
      </c>
      <c r="Q28" s="48"/>
      <c r="R28" s="4"/>
      <c r="S28" s="4"/>
      <c r="T28" s="4"/>
      <c r="U28" s="34"/>
      <c r="V28" s="34"/>
    </row>
    <row r="29" spans="1:22" x14ac:dyDescent="0.25">
      <c r="A29" s="27">
        <f t="shared" si="12"/>
        <v>1902</v>
      </c>
      <c r="B29" s="25">
        <v>79.162531454383043</v>
      </c>
      <c r="C29" s="25">
        <v>3.9348710990502189</v>
      </c>
      <c r="D29" s="25">
        <v>-1.2853470437018011</v>
      </c>
      <c r="E29" s="48">
        <f t="shared" ref="E29:E60" si="18">IF(AND(B29&gt;0,B29&lt;30),1,0)</f>
        <v>0</v>
      </c>
      <c r="F29" s="48">
        <f t="shared" si="13"/>
        <v>0</v>
      </c>
      <c r="G29" s="48">
        <f t="shared" si="14"/>
        <v>1</v>
      </c>
      <c r="H29" s="48">
        <f t="shared" si="15"/>
        <v>0</v>
      </c>
      <c r="I29" s="25" t="str">
        <f t="shared" si="16"/>
        <v>n.a.</v>
      </c>
      <c r="J29" s="25" t="str">
        <f t="shared" si="16"/>
        <v>n.a.</v>
      </c>
      <c r="K29" s="25">
        <f t="shared" si="16"/>
        <v>3.9348710990502189</v>
      </c>
      <c r="L29" s="25" t="str">
        <f t="shared" si="16"/>
        <v>n.a.</v>
      </c>
      <c r="M29" s="25" t="str">
        <f t="shared" si="17"/>
        <v>n.a.</v>
      </c>
      <c r="N29" s="25" t="str">
        <f t="shared" si="17"/>
        <v>n.a.</v>
      </c>
      <c r="O29" s="25">
        <f t="shared" si="17"/>
        <v>-1.2853470437018011</v>
      </c>
      <c r="P29" s="25" t="str">
        <f t="shared" si="17"/>
        <v>n.a.</v>
      </c>
      <c r="Q29" s="48"/>
      <c r="R29" s="4"/>
      <c r="S29" s="4"/>
      <c r="T29" s="4"/>
      <c r="U29" s="34"/>
      <c r="V29" s="34"/>
    </row>
    <row r="30" spans="1:22" x14ac:dyDescent="0.25">
      <c r="A30" s="27">
        <f t="shared" si="12"/>
        <v>1903</v>
      </c>
      <c r="B30" s="25">
        <v>76.281655069869885</v>
      </c>
      <c r="C30" s="25">
        <v>0.91383812010443766</v>
      </c>
      <c r="D30" s="25">
        <v>0.26041666666667407</v>
      </c>
      <c r="E30" s="48">
        <f t="shared" si="18"/>
        <v>0</v>
      </c>
      <c r="F30" s="48">
        <f t="shared" si="13"/>
        <v>0</v>
      </c>
      <c r="G30" s="48">
        <f t="shared" si="14"/>
        <v>1</v>
      </c>
      <c r="H30" s="48">
        <f t="shared" si="15"/>
        <v>0</v>
      </c>
      <c r="I30" s="25" t="str">
        <f t="shared" si="16"/>
        <v>n.a.</v>
      </c>
      <c r="J30" s="25" t="str">
        <f t="shared" si="16"/>
        <v>n.a.</v>
      </c>
      <c r="K30" s="25">
        <f t="shared" si="16"/>
        <v>0.91383812010443766</v>
      </c>
      <c r="L30" s="25" t="str">
        <f t="shared" si="16"/>
        <v>n.a.</v>
      </c>
      <c r="M30" s="25" t="str">
        <f t="shared" si="17"/>
        <v>n.a.</v>
      </c>
      <c r="N30" s="25" t="str">
        <f t="shared" si="17"/>
        <v>n.a.</v>
      </c>
      <c r="O30" s="25">
        <f t="shared" si="17"/>
        <v>0.26041666666667407</v>
      </c>
      <c r="P30" s="25" t="str">
        <f t="shared" si="17"/>
        <v>n.a.</v>
      </c>
      <c r="Q30" s="48"/>
      <c r="R30" s="4"/>
      <c r="S30" s="4"/>
      <c r="T30" s="4"/>
      <c r="U30" s="34"/>
      <c r="V30" s="34"/>
    </row>
    <row r="31" spans="1:22" x14ac:dyDescent="0.25">
      <c r="A31" s="27">
        <f t="shared" si="12"/>
        <v>1904</v>
      </c>
      <c r="B31" s="25">
        <v>78.446194963606189</v>
      </c>
      <c r="C31" s="25">
        <v>1.5523932729624823</v>
      </c>
      <c r="D31" s="25">
        <v>2.9870129870129825</v>
      </c>
      <c r="E31" s="48">
        <f t="shared" si="18"/>
        <v>0</v>
      </c>
      <c r="F31" s="48">
        <f t="shared" si="13"/>
        <v>0</v>
      </c>
      <c r="G31" s="48">
        <f t="shared" si="14"/>
        <v>1</v>
      </c>
      <c r="H31" s="48">
        <f t="shared" si="15"/>
        <v>0</v>
      </c>
      <c r="I31" s="25" t="str">
        <f t="shared" si="16"/>
        <v>n.a.</v>
      </c>
      <c r="J31" s="25" t="str">
        <f t="shared" si="16"/>
        <v>n.a.</v>
      </c>
      <c r="K31" s="25">
        <f t="shared" si="16"/>
        <v>1.5523932729624823</v>
      </c>
      <c r="L31" s="25" t="str">
        <f t="shared" si="16"/>
        <v>n.a.</v>
      </c>
      <c r="M31" s="25" t="str">
        <f t="shared" si="17"/>
        <v>n.a.</v>
      </c>
      <c r="N31" s="25" t="str">
        <f t="shared" si="17"/>
        <v>n.a.</v>
      </c>
      <c r="O31" s="25">
        <f t="shared" si="17"/>
        <v>2.9870129870129825</v>
      </c>
      <c r="P31" s="25" t="str">
        <f t="shared" si="17"/>
        <v>n.a.</v>
      </c>
      <c r="Q31" s="48"/>
      <c r="R31" s="4"/>
      <c r="S31" s="4"/>
      <c r="T31" s="4"/>
      <c r="U31" s="34"/>
      <c r="V31" s="34"/>
    </row>
    <row r="32" spans="1:22" x14ac:dyDescent="0.25">
      <c r="A32" s="27">
        <f t="shared" si="12"/>
        <v>1905</v>
      </c>
      <c r="B32" s="25">
        <v>69.466824789861789</v>
      </c>
      <c r="C32" s="25">
        <v>5.6050955414012726</v>
      </c>
      <c r="D32" s="25">
        <v>8.5750315258511947</v>
      </c>
      <c r="E32" s="48">
        <f t="shared" si="18"/>
        <v>0</v>
      </c>
      <c r="F32" s="48">
        <f t="shared" si="13"/>
        <v>0</v>
      </c>
      <c r="G32" s="48">
        <f t="shared" si="14"/>
        <v>1</v>
      </c>
      <c r="H32" s="48">
        <f t="shared" si="15"/>
        <v>0</v>
      </c>
      <c r="I32" s="25" t="str">
        <f t="shared" si="16"/>
        <v>n.a.</v>
      </c>
      <c r="J32" s="25" t="str">
        <f t="shared" si="16"/>
        <v>n.a.</v>
      </c>
      <c r="K32" s="25">
        <f t="shared" si="16"/>
        <v>5.6050955414012726</v>
      </c>
      <c r="L32" s="25" t="str">
        <f t="shared" si="16"/>
        <v>n.a.</v>
      </c>
      <c r="M32" s="25" t="str">
        <f t="shared" si="17"/>
        <v>n.a.</v>
      </c>
      <c r="N32" s="25" t="str">
        <f t="shared" si="17"/>
        <v>n.a.</v>
      </c>
      <c r="O32" s="25">
        <f t="shared" si="17"/>
        <v>8.5750315258511947</v>
      </c>
      <c r="P32" s="25" t="str">
        <f t="shared" si="17"/>
        <v>n.a.</v>
      </c>
      <c r="Q32" s="48"/>
      <c r="R32" s="4"/>
      <c r="S32" s="4"/>
      <c r="T32" s="4"/>
      <c r="U32" s="34"/>
      <c r="V32" s="34"/>
    </row>
    <row r="33" spans="1:22" x14ac:dyDescent="0.25">
      <c r="A33" s="27">
        <f t="shared" si="12"/>
        <v>1906</v>
      </c>
      <c r="B33" s="25">
        <v>65.386693504579711</v>
      </c>
      <c r="C33" s="25">
        <v>3.8600723763570377</v>
      </c>
      <c r="D33" s="25">
        <v>0.81300813008129413</v>
      </c>
      <c r="E33" s="48">
        <f t="shared" si="18"/>
        <v>0</v>
      </c>
      <c r="F33" s="48">
        <f t="shared" si="13"/>
        <v>0</v>
      </c>
      <c r="G33" s="48">
        <f t="shared" si="14"/>
        <v>1</v>
      </c>
      <c r="H33" s="48">
        <f t="shared" si="15"/>
        <v>0</v>
      </c>
      <c r="I33" s="25" t="str">
        <f t="shared" si="16"/>
        <v>n.a.</v>
      </c>
      <c r="J33" s="25" t="str">
        <f t="shared" si="16"/>
        <v>n.a.</v>
      </c>
      <c r="K33" s="25">
        <f t="shared" si="16"/>
        <v>3.8600723763570377</v>
      </c>
      <c r="L33" s="25" t="str">
        <f t="shared" si="16"/>
        <v>n.a.</v>
      </c>
      <c r="M33" s="25" t="str">
        <f t="shared" si="17"/>
        <v>n.a.</v>
      </c>
      <c r="N33" s="25" t="str">
        <f t="shared" si="17"/>
        <v>n.a.</v>
      </c>
      <c r="O33" s="25">
        <f t="shared" si="17"/>
        <v>0.81300813008129413</v>
      </c>
      <c r="P33" s="25" t="str">
        <f t="shared" si="17"/>
        <v>n.a.</v>
      </c>
      <c r="Q33" s="48"/>
      <c r="R33" s="4"/>
      <c r="S33" s="4"/>
      <c r="T33" s="4"/>
      <c r="U33" s="34"/>
      <c r="V33" s="34"/>
    </row>
    <row r="34" spans="1:22" x14ac:dyDescent="0.25">
      <c r="A34" s="27">
        <f t="shared" si="12"/>
        <v>1907</v>
      </c>
      <c r="B34" s="25">
        <v>63.862327017877298</v>
      </c>
      <c r="C34" s="25">
        <v>6.1556329849012936</v>
      </c>
      <c r="D34" s="25">
        <v>1.4976958525345641</v>
      </c>
      <c r="E34" s="48">
        <f t="shared" si="18"/>
        <v>0</v>
      </c>
      <c r="F34" s="48">
        <f t="shared" si="13"/>
        <v>0</v>
      </c>
      <c r="G34" s="48">
        <f t="shared" si="14"/>
        <v>1</v>
      </c>
      <c r="H34" s="48">
        <f t="shared" si="15"/>
        <v>0</v>
      </c>
      <c r="I34" s="25" t="str">
        <f t="shared" si="16"/>
        <v>n.a.</v>
      </c>
      <c r="J34" s="25" t="str">
        <f t="shared" si="16"/>
        <v>n.a.</v>
      </c>
      <c r="K34" s="25">
        <f t="shared" si="16"/>
        <v>6.1556329849012936</v>
      </c>
      <c r="L34" s="25" t="str">
        <f t="shared" si="16"/>
        <v>n.a.</v>
      </c>
      <c r="M34" s="25" t="str">
        <f t="shared" si="17"/>
        <v>n.a.</v>
      </c>
      <c r="N34" s="25" t="str">
        <f t="shared" si="17"/>
        <v>n.a.</v>
      </c>
      <c r="O34" s="25">
        <f t="shared" si="17"/>
        <v>1.4976958525345641</v>
      </c>
      <c r="P34" s="25" t="str">
        <f t="shared" si="17"/>
        <v>n.a.</v>
      </c>
      <c r="Q34" s="48"/>
      <c r="R34" s="4"/>
      <c r="S34" s="4"/>
      <c r="T34" s="4"/>
      <c r="U34" s="34"/>
      <c r="V34" s="34"/>
    </row>
    <row r="35" spans="1:22" x14ac:dyDescent="0.25">
      <c r="A35" s="27">
        <f t="shared" si="12"/>
        <v>1908</v>
      </c>
      <c r="B35" s="25">
        <v>62.780366524064739</v>
      </c>
      <c r="C35" s="25">
        <v>0.43763676148795838</v>
      </c>
      <c r="D35" s="25">
        <v>3.8592508513053403</v>
      </c>
      <c r="E35" s="48">
        <f t="shared" si="18"/>
        <v>0</v>
      </c>
      <c r="F35" s="48">
        <f t="shared" si="13"/>
        <v>0</v>
      </c>
      <c r="G35" s="48">
        <f t="shared" si="14"/>
        <v>1</v>
      </c>
      <c r="H35" s="48">
        <f t="shared" si="15"/>
        <v>0</v>
      </c>
      <c r="I35" s="25" t="str">
        <f t="shared" si="16"/>
        <v>n.a.</v>
      </c>
      <c r="J35" s="25" t="str">
        <f t="shared" si="16"/>
        <v>n.a.</v>
      </c>
      <c r="K35" s="25">
        <f t="shared" si="16"/>
        <v>0.43763676148795838</v>
      </c>
      <c r="L35" s="25" t="str">
        <f t="shared" si="16"/>
        <v>n.a.</v>
      </c>
      <c r="M35" s="25" t="str">
        <f t="shared" si="17"/>
        <v>n.a.</v>
      </c>
      <c r="N35" s="25" t="str">
        <f t="shared" si="17"/>
        <v>n.a.</v>
      </c>
      <c r="O35" s="25">
        <f t="shared" si="17"/>
        <v>3.8592508513053403</v>
      </c>
      <c r="P35" s="25" t="str">
        <f t="shared" si="17"/>
        <v>n.a.</v>
      </c>
      <c r="Q35" s="48"/>
      <c r="R35" s="4"/>
      <c r="S35" s="4"/>
      <c r="T35" s="4"/>
      <c r="U35" s="34"/>
      <c r="V35" s="34"/>
    </row>
    <row r="36" spans="1:22" x14ac:dyDescent="0.25">
      <c r="A36" s="27">
        <f t="shared" si="12"/>
        <v>1909</v>
      </c>
      <c r="B36" s="25">
        <v>60.817814572370182</v>
      </c>
      <c r="C36" s="25">
        <v>-0.32679738562089167</v>
      </c>
      <c r="D36" s="25">
        <v>2.841530054644803</v>
      </c>
      <c r="E36" s="48">
        <f t="shared" si="18"/>
        <v>0</v>
      </c>
      <c r="F36" s="48">
        <f t="shared" si="13"/>
        <v>0</v>
      </c>
      <c r="G36" s="48">
        <f t="shared" si="14"/>
        <v>1</v>
      </c>
      <c r="H36" s="48">
        <f t="shared" si="15"/>
        <v>0</v>
      </c>
      <c r="I36" s="25" t="str">
        <f t="shared" si="16"/>
        <v>n.a.</v>
      </c>
      <c r="J36" s="25" t="str">
        <f t="shared" si="16"/>
        <v>n.a.</v>
      </c>
      <c r="K36" s="25">
        <f t="shared" si="16"/>
        <v>-0.32679738562089167</v>
      </c>
      <c r="L36" s="25" t="str">
        <f t="shared" si="16"/>
        <v>n.a.</v>
      </c>
      <c r="M36" s="25" t="str">
        <f t="shared" si="17"/>
        <v>n.a.</v>
      </c>
      <c r="N36" s="25" t="str">
        <f t="shared" si="17"/>
        <v>n.a.</v>
      </c>
      <c r="O36" s="25">
        <f t="shared" si="17"/>
        <v>2.841530054644803</v>
      </c>
      <c r="P36" s="25" t="str">
        <f t="shared" si="17"/>
        <v>n.a.</v>
      </c>
      <c r="Q36" s="48"/>
      <c r="R36" s="4"/>
      <c r="S36" s="4"/>
      <c r="T36" s="4"/>
      <c r="U36" s="34"/>
      <c r="V36" s="34"/>
    </row>
    <row r="37" spans="1:22" x14ac:dyDescent="0.25">
      <c r="A37" s="27">
        <f t="shared" si="12"/>
        <v>1910</v>
      </c>
      <c r="B37" s="25">
        <v>67.072815722903286</v>
      </c>
      <c r="C37" s="25">
        <v>1.4207650273224015</v>
      </c>
      <c r="D37" s="25">
        <v>-0.31880977683315104</v>
      </c>
      <c r="E37" s="48">
        <f t="shared" si="18"/>
        <v>0</v>
      </c>
      <c r="F37" s="48">
        <f t="shared" si="13"/>
        <v>0</v>
      </c>
      <c r="G37" s="48">
        <f t="shared" si="14"/>
        <v>1</v>
      </c>
      <c r="H37" s="48">
        <f t="shared" si="15"/>
        <v>0</v>
      </c>
      <c r="I37" s="25" t="str">
        <f t="shared" si="16"/>
        <v>n.a.</v>
      </c>
      <c r="J37" s="25" t="str">
        <f t="shared" si="16"/>
        <v>n.a.</v>
      </c>
      <c r="K37" s="25">
        <f t="shared" si="16"/>
        <v>1.4207650273224015</v>
      </c>
      <c r="L37" s="25" t="str">
        <f t="shared" si="16"/>
        <v>n.a.</v>
      </c>
      <c r="M37" s="25" t="str">
        <f t="shared" si="17"/>
        <v>n.a.</v>
      </c>
      <c r="N37" s="25" t="str">
        <f t="shared" si="17"/>
        <v>n.a.</v>
      </c>
      <c r="O37" s="25">
        <f t="shared" si="17"/>
        <v>-0.31880977683315104</v>
      </c>
      <c r="P37" s="25" t="str">
        <f t="shared" si="17"/>
        <v>n.a.</v>
      </c>
      <c r="Q37" s="48"/>
      <c r="R37" s="4"/>
      <c r="S37" s="4"/>
      <c r="T37" s="4"/>
      <c r="U37" s="34"/>
      <c r="V37" s="34"/>
    </row>
    <row r="38" spans="1:22" x14ac:dyDescent="0.25">
      <c r="A38" s="27">
        <f t="shared" si="12"/>
        <v>1911</v>
      </c>
      <c r="B38" s="25">
        <v>64.617496701408371</v>
      </c>
      <c r="C38" s="25">
        <v>3.1250000000000222</v>
      </c>
      <c r="D38" s="25">
        <v>6.076759061833692</v>
      </c>
      <c r="E38" s="48">
        <f t="shared" si="18"/>
        <v>0</v>
      </c>
      <c r="F38" s="48">
        <f t="shared" si="13"/>
        <v>0</v>
      </c>
      <c r="G38" s="48">
        <f t="shared" si="14"/>
        <v>1</v>
      </c>
      <c r="H38" s="48">
        <f t="shared" si="15"/>
        <v>0</v>
      </c>
      <c r="I38" s="25" t="str">
        <f t="shared" si="16"/>
        <v>n.a.</v>
      </c>
      <c r="J38" s="25" t="str">
        <f t="shared" si="16"/>
        <v>n.a.</v>
      </c>
      <c r="K38" s="25">
        <f t="shared" si="16"/>
        <v>3.1250000000000222</v>
      </c>
      <c r="L38" s="25" t="str">
        <f t="shared" si="16"/>
        <v>n.a.</v>
      </c>
      <c r="M38" s="25" t="str">
        <f t="shared" si="17"/>
        <v>n.a.</v>
      </c>
      <c r="N38" s="25" t="str">
        <f t="shared" si="17"/>
        <v>n.a.</v>
      </c>
      <c r="O38" s="25">
        <f t="shared" si="17"/>
        <v>6.076759061833692</v>
      </c>
      <c r="P38" s="25" t="str">
        <f t="shared" si="17"/>
        <v>n.a.</v>
      </c>
      <c r="Q38" s="48"/>
      <c r="R38" s="4"/>
      <c r="S38" s="4"/>
      <c r="T38" s="4"/>
      <c r="U38" s="34"/>
      <c r="V38" s="34"/>
    </row>
    <row r="39" spans="1:22" x14ac:dyDescent="0.25">
      <c r="A39" s="27">
        <f t="shared" si="12"/>
        <v>1912</v>
      </c>
      <c r="B39" s="25">
        <v>61.355770007179913</v>
      </c>
      <c r="C39" s="25">
        <v>5.0156739811912043</v>
      </c>
      <c r="D39" s="25">
        <v>1.0050251256281451</v>
      </c>
      <c r="E39" s="48">
        <f t="shared" si="18"/>
        <v>0</v>
      </c>
      <c r="F39" s="48">
        <f t="shared" si="13"/>
        <v>0</v>
      </c>
      <c r="G39" s="48">
        <f t="shared" si="14"/>
        <v>1</v>
      </c>
      <c r="H39" s="48">
        <f t="shared" si="15"/>
        <v>0</v>
      </c>
      <c r="I39" s="25" t="str">
        <f t="shared" si="16"/>
        <v>n.a.</v>
      </c>
      <c r="J39" s="25" t="str">
        <f t="shared" si="16"/>
        <v>n.a.</v>
      </c>
      <c r="K39" s="25">
        <f t="shared" si="16"/>
        <v>5.0156739811912043</v>
      </c>
      <c r="L39" s="25" t="str">
        <f t="shared" si="16"/>
        <v>n.a.</v>
      </c>
      <c r="M39" s="25" t="str">
        <f t="shared" si="17"/>
        <v>n.a.</v>
      </c>
      <c r="N39" s="25" t="str">
        <f t="shared" si="17"/>
        <v>n.a.</v>
      </c>
      <c r="O39" s="25">
        <f t="shared" si="17"/>
        <v>1.0050251256281451</v>
      </c>
      <c r="P39" s="25" t="str">
        <f t="shared" si="17"/>
        <v>n.a.</v>
      </c>
      <c r="Q39" s="48"/>
      <c r="R39" s="4"/>
      <c r="S39" s="4"/>
      <c r="T39" s="4"/>
      <c r="U39" s="34"/>
      <c r="V39" s="34"/>
    </row>
    <row r="40" spans="1:22" x14ac:dyDescent="0.25">
      <c r="A40" s="27">
        <v>1913</v>
      </c>
      <c r="B40" s="25">
        <v>63.278042098473591</v>
      </c>
      <c r="C40" s="25">
        <v>-0.49751243781095411</v>
      </c>
      <c r="D40" s="25">
        <v>-0.49751243781094301</v>
      </c>
      <c r="E40" s="48">
        <f t="shared" si="18"/>
        <v>0</v>
      </c>
      <c r="F40" s="48">
        <f t="shared" si="13"/>
        <v>0</v>
      </c>
      <c r="G40" s="48">
        <f t="shared" si="14"/>
        <v>1</v>
      </c>
      <c r="H40" s="48">
        <f t="shared" si="15"/>
        <v>0</v>
      </c>
      <c r="I40" s="25" t="str">
        <f t="shared" si="16"/>
        <v>n.a.</v>
      </c>
      <c r="J40" s="25" t="str">
        <f t="shared" si="16"/>
        <v>n.a.</v>
      </c>
      <c r="K40" s="25">
        <f t="shared" si="16"/>
        <v>-0.49751243781095411</v>
      </c>
      <c r="L40" s="25" t="str">
        <f t="shared" si="16"/>
        <v>n.a.</v>
      </c>
      <c r="M40" s="25" t="str">
        <f t="shared" si="17"/>
        <v>n.a.</v>
      </c>
      <c r="N40" s="25" t="str">
        <f t="shared" si="17"/>
        <v>n.a.</v>
      </c>
      <c r="O40" s="25">
        <f t="shared" si="17"/>
        <v>-0.49751243781094301</v>
      </c>
      <c r="P40" s="25" t="str">
        <f t="shared" si="17"/>
        <v>n.a.</v>
      </c>
      <c r="Q40" s="48"/>
      <c r="R40" s="4"/>
      <c r="S40" s="4"/>
      <c r="T40" s="4"/>
      <c r="U40" s="34"/>
      <c r="V40" s="34"/>
    </row>
    <row r="41" spans="1:22" x14ac:dyDescent="0.25">
      <c r="A41" s="27">
        <v>1914</v>
      </c>
      <c r="B41" s="4"/>
      <c r="C41" s="25">
        <v>-16.542857142857137</v>
      </c>
      <c r="D41" s="25">
        <v>11.461710251422797</v>
      </c>
      <c r="E41" s="48">
        <f t="shared" si="18"/>
        <v>0</v>
      </c>
      <c r="F41" s="48">
        <f t="shared" si="13"/>
        <v>0</v>
      </c>
      <c r="G41" s="48">
        <f t="shared" si="14"/>
        <v>0</v>
      </c>
      <c r="H41" s="48">
        <f t="shared" si="15"/>
        <v>0</v>
      </c>
      <c r="I41" s="25" t="str">
        <f t="shared" si="16"/>
        <v>n.a.</v>
      </c>
      <c r="J41" s="25" t="str">
        <f t="shared" si="16"/>
        <v>n.a.</v>
      </c>
      <c r="K41" s="25" t="str">
        <f t="shared" si="16"/>
        <v>n.a.</v>
      </c>
      <c r="L41" s="25" t="str">
        <f t="shared" si="16"/>
        <v>n.a.</v>
      </c>
      <c r="M41" s="25" t="str">
        <f t="shared" si="17"/>
        <v>n.a.</v>
      </c>
      <c r="N41" s="25" t="str">
        <f t="shared" si="17"/>
        <v>n.a.</v>
      </c>
      <c r="O41" s="25" t="str">
        <f t="shared" si="17"/>
        <v>n.a.</v>
      </c>
      <c r="P41" s="25" t="str">
        <f t="shared" si="17"/>
        <v>n.a.</v>
      </c>
      <c r="Q41" s="48"/>
      <c r="R41" s="4"/>
      <c r="S41" s="4"/>
      <c r="T41" s="4"/>
      <c r="U41" s="1"/>
      <c r="V41" s="1"/>
    </row>
    <row r="42" spans="1:22" x14ac:dyDescent="0.25">
      <c r="A42" s="27">
        <v>1915</v>
      </c>
      <c r="B42" s="4"/>
      <c r="C42" s="25">
        <v>-7.2406710030811343</v>
      </c>
      <c r="D42" s="25" t="s">
        <v>3</v>
      </c>
      <c r="E42" s="48">
        <f t="shared" si="18"/>
        <v>0</v>
      </c>
      <c r="F42" s="48">
        <f t="shared" si="13"/>
        <v>0</v>
      </c>
      <c r="G42" s="48">
        <f t="shared" si="14"/>
        <v>0</v>
      </c>
      <c r="H42" s="48">
        <f t="shared" si="15"/>
        <v>0</v>
      </c>
      <c r="I42" s="25" t="str">
        <f t="shared" si="16"/>
        <v>n.a.</v>
      </c>
      <c r="J42" s="25" t="str">
        <f t="shared" si="16"/>
        <v>n.a.</v>
      </c>
      <c r="K42" s="25" t="str">
        <f t="shared" si="16"/>
        <v>n.a.</v>
      </c>
      <c r="L42" s="25" t="str">
        <f t="shared" si="16"/>
        <v>n.a.</v>
      </c>
      <c r="M42" s="25" t="str">
        <f t="shared" si="17"/>
        <v>n.a.</v>
      </c>
      <c r="N42" s="25" t="str">
        <f t="shared" si="17"/>
        <v>n.a.</v>
      </c>
      <c r="O42" s="25" t="str">
        <f t="shared" si="17"/>
        <v>n.a.</v>
      </c>
      <c r="P42" s="25" t="str">
        <f t="shared" si="17"/>
        <v>n.a.</v>
      </c>
      <c r="Q42" s="48"/>
      <c r="R42" s="4"/>
      <c r="S42" s="4"/>
      <c r="T42" s="4"/>
      <c r="U42" s="1"/>
      <c r="V42" s="1"/>
    </row>
    <row r="43" spans="1:22" x14ac:dyDescent="0.25">
      <c r="A43" s="27">
        <v>1916</v>
      </c>
      <c r="B43" s="4"/>
      <c r="C43" s="25">
        <v>-1.2179368887248576</v>
      </c>
      <c r="D43" s="25" t="s">
        <v>3</v>
      </c>
      <c r="E43" s="48">
        <f t="shared" si="18"/>
        <v>0</v>
      </c>
      <c r="F43" s="48">
        <f t="shared" si="13"/>
        <v>0</v>
      </c>
      <c r="G43" s="48">
        <f t="shared" si="14"/>
        <v>0</v>
      </c>
      <c r="H43" s="48">
        <f t="shared" si="15"/>
        <v>0</v>
      </c>
      <c r="I43" s="25" t="str">
        <f t="shared" si="16"/>
        <v>n.a.</v>
      </c>
      <c r="J43" s="25" t="str">
        <f t="shared" si="16"/>
        <v>n.a.</v>
      </c>
      <c r="K43" s="25" t="str">
        <f t="shared" si="16"/>
        <v>n.a.</v>
      </c>
      <c r="L43" s="25" t="str">
        <f t="shared" si="16"/>
        <v>n.a.</v>
      </c>
      <c r="M43" s="25" t="str">
        <f t="shared" si="17"/>
        <v>n.a.</v>
      </c>
      <c r="N43" s="25" t="str">
        <f t="shared" si="17"/>
        <v>n.a.</v>
      </c>
      <c r="O43" s="25" t="str">
        <f t="shared" si="17"/>
        <v>n.a.</v>
      </c>
      <c r="P43" s="25" t="str">
        <f t="shared" si="17"/>
        <v>n.a.</v>
      </c>
      <c r="Q43" s="48"/>
      <c r="R43" s="4"/>
      <c r="S43" s="4"/>
      <c r="T43" s="4"/>
      <c r="U43" s="1"/>
      <c r="V43" s="1"/>
    </row>
    <row r="44" spans="1:22" x14ac:dyDescent="0.25">
      <c r="A44" s="27">
        <v>1917</v>
      </c>
      <c r="B44" s="4"/>
      <c r="C44" s="25">
        <v>-2.1483280403511995</v>
      </c>
      <c r="D44" s="25" t="s">
        <v>3</v>
      </c>
      <c r="E44" s="48">
        <f t="shared" si="18"/>
        <v>0</v>
      </c>
      <c r="F44" s="48">
        <f t="shared" si="13"/>
        <v>0</v>
      </c>
      <c r="G44" s="48">
        <f t="shared" si="14"/>
        <v>0</v>
      </c>
      <c r="H44" s="48">
        <f t="shared" si="15"/>
        <v>0</v>
      </c>
      <c r="I44" s="25" t="str">
        <f t="shared" si="16"/>
        <v>n.a.</v>
      </c>
      <c r="J44" s="25" t="str">
        <f t="shared" si="16"/>
        <v>n.a.</v>
      </c>
      <c r="K44" s="25" t="str">
        <f t="shared" si="16"/>
        <v>n.a.</v>
      </c>
      <c r="L44" s="25" t="str">
        <f t="shared" si="16"/>
        <v>n.a.</v>
      </c>
      <c r="M44" s="25" t="str">
        <f t="shared" si="17"/>
        <v>n.a.</v>
      </c>
      <c r="N44" s="25" t="str">
        <f t="shared" si="17"/>
        <v>n.a.</v>
      </c>
      <c r="O44" s="25" t="str">
        <f t="shared" si="17"/>
        <v>n.a.</v>
      </c>
      <c r="P44" s="25" t="str">
        <f t="shared" si="17"/>
        <v>n.a.</v>
      </c>
      <c r="Q44" s="48"/>
      <c r="R44" s="4"/>
      <c r="S44" s="4"/>
      <c r="T44" s="4"/>
      <c r="U44" s="1"/>
      <c r="V44" s="1"/>
    </row>
    <row r="45" spans="1:22" x14ac:dyDescent="0.25">
      <c r="A45" s="27">
        <v>1918</v>
      </c>
      <c r="B45" s="4"/>
      <c r="C45" s="25">
        <v>-2.0618556701030966</v>
      </c>
      <c r="D45" s="25" t="s">
        <v>3</v>
      </c>
      <c r="E45" s="48">
        <f t="shared" si="18"/>
        <v>0</v>
      </c>
      <c r="F45" s="48">
        <f t="shared" si="13"/>
        <v>0</v>
      </c>
      <c r="G45" s="48">
        <f t="shared" si="14"/>
        <v>0</v>
      </c>
      <c r="H45" s="48">
        <f t="shared" si="15"/>
        <v>0</v>
      </c>
      <c r="I45" s="25" t="str">
        <f t="shared" si="16"/>
        <v>n.a.</v>
      </c>
      <c r="J45" s="25" t="str">
        <f t="shared" si="16"/>
        <v>n.a.</v>
      </c>
      <c r="K45" s="25" t="str">
        <f t="shared" si="16"/>
        <v>n.a.</v>
      </c>
      <c r="L45" s="25" t="str">
        <f t="shared" si="16"/>
        <v>n.a.</v>
      </c>
      <c r="M45" s="25" t="str">
        <f t="shared" si="17"/>
        <v>n.a.</v>
      </c>
      <c r="N45" s="25" t="str">
        <f t="shared" si="17"/>
        <v>n.a.</v>
      </c>
      <c r="O45" s="25" t="str">
        <f t="shared" si="17"/>
        <v>n.a.</v>
      </c>
      <c r="P45" s="25" t="str">
        <f t="shared" si="17"/>
        <v>n.a.</v>
      </c>
      <c r="Q45" s="48"/>
      <c r="R45" s="4"/>
      <c r="S45" s="4"/>
      <c r="T45" s="4"/>
      <c r="U45" s="1"/>
      <c r="V45" s="1"/>
    </row>
    <row r="46" spans="1:22" x14ac:dyDescent="0.25">
      <c r="A46" s="27">
        <v>1919</v>
      </c>
      <c r="B46" s="4"/>
      <c r="C46" s="25">
        <v>-15.614035087719301</v>
      </c>
      <c r="D46" s="25" t="s">
        <v>3</v>
      </c>
      <c r="E46" s="48">
        <f t="shared" si="18"/>
        <v>0</v>
      </c>
      <c r="F46" s="48">
        <f t="shared" si="13"/>
        <v>0</v>
      </c>
      <c r="G46" s="48">
        <f t="shared" si="14"/>
        <v>0</v>
      </c>
      <c r="H46" s="48">
        <f t="shared" si="15"/>
        <v>0</v>
      </c>
      <c r="I46" s="25" t="str">
        <f t="shared" si="16"/>
        <v>n.a.</v>
      </c>
      <c r="J46" s="25" t="str">
        <f t="shared" si="16"/>
        <v>n.a.</v>
      </c>
      <c r="K46" s="25" t="str">
        <f t="shared" si="16"/>
        <v>n.a.</v>
      </c>
      <c r="L46" s="25" t="str">
        <f t="shared" si="16"/>
        <v>n.a.</v>
      </c>
      <c r="M46" s="25" t="str">
        <f t="shared" si="17"/>
        <v>n.a.</v>
      </c>
      <c r="N46" s="25" t="str">
        <f t="shared" si="17"/>
        <v>n.a.</v>
      </c>
      <c r="O46" s="25" t="str">
        <f t="shared" si="17"/>
        <v>n.a.</v>
      </c>
      <c r="P46" s="25" t="str">
        <f t="shared" si="17"/>
        <v>n.a.</v>
      </c>
      <c r="Q46" s="48"/>
      <c r="R46" s="4"/>
      <c r="S46" s="4"/>
      <c r="T46" s="4"/>
      <c r="U46" s="1"/>
      <c r="V46" s="1"/>
    </row>
    <row r="47" spans="1:22" x14ac:dyDescent="0.25">
      <c r="A47" s="27">
        <v>1920</v>
      </c>
      <c r="B47" s="4"/>
      <c r="C47" s="25">
        <v>7.3689073689073847</v>
      </c>
      <c r="D47" s="25">
        <v>125</v>
      </c>
      <c r="E47" s="48">
        <f t="shared" si="18"/>
        <v>0</v>
      </c>
      <c r="F47" s="48">
        <f t="shared" si="13"/>
        <v>0</v>
      </c>
      <c r="G47" s="48">
        <f t="shared" si="14"/>
        <v>0</v>
      </c>
      <c r="H47" s="48">
        <f t="shared" si="15"/>
        <v>0</v>
      </c>
      <c r="I47" s="25" t="str">
        <f t="shared" si="16"/>
        <v>n.a.</v>
      </c>
      <c r="J47" s="25" t="str">
        <f t="shared" si="16"/>
        <v>n.a.</v>
      </c>
      <c r="K47" s="25" t="str">
        <f t="shared" si="16"/>
        <v>n.a.</v>
      </c>
      <c r="L47" s="25" t="str">
        <f t="shared" si="16"/>
        <v>n.a.</v>
      </c>
      <c r="M47" s="25" t="str">
        <f t="shared" si="17"/>
        <v>n.a.</v>
      </c>
      <c r="N47" s="25" t="str">
        <f t="shared" si="17"/>
        <v>n.a.</v>
      </c>
      <c r="O47" s="25" t="str">
        <f t="shared" si="17"/>
        <v>n.a.</v>
      </c>
      <c r="P47" s="25" t="str">
        <f t="shared" si="17"/>
        <v>n.a.</v>
      </c>
      <c r="Q47" s="48"/>
      <c r="R47" s="4"/>
      <c r="S47" s="4"/>
      <c r="T47" s="4"/>
      <c r="U47" s="1"/>
      <c r="V47" s="1"/>
    </row>
    <row r="48" spans="1:22" x14ac:dyDescent="0.25">
      <c r="A48" s="27">
        <v>1921</v>
      </c>
      <c r="B48" s="4"/>
      <c r="C48" s="25">
        <v>10.692771084337348</v>
      </c>
      <c r="D48" s="25">
        <v>855.55555555555554</v>
      </c>
      <c r="E48" s="48">
        <f t="shared" si="18"/>
        <v>0</v>
      </c>
      <c r="F48" s="48">
        <f t="shared" si="13"/>
        <v>0</v>
      </c>
      <c r="G48" s="48">
        <f t="shared" si="14"/>
        <v>0</v>
      </c>
      <c r="H48" s="48">
        <f t="shared" si="15"/>
        <v>0</v>
      </c>
      <c r="I48" s="25" t="str">
        <f t="shared" si="16"/>
        <v>n.a.</v>
      </c>
      <c r="J48" s="25" t="str">
        <f t="shared" si="16"/>
        <v>n.a.</v>
      </c>
      <c r="K48" s="25" t="str">
        <f t="shared" si="16"/>
        <v>n.a.</v>
      </c>
      <c r="L48" s="25" t="str">
        <f t="shared" si="16"/>
        <v>n.a.</v>
      </c>
      <c r="M48" s="25" t="str">
        <f t="shared" si="17"/>
        <v>n.a.</v>
      </c>
      <c r="N48" s="25" t="str">
        <f t="shared" si="17"/>
        <v>n.a.</v>
      </c>
      <c r="O48" s="25" t="str">
        <f t="shared" si="17"/>
        <v>n.a.</v>
      </c>
      <c r="P48" s="25" t="str">
        <f t="shared" si="17"/>
        <v>n.a.</v>
      </c>
      <c r="Q48" s="48"/>
      <c r="R48" s="4"/>
      <c r="S48" s="4"/>
      <c r="T48" s="4"/>
      <c r="U48" s="1"/>
      <c r="V48" s="1"/>
    </row>
    <row r="49" spans="1:22" x14ac:dyDescent="0.25">
      <c r="A49" s="27">
        <v>1922</v>
      </c>
      <c r="B49" s="4"/>
      <c r="C49" s="25">
        <v>8.9795918367346914</v>
      </c>
      <c r="D49" s="25">
        <v>1732.9941860465119</v>
      </c>
      <c r="E49" s="48">
        <f t="shared" si="18"/>
        <v>0</v>
      </c>
      <c r="F49" s="48">
        <f t="shared" si="13"/>
        <v>0</v>
      </c>
      <c r="G49" s="48">
        <f t="shared" si="14"/>
        <v>0</v>
      </c>
      <c r="H49" s="48">
        <f t="shared" si="15"/>
        <v>0</v>
      </c>
      <c r="I49" s="25" t="str">
        <f t="shared" si="16"/>
        <v>n.a.</v>
      </c>
      <c r="J49" s="25" t="str">
        <f t="shared" si="16"/>
        <v>n.a.</v>
      </c>
      <c r="K49" s="25" t="str">
        <f t="shared" si="16"/>
        <v>n.a.</v>
      </c>
      <c r="L49" s="25" t="str">
        <f t="shared" si="16"/>
        <v>n.a.</v>
      </c>
      <c r="M49" s="25" t="str">
        <f t="shared" si="17"/>
        <v>n.a.</v>
      </c>
      <c r="N49" s="25" t="str">
        <f t="shared" si="17"/>
        <v>n.a.</v>
      </c>
      <c r="O49" s="25" t="str">
        <f t="shared" si="17"/>
        <v>n.a.</v>
      </c>
      <c r="P49" s="25" t="str">
        <f t="shared" si="17"/>
        <v>n.a.</v>
      </c>
      <c r="Q49" s="48"/>
      <c r="R49" s="4"/>
      <c r="S49" s="4"/>
      <c r="T49" s="4"/>
      <c r="U49" s="1"/>
      <c r="V49" s="1"/>
    </row>
    <row r="50" spans="1:22" x14ac:dyDescent="0.25">
      <c r="A50" s="27">
        <v>1923</v>
      </c>
      <c r="B50" s="4"/>
      <c r="C50" s="25">
        <v>-0.9987515605493158</v>
      </c>
      <c r="D50" s="25">
        <v>18.856553802236125</v>
      </c>
      <c r="E50" s="48">
        <f t="shared" si="18"/>
        <v>0</v>
      </c>
      <c r="F50" s="48">
        <f t="shared" si="13"/>
        <v>0</v>
      </c>
      <c r="G50" s="48">
        <f t="shared" si="14"/>
        <v>0</v>
      </c>
      <c r="H50" s="48">
        <f t="shared" si="15"/>
        <v>0</v>
      </c>
      <c r="I50" s="25" t="str">
        <f t="shared" si="16"/>
        <v>n.a.</v>
      </c>
      <c r="J50" s="25" t="str">
        <f t="shared" si="16"/>
        <v>n.a.</v>
      </c>
      <c r="K50" s="25" t="str">
        <f t="shared" si="16"/>
        <v>n.a.</v>
      </c>
      <c r="L50" s="25" t="str">
        <f t="shared" si="16"/>
        <v>n.a.</v>
      </c>
      <c r="M50" s="25" t="str">
        <f t="shared" si="17"/>
        <v>n.a.</v>
      </c>
      <c r="N50" s="25" t="str">
        <f t="shared" si="17"/>
        <v>n.a.</v>
      </c>
      <c r="O50" s="25" t="str">
        <f t="shared" si="17"/>
        <v>n.a.</v>
      </c>
      <c r="P50" s="25" t="str">
        <f t="shared" si="17"/>
        <v>n.a.</v>
      </c>
      <c r="Q50" s="48"/>
      <c r="R50" s="4"/>
      <c r="S50" s="4"/>
      <c r="T50" s="4"/>
      <c r="U50" s="1"/>
      <c r="V50" s="1"/>
    </row>
    <row r="51" spans="1:22" x14ac:dyDescent="0.25">
      <c r="A51" s="27">
        <v>1924</v>
      </c>
      <c r="B51" s="25">
        <v>24.105831533477318</v>
      </c>
      <c r="C51" s="25">
        <v>11.601513240857496</v>
      </c>
      <c r="D51" s="25">
        <v>21.79598372139569</v>
      </c>
      <c r="E51" s="48">
        <f t="shared" si="18"/>
        <v>1</v>
      </c>
      <c r="F51" s="48">
        <f t="shared" si="13"/>
        <v>0</v>
      </c>
      <c r="G51" s="48">
        <f t="shared" si="14"/>
        <v>0</v>
      </c>
      <c r="H51" s="48">
        <f t="shared" si="15"/>
        <v>0</v>
      </c>
      <c r="I51" s="25">
        <f t="shared" si="16"/>
        <v>11.601513240857496</v>
      </c>
      <c r="J51" s="25" t="str">
        <f t="shared" si="16"/>
        <v>n.a.</v>
      </c>
      <c r="K51" s="25" t="str">
        <f t="shared" si="16"/>
        <v>n.a.</v>
      </c>
      <c r="L51" s="25" t="str">
        <f t="shared" si="16"/>
        <v>n.a.</v>
      </c>
      <c r="M51" s="25">
        <f t="shared" si="17"/>
        <v>21.79598372139569</v>
      </c>
      <c r="N51" s="25" t="str">
        <f t="shared" si="17"/>
        <v>n.a.</v>
      </c>
      <c r="O51" s="25" t="str">
        <f t="shared" si="17"/>
        <v>n.a.</v>
      </c>
      <c r="P51" s="25" t="str">
        <f t="shared" si="17"/>
        <v>n.a.</v>
      </c>
      <c r="Q51" s="48"/>
      <c r="R51" s="4"/>
      <c r="S51" s="4"/>
      <c r="T51" s="4"/>
      <c r="U51" s="1"/>
      <c r="V51" s="1"/>
    </row>
    <row r="52" spans="1:22" x14ac:dyDescent="0.25">
      <c r="A52" s="27">
        <v>1925</v>
      </c>
      <c r="B52" s="25">
        <v>21.19144800777454</v>
      </c>
      <c r="C52" s="25">
        <v>6.7796610169491567</v>
      </c>
      <c r="D52" s="25">
        <v>0</v>
      </c>
      <c r="E52" s="48">
        <f t="shared" si="18"/>
        <v>1</v>
      </c>
      <c r="F52" s="48">
        <f t="shared" si="13"/>
        <v>0</v>
      </c>
      <c r="G52" s="48">
        <f t="shared" si="14"/>
        <v>0</v>
      </c>
      <c r="H52" s="48">
        <f t="shared" si="15"/>
        <v>0</v>
      </c>
      <c r="I52" s="25">
        <f t="shared" si="16"/>
        <v>6.7796610169491567</v>
      </c>
      <c r="J52" s="25" t="str">
        <f t="shared" si="16"/>
        <v>n.a.</v>
      </c>
      <c r="K52" s="25" t="str">
        <f t="shared" si="16"/>
        <v>n.a.</v>
      </c>
      <c r="L52" s="25" t="str">
        <f t="shared" si="16"/>
        <v>n.a.</v>
      </c>
      <c r="M52" s="25">
        <f t="shared" si="17"/>
        <v>0</v>
      </c>
      <c r="N52" s="25" t="str">
        <f t="shared" si="17"/>
        <v>n.a.</v>
      </c>
      <c r="O52" s="25" t="str">
        <f t="shared" si="17"/>
        <v>n.a.</v>
      </c>
      <c r="P52" s="25" t="str">
        <f t="shared" si="17"/>
        <v>n.a.</v>
      </c>
      <c r="Q52" s="48"/>
      <c r="R52" s="4"/>
      <c r="S52" s="4"/>
      <c r="T52" s="4"/>
      <c r="U52" s="1"/>
      <c r="V52" s="1"/>
    </row>
    <row r="53" spans="1:22" x14ac:dyDescent="0.25">
      <c r="A53" s="27">
        <v>1926</v>
      </c>
      <c r="B53" s="25">
        <v>21.468871595330739</v>
      </c>
      <c r="C53" s="25">
        <v>1.6931216931217019</v>
      </c>
      <c r="D53" s="25">
        <v>9.4763365468886978</v>
      </c>
      <c r="E53" s="48">
        <f t="shared" si="18"/>
        <v>1</v>
      </c>
      <c r="F53" s="48">
        <f t="shared" si="13"/>
        <v>0</v>
      </c>
      <c r="G53" s="48">
        <f t="shared" si="14"/>
        <v>0</v>
      </c>
      <c r="H53" s="48">
        <f t="shared" si="15"/>
        <v>0</v>
      </c>
      <c r="I53" s="25">
        <f t="shared" si="16"/>
        <v>1.6931216931217019</v>
      </c>
      <c r="J53" s="25" t="str">
        <f t="shared" si="16"/>
        <v>n.a.</v>
      </c>
      <c r="K53" s="25" t="str">
        <f t="shared" si="16"/>
        <v>n.a.</v>
      </c>
      <c r="L53" s="25" t="str">
        <f t="shared" si="16"/>
        <v>n.a.</v>
      </c>
      <c r="M53" s="25">
        <f t="shared" si="17"/>
        <v>9.4763365468886978</v>
      </c>
      <c r="N53" s="25" t="str">
        <f t="shared" si="17"/>
        <v>n.a.</v>
      </c>
      <c r="O53" s="25" t="str">
        <f t="shared" si="17"/>
        <v>n.a.</v>
      </c>
      <c r="P53" s="25" t="str">
        <f t="shared" si="17"/>
        <v>n.a.</v>
      </c>
      <c r="Q53" s="48"/>
      <c r="R53" s="4"/>
      <c r="S53" s="4"/>
      <c r="T53" s="4"/>
      <c r="U53" s="1"/>
      <c r="V53" s="1"/>
    </row>
    <row r="54" spans="1:22" x14ac:dyDescent="0.25">
      <c r="A54" s="27">
        <v>1927</v>
      </c>
      <c r="B54" s="25">
        <v>21.801080108010801</v>
      </c>
      <c r="C54" s="25">
        <v>3.0176899063475648</v>
      </c>
      <c r="D54" s="25">
        <v>2.8820174121885369</v>
      </c>
      <c r="E54" s="48">
        <f t="shared" si="18"/>
        <v>1</v>
      </c>
      <c r="F54" s="48">
        <f t="shared" si="13"/>
        <v>0</v>
      </c>
      <c r="G54" s="48">
        <f t="shared" si="14"/>
        <v>0</v>
      </c>
      <c r="H54" s="48">
        <f t="shared" si="15"/>
        <v>0</v>
      </c>
      <c r="I54" s="25">
        <f t="shared" si="16"/>
        <v>3.0176899063475648</v>
      </c>
      <c r="J54" s="25" t="str">
        <f t="shared" si="16"/>
        <v>n.a.</v>
      </c>
      <c r="K54" s="25" t="str">
        <f t="shared" si="16"/>
        <v>n.a.</v>
      </c>
      <c r="L54" s="25" t="str">
        <f t="shared" si="16"/>
        <v>n.a.</v>
      </c>
      <c r="M54" s="25">
        <f t="shared" si="17"/>
        <v>2.8820174121885369</v>
      </c>
      <c r="N54" s="25" t="str">
        <f t="shared" si="17"/>
        <v>n.a.</v>
      </c>
      <c r="O54" s="25" t="str">
        <f t="shared" si="17"/>
        <v>n.a.</v>
      </c>
      <c r="P54" s="25" t="str">
        <f t="shared" si="17"/>
        <v>n.a.</v>
      </c>
      <c r="Q54" s="48"/>
      <c r="R54" s="4"/>
      <c r="S54" s="4"/>
      <c r="T54" s="4"/>
      <c r="U54" s="34"/>
      <c r="V54" s="34"/>
    </row>
    <row r="55" spans="1:22" x14ac:dyDescent="0.25">
      <c r="A55" s="27">
        <v>1928</v>
      </c>
      <c r="B55" s="25">
        <v>16.131849315068493</v>
      </c>
      <c r="C55" s="25">
        <v>4.646464646464632</v>
      </c>
      <c r="D55" s="25">
        <v>1.872385954673669</v>
      </c>
      <c r="E55" s="48">
        <f t="shared" si="18"/>
        <v>1</v>
      </c>
      <c r="F55" s="48">
        <f t="shared" si="13"/>
        <v>0</v>
      </c>
      <c r="G55" s="48">
        <f t="shared" si="14"/>
        <v>0</v>
      </c>
      <c r="H55" s="48">
        <f t="shared" si="15"/>
        <v>0</v>
      </c>
      <c r="I55" s="25">
        <f t="shared" si="16"/>
        <v>4.646464646464632</v>
      </c>
      <c r="J55" s="25" t="str">
        <f t="shared" si="16"/>
        <v>n.a.</v>
      </c>
      <c r="K55" s="25" t="str">
        <f t="shared" si="16"/>
        <v>n.a.</v>
      </c>
      <c r="L55" s="25" t="str">
        <f t="shared" si="16"/>
        <v>n.a.</v>
      </c>
      <c r="M55" s="25">
        <f t="shared" si="17"/>
        <v>1.872385954673669</v>
      </c>
      <c r="N55" s="25" t="str">
        <f t="shared" si="17"/>
        <v>n.a.</v>
      </c>
      <c r="O55" s="25" t="str">
        <f t="shared" si="17"/>
        <v>n.a.</v>
      </c>
      <c r="P55" s="25" t="str">
        <f t="shared" si="17"/>
        <v>n.a.</v>
      </c>
      <c r="Q55" s="48"/>
      <c r="R55" s="4"/>
      <c r="S55" s="4"/>
      <c r="T55" s="4"/>
      <c r="U55" s="34"/>
      <c r="V55" s="34"/>
    </row>
    <row r="56" spans="1:22" x14ac:dyDescent="0.25">
      <c r="A56" s="27">
        <v>1929</v>
      </c>
      <c r="B56" s="25">
        <v>15.432588916459885</v>
      </c>
      <c r="C56" s="25">
        <v>1.4478764478764505</v>
      </c>
      <c r="D56" s="25">
        <v>3.6663961426457239</v>
      </c>
      <c r="E56" s="48">
        <f t="shared" si="18"/>
        <v>1</v>
      </c>
      <c r="F56" s="48">
        <f t="shared" si="13"/>
        <v>0</v>
      </c>
      <c r="G56" s="48">
        <f t="shared" si="14"/>
        <v>0</v>
      </c>
      <c r="H56" s="48">
        <f t="shared" si="15"/>
        <v>0</v>
      </c>
      <c r="I56" s="25">
        <f t="shared" si="16"/>
        <v>1.4478764478764505</v>
      </c>
      <c r="J56" s="25" t="str">
        <f t="shared" si="16"/>
        <v>n.a.</v>
      </c>
      <c r="K56" s="25" t="str">
        <f t="shared" si="16"/>
        <v>n.a.</v>
      </c>
      <c r="L56" s="25" t="str">
        <f t="shared" si="16"/>
        <v>n.a.</v>
      </c>
      <c r="M56" s="25">
        <f t="shared" si="17"/>
        <v>3.6663961426457239</v>
      </c>
      <c r="N56" s="25" t="str">
        <f t="shared" si="17"/>
        <v>n.a.</v>
      </c>
      <c r="O56" s="25" t="str">
        <f t="shared" si="17"/>
        <v>n.a.</v>
      </c>
      <c r="P56" s="25" t="str">
        <f t="shared" si="17"/>
        <v>n.a.</v>
      </c>
      <c r="Q56" s="48"/>
      <c r="R56" s="4"/>
      <c r="S56" s="4"/>
      <c r="T56" s="4"/>
      <c r="U56" s="34"/>
      <c r="V56" s="34"/>
    </row>
    <row r="57" spans="1:22" x14ac:dyDescent="0.25">
      <c r="A57" s="27">
        <v>1930</v>
      </c>
      <c r="B57" s="25">
        <v>19.283737024221452</v>
      </c>
      <c r="C57" s="25">
        <v>-2.7592768791626976</v>
      </c>
      <c r="D57" s="25">
        <v>-4.4255123186737206</v>
      </c>
      <c r="E57" s="48">
        <f t="shared" si="18"/>
        <v>1</v>
      </c>
      <c r="F57" s="48">
        <f t="shared" si="13"/>
        <v>0</v>
      </c>
      <c r="G57" s="48">
        <f t="shared" si="14"/>
        <v>0</v>
      </c>
      <c r="H57" s="48">
        <f t="shared" si="15"/>
        <v>0</v>
      </c>
      <c r="I57" s="25">
        <f t="shared" si="16"/>
        <v>-2.7592768791626976</v>
      </c>
      <c r="J57" s="25" t="str">
        <f t="shared" si="16"/>
        <v>n.a.</v>
      </c>
      <c r="K57" s="25" t="str">
        <f t="shared" si="16"/>
        <v>n.a.</v>
      </c>
      <c r="L57" s="25" t="str">
        <f t="shared" si="16"/>
        <v>n.a.</v>
      </c>
      <c r="M57" s="25">
        <f t="shared" si="17"/>
        <v>-4.4255123186737206</v>
      </c>
      <c r="N57" s="25" t="str">
        <f t="shared" si="17"/>
        <v>n.a.</v>
      </c>
      <c r="O57" s="25" t="str">
        <f t="shared" si="17"/>
        <v>n.a.</v>
      </c>
      <c r="P57" s="25" t="str">
        <f t="shared" si="17"/>
        <v>n.a.</v>
      </c>
      <c r="Q57" s="48"/>
      <c r="R57" s="4"/>
      <c r="S57" s="4"/>
      <c r="T57" s="4"/>
      <c r="U57" s="34"/>
      <c r="V57" s="34"/>
    </row>
    <row r="58" spans="1:22" x14ac:dyDescent="0.25">
      <c r="A58" s="27">
        <v>1931</v>
      </c>
      <c r="B58" s="25">
        <v>21.833976833976834</v>
      </c>
      <c r="C58" s="25">
        <v>-8.0234833659491365</v>
      </c>
      <c r="D58" s="25">
        <v>0</v>
      </c>
      <c r="E58" s="48">
        <f t="shared" si="18"/>
        <v>1</v>
      </c>
      <c r="F58" s="48">
        <f t="shared" si="13"/>
        <v>0</v>
      </c>
      <c r="G58" s="48">
        <f t="shared" si="14"/>
        <v>0</v>
      </c>
      <c r="H58" s="48">
        <f t="shared" si="15"/>
        <v>0</v>
      </c>
      <c r="I58" s="25">
        <f t="shared" si="16"/>
        <v>-8.0234833659491365</v>
      </c>
      <c r="J58" s="25" t="str">
        <f t="shared" si="16"/>
        <v>n.a.</v>
      </c>
      <c r="K58" s="25" t="str">
        <f t="shared" si="16"/>
        <v>n.a.</v>
      </c>
      <c r="L58" s="25" t="str">
        <f t="shared" si="16"/>
        <v>n.a.</v>
      </c>
      <c r="M58" s="25">
        <f t="shared" si="17"/>
        <v>0</v>
      </c>
      <c r="N58" s="25" t="str">
        <f t="shared" si="17"/>
        <v>n.a.</v>
      </c>
      <c r="O58" s="25" t="str">
        <f t="shared" si="17"/>
        <v>n.a.</v>
      </c>
      <c r="P58" s="25" t="str">
        <f t="shared" si="17"/>
        <v>n.a.</v>
      </c>
      <c r="Q58" s="48"/>
      <c r="R58" s="4"/>
      <c r="S58" s="4"/>
      <c r="T58" s="4"/>
      <c r="U58" s="34"/>
      <c r="V58" s="34"/>
    </row>
    <row r="59" spans="1:22" x14ac:dyDescent="0.25">
      <c r="A59" s="27">
        <v>1932</v>
      </c>
      <c r="B59" s="25">
        <v>29.489005235602093</v>
      </c>
      <c r="C59" s="25">
        <v>-10.319148936170208</v>
      </c>
      <c r="D59" s="25">
        <v>-0.92512286788089559</v>
      </c>
      <c r="E59" s="48">
        <f t="shared" si="18"/>
        <v>1</v>
      </c>
      <c r="F59" s="48">
        <f t="shared" si="13"/>
        <v>0</v>
      </c>
      <c r="G59" s="48">
        <f t="shared" si="14"/>
        <v>0</v>
      </c>
      <c r="H59" s="48">
        <f t="shared" si="15"/>
        <v>0</v>
      </c>
      <c r="I59" s="25">
        <f t="shared" si="16"/>
        <v>-10.319148936170208</v>
      </c>
      <c r="J59" s="25" t="str">
        <f t="shared" si="16"/>
        <v>n.a.</v>
      </c>
      <c r="K59" s="25" t="str">
        <f t="shared" si="16"/>
        <v>n.a.</v>
      </c>
      <c r="L59" s="25" t="str">
        <f t="shared" si="16"/>
        <v>n.a.</v>
      </c>
      <c r="M59" s="25">
        <f t="shared" si="17"/>
        <v>-0.92512286788089559</v>
      </c>
      <c r="N59" s="25" t="str">
        <f t="shared" si="17"/>
        <v>n.a.</v>
      </c>
      <c r="O59" s="25" t="str">
        <f t="shared" si="17"/>
        <v>n.a.</v>
      </c>
      <c r="P59" s="25" t="str">
        <f t="shared" si="17"/>
        <v>n.a.</v>
      </c>
      <c r="Q59" s="48"/>
      <c r="R59" s="4"/>
      <c r="S59" s="4"/>
      <c r="T59" s="4"/>
      <c r="U59" s="34"/>
      <c r="V59" s="34"/>
    </row>
    <row r="60" spans="1:22" x14ac:dyDescent="0.25">
      <c r="A60" s="27">
        <v>1933</v>
      </c>
      <c r="B60" s="25">
        <v>36.450110864745014</v>
      </c>
      <c r="C60" s="25">
        <v>-3.3214709371293005</v>
      </c>
      <c r="D60" s="25">
        <v>-0.72463768115941607</v>
      </c>
      <c r="E60" s="48">
        <f t="shared" si="18"/>
        <v>0</v>
      </c>
      <c r="F60" s="48">
        <f t="shared" si="13"/>
        <v>1</v>
      </c>
      <c r="G60" s="48">
        <f t="shared" si="14"/>
        <v>0</v>
      </c>
      <c r="H60" s="48">
        <f t="shared" si="15"/>
        <v>0</v>
      </c>
      <c r="I60" s="25" t="str">
        <f t="shared" si="16"/>
        <v>n.a.</v>
      </c>
      <c r="J60" s="25">
        <f t="shared" si="16"/>
        <v>-3.3214709371293005</v>
      </c>
      <c r="K60" s="25" t="str">
        <f t="shared" si="16"/>
        <v>n.a.</v>
      </c>
      <c r="L60" s="25" t="str">
        <f t="shared" si="16"/>
        <v>n.a.</v>
      </c>
      <c r="M60" s="25" t="str">
        <f t="shared" si="17"/>
        <v>n.a.</v>
      </c>
      <c r="N60" s="25">
        <f t="shared" si="17"/>
        <v>-0.72463768115941607</v>
      </c>
      <c r="O60" s="25" t="str">
        <f t="shared" si="17"/>
        <v>n.a.</v>
      </c>
      <c r="P60" s="25" t="str">
        <f t="shared" si="17"/>
        <v>n.a.</v>
      </c>
      <c r="Q60" s="48"/>
      <c r="R60" s="4"/>
      <c r="S60" s="4"/>
      <c r="T60" s="4"/>
      <c r="U60" s="34"/>
      <c r="V60" s="34"/>
    </row>
    <row r="61" spans="1:22" x14ac:dyDescent="0.25">
      <c r="A61" s="27">
        <v>1934</v>
      </c>
      <c r="B61" s="25">
        <v>39.190423162583521</v>
      </c>
      <c r="C61" s="25">
        <v>0.85889570552146743</v>
      </c>
      <c r="D61" s="25">
        <v>-1.4647528535737049</v>
      </c>
      <c r="E61" s="48">
        <f t="shared" ref="E61:E92" si="19">IF(AND(B61&gt;0,B61&lt;30),1,0)</f>
        <v>0</v>
      </c>
      <c r="F61" s="48">
        <f t="shared" si="13"/>
        <v>1</v>
      </c>
      <c r="G61" s="48">
        <f t="shared" si="14"/>
        <v>0</v>
      </c>
      <c r="H61" s="48">
        <f t="shared" si="15"/>
        <v>0</v>
      </c>
      <c r="I61" s="25" t="str">
        <f t="shared" si="16"/>
        <v>n.a.</v>
      </c>
      <c r="J61" s="25">
        <f t="shared" si="16"/>
        <v>0.85889570552146743</v>
      </c>
      <c r="K61" s="25" t="str">
        <f t="shared" si="16"/>
        <v>n.a.</v>
      </c>
      <c r="L61" s="25" t="str">
        <f t="shared" si="16"/>
        <v>n.a.</v>
      </c>
      <c r="M61" s="25" t="str">
        <f t="shared" si="17"/>
        <v>n.a.</v>
      </c>
      <c r="N61" s="25">
        <f t="shared" si="17"/>
        <v>-1.4647528535737049</v>
      </c>
      <c r="O61" s="25" t="str">
        <f t="shared" si="17"/>
        <v>n.a.</v>
      </c>
      <c r="P61" s="25" t="str">
        <f t="shared" si="17"/>
        <v>n.a.</v>
      </c>
      <c r="Q61" s="48"/>
      <c r="R61" s="4"/>
      <c r="S61" s="4"/>
      <c r="T61" s="4"/>
      <c r="U61" s="34"/>
      <c r="V61" s="34"/>
    </row>
    <row r="62" spans="1:22" x14ac:dyDescent="0.25">
      <c r="A62" s="27">
        <v>1935</v>
      </c>
      <c r="B62" s="25">
        <v>40.389496717724292</v>
      </c>
      <c r="C62" s="25">
        <v>1.94647201946474</v>
      </c>
      <c r="D62" s="25">
        <v>0.74574922939246913</v>
      </c>
      <c r="E62" s="48">
        <f t="shared" si="19"/>
        <v>0</v>
      </c>
      <c r="F62" s="48">
        <f t="shared" si="13"/>
        <v>1</v>
      </c>
      <c r="G62" s="48">
        <f t="shared" si="14"/>
        <v>0</v>
      </c>
      <c r="H62" s="48">
        <f t="shared" si="15"/>
        <v>0</v>
      </c>
      <c r="I62" s="25" t="str">
        <f t="shared" si="16"/>
        <v>n.a.</v>
      </c>
      <c r="J62" s="25">
        <f t="shared" si="16"/>
        <v>1.94647201946474</v>
      </c>
      <c r="K62" s="25" t="str">
        <f t="shared" si="16"/>
        <v>n.a.</v>
      </c>
      <c r="L62" s="25" t="str">
        <f t="shared" si="16"/>
        <v>n.a.</v>
      </c>
      <c r="M62" s="25" t="str">
        <f t="shared" si="17"/>
        <v>n.a.</v>
      </c>
      <c r="N62" s="25">
        <f t="shared" si="17"/>
        <v>0.74574922939246913</v>
      </c>
      <c r="O62" s="25" t="str">
        <f t="shared" si="17"/>
        <v>n.a.</v>
      </c>
      <c r="P62" s="25" t="str">
        <f t="shared" si="17"/>
        <v>n.a.</v>
      </c>
      <c r="Q62" s="48"/>
      <c r="R62" s="4"/>
      <c r="S62" s="4"/>
      <c r="T62" s="4"/>
      <c r="U62" s="34"/>
      <c r="V62" s="34"/>
    </row>
    <row r="63" spans="1:22" x14ac:dyDescent="0.25">
      <c r="A63" s="27">
        <v>1936</v>
      </c>
      <c r="B63" s="25">
        <v>36.42489270386266</v>
      </c>
      <c r="C63" s="25">
        <v>2.9832935560859086</v>
      </c>
      <c r="D63" s="25">
        <v>-0.42439794709832135</v>
      </c>
      <c r="E63" s="48">
        <f t="shared" si="19"/>
        <v>0</v>
      </c>
      <c r="F63" s="48">
        <f t="shared" si="13"/>
        <v>1</v>
      </c>
      <c r="G63" s="48">
        <f t="shared" si="14"/>
        <v>0</v>
      </c>
      <c r="H63" s="48">
        <f t="shared" si="15"/>
        <v>0</v>
      </c>
      <c r="I63" s="25" t="str">
        <f t="shared" si="16"/>
        <v>n.a.</v>
      </c>
      <c r="J63" s="25">
        <f t="shared" si="16"/>
        <v>2.9832935560859086</v>
      </c>
      <c r="K63" s="25" t="str">
        <f t="shared" si="16"/>
        <v>n.a.</v>
      </c>
      <c r="L63" s="25" t="str">
        <f t="shared" si="16"/>
        <v>n.a.</v>
      </c>
      <c r="M63" s="25" t="str">
        <f t="shared" si="17"/>
        <v>n.a.</v>
      </c>
      <c r="N63" s="25">
        <f t="shared" si="17"/>
        <v>-0.42439794709832135</v>
      </c>
      <c r="O63" s="25" t="str">
        <f t="shared" si="17"/>
        <v>n.a.</v>
      </c>
      <c r="P63" s="25" t="str">
        <f t="shared" si="17"/>
        <v>n.a.</v>
      </c>
      <c r="Q63" s="48"/>
      <c r="R63" s="4"/>
      <c r="S63" s="4"/>
      <c r="T63" s="4"/>
      <c r="U63" s="34"/>
      <c r="V63" s="34"/>
    </row>
    <row r="64" spans="1:22" x14ac:dyDescent="0.25">
      <c r="A64" s="27">
        <v>1937</v>
      </c>
      <c r="B64" s="25">
        <v>35.591649694501015</v>
      </c>
      <c r="C64" s="25">
        <v>5.330243337195828</v>
      </c>
      <c r="D64" s="25">
        <v>-0.31717712359994749</v>
      </c>
      <c r="E64" s="48">
        <f t="shared" si="19"/>
        <v>0</v>
      </c>
      <c r="F64" s="48">
        <f t="shared" si="13"/>
        <v>1</v>
      </c>
      <c r="G64" s="48">
        <f t="shared" si="14"/>
        <v>0</v>
      </c>
      <c r="H64" s="48">
        <f t="shared" si="15"/>
        <v>0</v>
      </c>
      <c r="I64" s="25" t="str">
        <f t="shared" si="16"/>
        <v>n.a.</v>
      </c>
      <c r="J64" s="25">
        <f t="shared" si="16"/>
        <v>5.330243337195828</v>
      </c>
      <c r="K64" s="25" t="str">
        <f t="shared" si="16"/>
        <v>n.a.</v>
      </c>
      <c r="L64" s="25" t="str">
        <f t="shared" si="16"/>
        <v>n.a.</v>
      </c>
      <c r="M64" s="25" t="str">
        <f t="shared" si="17"/>
        <v>n.a.</v>
      </c>
      <c r="N64" s="25">
        <f t="shared" si="17"/>
        <v>-0.31717712359994749</v>
      </c>
      <c r="O64" s="25" t="str">
        <f t="shared" si="17"/>
        <v>n.a.</v>
      </c>
      <c r="P64" s="25" t="str">
        <f t="shared" si="17"/>
        <v>n.a.</v>
      </c>
      <c r="Q64" s="48"/>
      <c r="R64" s="4"/>
      <c r="S64" s="4"/>
      <c r="T64" s="4"/>
      <c r="U64" s="34"/>
      <c r="V64" s="34"/>
    </row>
    <row r="65" spans="1:22" x14ac:dyDescent="0.25">
      <c r="A65" s="27">
        <v>1938</v>
      </c>
      <c r="B65" s="4"/>
      <c r="C65" s="25">
        <v>12.761276127612774</v>
      </c>
      <c r="D65" s="25">
        <v>-0.84518245997813102</v>
      </c>
      <c r="E65" s="48">
        <f t="shared" si="19"/>
        <v>0</v>
      </c>
      <c r="F65" s="48">
        <f t="shared" si="13"/>
        <v>0</v>
      </c>
      <c r="G65" s="48">
        <f t="shared" si="14"/>
        <v>0</v>
      </c>
      <c r="H65" s="48">
        <f t="shared" si="15"/>
        <v>0</v>
      </c>
      <c r="I65" s="25" t="str">
        <f t="shared" si="16"/>
        <v>n.a.</v>
      </c>
      <c r="J65" s="25" t="str">
        <f t="shared" si="16"/>
        <v>n.a.</v>
      </c>
      <c r="K65" s="25" t="str">
        <f t="shared" si="16"/>
        <v>n.a.</v>
      </c>
      <c r="L65" s="25" t="str">
        <f t="shared" si="16"/>
        <v>n.a.</v>
      </c>
      <c r="M65" s="25" t="str">
        <f t="shared" si="17"/>
        <v>n.a.</v>
      </c>
      <c r="N65" s="25" t="str">
        <f t="shared" si="17"/>
        <v>n.a.</v>
      </c>
      <c r="O65" s="25" t="str">
        <f t="shared" si="17"/>
        <v>n.a.</v>
      </c>
      <c r="P65" s="25" t="str">
        <f t="shared" si="17"/>
        <v>n.a.</v>
      </c>
      <c r="Q65" s="48"/>
      <c r="R65" s="4"/>
      <c r="S65" s="4"/>
      <c r="T65" s="4"/>
      <c r="U65" s="1"/>
      <c r="V65" s="1"/>
    </row>
    <row r="66" spans="1:22" x14ac:dyDescent="0.25">
      <c r="A66" s="27">
        <v>1939</v>
      </c>
      <c r="B66" s="4"/>
      <c r="C66" s="25">
        <v>13.365853658536576</v>
      </c>
      <c r="D66" s="25" t="s">
        <v>3</v>
      </c>
      <c r="E66" s="48">
        <f t="shared" si="19"/>
        <v>0</v>
      </c>
      <c r="F66" s="48">
        <f t="shared" si="13"/>
        <v>0</v>
      </c>
      <c r="G66" s="48">
        <f t="shared" si="14"/>
        <v>0</v>
      </c>
      <c r="H66" s="48">
        <f t="shared" si="15"/>
        <v>0</v>
      </c>
      <c r="I66" s="25" t="str">
        <f t="shared" si="16"/>
        <v>n.a.</v>
      </c>
      <c r="J66" s="25" t="str">
        <f t="shared" si="16"/>
        <v>n.a.</v>
      </c>
      <c r="K66" s="25" t="str">
        <f t="shared" si="16"/>
        <v>n.a.</v>
      </c>
      <c r="L66" s="25" t="str">
        <f t="shared" si="16"/>
        <v>n.a.</v>
      </c>
      <c r="M66" s="25" t="str">
        <f t="shared" si="17"/>
        <v>n.a.</v>
      </c>
      <c r="N66" s="25" t="str">
        <f t="shared" si="17"/>
        <v>n.a.</v>
      </c>
      <c r="O66" s="25" t="str">
        <f t="shared" si="17"/>
        <v>n.a.</v>
      </c>
      <c r="P66" s="25" t="str">
        <f t="shared" si="17"/>
        <v>n.a.</v>
      </c>
      <c r="Q66" s="48"/>
      <c r="R66" s="4"/>
      <c r="S66" s="4"/>
      <c r="T66" s="4"/>
      <c r="U66" s="1"/>
      <c r="V66" s="1"/>
    </row>
    <row r="67" spans="1:22" x14ac:dyDescent="0.25">
      <c r="A67" s="27">
        <v>1940</v>
      </c>
      <c r="B67" s="4"/>
      <c r="C67" s="25">
        <v>-2.5817555938037806</v>
      </c>
      <c r="D67" s="25" t="s">
        <v>3</v>
      </c>
      <c r="E67" s="48">
        <f t="shared" si="19"/>
        <v>0</v>
      </c>
      <c r="F67" s="48">
        <f t="shared" si="13"/>
        <v>0</v>
      </c>
      <c r="G67" s="48">
        <f t="shared" si="14"/>
        <v>0</v>
      </c>
      <c r="H67" s="48">
        <f t="shared" si="15"/>
        <v>0</v>
      </c>
      <c r="I67" s="25" t="str">
        <f t="shared" si="16"/>
        <v>n.a.</v>
      </c>
      <c r="J67" s="25" t="str">
        <f t="shared" si="16"/>
        <v>n.a.</v>
      </c>
      <c r="K67" s="25" t="str">
        <f t="shared" si="16"/>
        <v>n.a.</v>
      </c>
      <c r="L67" s="25" t="str">
        <f t="shared" si="16"/>
        <v>n.a.</v>
      </c>
      <c r="M67" s="25" t="str">
        <f t="shared" si="17"/>
        <v>n.a.</v>
      </c>
      <c r="N67" s="25" t="str">
        <f t="shared" si="17"/>
        <v>n.a.</v>
      </c>
      <c r="O67" s="25" t="str">
        <f t="shared" si="17"/>
        <v>n.a.</v>
      </c>
      <c r="P67" s="25" t="str">
        <f t="shared" si="17"/>
        <v>n.a.</v>
      </c>
      <c r="Q67" s="48"/>
      <c r="R67" s="4"/>
      <c r="S67" s="4"/>
      <c r="T67" s="4"/>
      <c r="U67" s="1"/>
      <c r="V67" s="1"/>
    </row>
    <row r="68" spans="1:22" x14ac:dyDescent="0.25">
      <c r="A68" s="27">
        <v>1941</v>
      </c>
      <c r="B68" s="4"/>
      <c r="C68" s="25">
        <v>7.1554770318021044</v>
      </c>
      <c r="D68" s="25" t="s">
        <v>3</v>
      </c>
      <c r="E68" s="48">
        <f t="shared" si="19"/>
        <v>0</v>
      </c>
      <c r="F68" s="48">
        <f t="shared" si="13"/>
        <v>0</v>
      </c>
      <c r="G68" s="48">
        <f t="shared" si="14"/>
        <v>0</v>
      </c>
      <c r="H68" s="48">
        <f t="shared" si="15"/>
        <v>0</v>
      </c>
      <c r="I68" s="25" t="str">
        <f t="shared" si="16"/>
        <v>n.a.</v>
      </c>
      <c r="J68" s="25" t="str">
        <f t="shared" si="16"/>
        <v>n.a.</v>
      </c>
      <c r="K68" s="25" t="str">
        <f t="shared" si="16"/>
        <v>n.a.</v>
      </c>
      <c r="L68" s="25" t="str">
        <f t="shared" si="16"/>
        <v>n.a.</v>
      </c>
      <c r="M68" s="25" t="str">
        <f t="shared" si="17"/>
        <v>n.a.</v>
      </c>
      <c r="N68" s="25" t="str">
        <f t="shared" si="17"/>
        <v>n.a.</v>
      </c>
      <c r="O68" s="25" t="str">
        <f t="shared" si="17"/>
        <v>n.a.</v>
      </c>
      <c r="P68" s="25" t="str">
        <f t="shared" si="17"/>
        <v>n.a.</v>
      </c>
      <c r="Q68" s="48"/>
      <c r="R68" s="4"/>
      <c r="S68" s="4"/>
      <c r="T68" s="4"/>
      <c r="U68" s="1"/>
      <c r="V68" s="1"/>
    </row>
    <row r="69" spans="1:22" x14ac:dyDescent="0.25">
      <c r="A69" s="27">
        <v>1942</v>
      </c>
      <c r="B69" s="4"/>
      <c r="C69" s="25">
        <v>-5.0288540807914117</v>
      </c>
      <c r="D69" s="25" t="s">
        <v>3</v>
      </c>
      <c r="E69" s="48">
        <f t="shared" si="19"/>
        <v>0</v>
      </c>
      <c r="F69" s="48">
        <f t="shared" si="13"/>
        <v>0</v>
      </c>
      <c r="G69" s="48">
        <f t="shared" si="14"/>
        <v>0</v>
      </c>
      <c r="H69" s="48">
        <f t="shared" si="15"/>
        <v>0</v>
      </c>
      <c r="I69" s="25" t="str">
        <f t="shared" si="16"/>
        <v>n.a.</v>
      </c>
      <c r="J69" s="25" t="str">
        <f t="shared" si="16"/>
        <v>n.a.</v>
      </c>
      <c r="K69" s="25" t="str">
        <f t="shared" si="16"/>
        <v>n.a.</v>
      </c>
      <c r="L69" s="25" t="str">
        <f t="shared" si="16"/>
        <v>n.a.</v>
      </c>
      <c r="M69" s="25" t="str">
        <f t="shared" si="17"/>
        <v>n.a.</v>
      </c>
      <c r="N69" s="25" t="str">
        <f t="shared" si="17"/>
        <v>n.a.</v>
      </c>
      <c r="O69" s="25" t="str">
        <f t="shared" si="17"/>
        <v>n.a.</v>
      </c>
      <c r="P69" s="25" t="str">
        <f t="shared" si="17"/>
        <v>n.a.</v>
      </c>
      <c r="Q69" s="48"/>
      <c r="R69" s="4"/>
      <c r="S69" s="4"/>
      <c r="T69" s="4"/>
      <c r="U69" s="1"/>
      <c r="V69" s="1"/>
    </row>
    <row r="70" spans="1:22" x14ac:dyDescent="0.25">
      <c r="A70" s="27">
        <v>1943</v>
      </c>
      <c r="B70" s="4"/>
      <c r="C70" s="25">
        <v>2.4305555555555358</v>
      </c>
      <c r="D70" s="25" t="s">
        <v>3</v>
      </c>
      <c r="E70" s="48">
        <f t="shared" si="19"/>
        <v>0</v>
      </c>
      <c r="F70" s="48">
        <f t="shared" si="13"/>
        <v>0</v>
      </c>
      <c r="G70" s="48">
        <f t="shared" si="14"/>
        <v>0</v>
      </c>
      <c r="H70" s="48">
        <f t="shared" si="15"/>
        <v>0</v>
      </c>
      <c r="I70" s="25" t="str">
        <f t="shared" si="16"/>
        <v>n.a.</v>
      </c>
      <c r="J70" s="25" t="str">
        <f t="shared" si="16"/>
        <v>n.a.</v>
      </c>
      <c r="K70" s="25" t="str">
        <f t="shared" si="16"/>
        <v>n.a.</v>
      </c>
      <c r="L70" s="25" t="str">
        <f t="shared" si="16"/>
        <v>n.a.</v>
      </c>
      <c r="M70" s="25" t="str">
        <f t="shared" si="17"/>
        <v>n.a.</v>
      </c>
      <c r="N70" s="25" t="str">
        <f t="shared" si="17"/>
        <v>n.a.</v>
      </c>
      <c r="O70" s="25" t="str">
        <f t="shared" si="17"/>
        <v>n.a.</v>
      </c>
      <c r="P70" s="25" t="str">
        <f t="shared" si="17"/>
        <v>n.a.</v>
      </c>
      <c r="Q70" s="48"/>
      <c r="R70" s="4"/>
      <c r="S70" s="4"/>
      <c r="T70" s="4"/>
      <c r="U70" s="1"/>
      <c r="V70" s="1"/>
    </row>
    <row r="71" spans="1:22" x14ac:dyDescent="0.25">
      <c r="A71" s="27">
        <v>1944</v>
      </c>
      <c r="B71" s="4"/>
      <c r="C71" s="25">
        <v>2.5423728813559254</v>
      </c>
      <c r="D71" s="25" t="s">
        <v>3</v>
      </c>
      <c r="E71" s="48">
        <f t="shared" si="19"/>
        <v>0</v>
      </c>
      <c r="F71" s="48">
        <f t="shared" si="13"/>
        <v>0</v>
      </c>
      <c r="G71" s="48">
        <f t="shared" si="14"/>
        <v>0</v>
      </c>
      <c r="H71" s="48">
        <f t="shared" si="15"/>
        <v>0</v>
      </c>
      <c r="I71" s="25" t="str">
        <f t="shared" si="16"/>
        <v>n.a.</v>
      </c>
      <c r="J71" s="25" t="str">
        <f t="shared" si="16"/>
        <v>n.a.</v>
      </c>
      <c r="K71" s="25" t="str">
        <f t="shared" si="16"/>
        <v>n.a.</v>
      </c>
      <c r="L71" s="25" t="str">
        <f t="shared" ref="L71:L134" si="20">IF(H71=1,$C71,"n.a.")</f>
        <v>n.a.</v>
      </c>
      <c r="M71" s="25" t="str">
        <f t="shared" si="17"/>
        <v>n.a.</v>
      </c>
      <c r="N71" s="25" t="str">
        <f t="shared" si="17"/>
        <v>n.a.</v>
      </c>
      <c r="O71" s="25" t="str">
        <f t="shared" si="17"/>
        <v>n.a.</v>
      </c>
      <c r="P71" s="25" t="str">
        <f t="shared" ref="P71:P134" si="21">IF(H71=1,$D71,"n.a.")</f>
        <v>n.a.</v>
      </c>
      <c r="Q71" s="48"/>
      <c r="R71" s="4"/>
      <c r="S71" s="4"/>
      <c r="T71" s="4"/>
      <c r="U71" s="1"/>
      <c r="V71" s="1"/>
    </row>
    <row r="72" spans="1:22" x14ac:dyDescent="0.25">
      <c r="A72" s="27">
        <v>1945</v>
      </c>
      <c r="B72" s="4"/>
      <c r="C72" s="25">
        <v>-58.677685950413228</v>
      </c>
      <c r="D72" s="25" t="s">
        <v>3</v>
      </c>
      <c r="E72" s="48">
        <f t="shared" si="19"/>
        <v>0</v>
      </c>
      <c r="F72" s="48">
        <f t="shared" ref="F72:F135" si="22">IF(AND($B72&gt;30,$B72&lt;60),1,0)</f>
        <v>0</v>
      </c>
      <c r="G72" s="48">
        <f t="shared" ref="G72:G135" si="23">IF(AND($B72&gt;60,$B72&lt;90),1,0)</f>
        <v>0</v>
      </c>
      <c r="H72" s="48">
        <f t="shared" ref="H72:H135" si="24">IF($B72&gt;90,1,0)</f>
        <v>0</v>
      </c>
      <c r="I72" s="25" t="str">
        <f t="shared" ref="I72:L135" si="25">IF(E72=1,$C72,"n.a.")</f>
        <v>n.a.</v>
      </c>
      <c r="J72" s="25" t="str">
        <f t="shared" si="25"/>
        <v>n.a.</v>
      </c>
      <c r="K72" s="25" t="str">
        <f t="shared" si="25"/>
        <v>n.a.</v>
      </c>
      <c r="L72" s="25" t="str">
        <f t="shared" si="20"/>
        <v>n.a.</v>
      </c>
      <c r="M72" s="25" t="str">
        <f t="shared" ref="M72:P135" si="26">IF(E72=1,$D72,"n.a.")</f>
        <v>n.a.</v>
      </c>
      <c r="N72" s="25" t="str">
        <f t="shared" si="26"/>
        <v>n.a.</v>
      </c>
      <c r="O72" s="25" t="str">
        <f t="shared" si="26"/>
        <v>n.a.</v>
      </c>
      <c r="P72" s="25" t="str">
        <f t="shared" si="21"/>
        <v>n.a.</v>
      </c>
      <c r="Q72" s="48"/>
      <c r="R72" s="4"/>
      <c r="S72" s="4"/>
      <c r="T72" s="4"/>
      <c r="U72" s="1"/>
      <c r="V72" s="1"/>
    </row>
    <row r="73" spans="1:22" x14ac:dyDescent="0.25">
      <c r="A73" s="27">
        <v>1946</v>
      </c>
      <c r="B73" s="4"/>
      <c r="C73" s="25">
        <v>16.799999999999994</v>
      </c>
      <c r="D73" s="25">
        <v>44.09175253661811</v>
      </c>
      <c r="E73" s="48">
        <f t="shared" si="19"/>
        <v>0</v>
      </c>
      <c r="F73" s="48">
        <f t="shared" si="22"/>
        <v>0</v>
      </c>
      <c r="G73" s="48">
        <f t="shared" si="23"/>
        <v>0</v>
      </c>
      <c r="H73" s="48">
        <f t="shared" si="24"/>
        <v>0</v>
      </c>
      <c r="I73" s="25" t="str">
        <f t="shared" si="25"/>
        <v>n.a.</v>
      </c>
      <c r="J73" s="25" t="str">
        <f t="shared" si="25"/>
        <v>n.a.</v>
      </c>
      <c r="K73" s="25" t="str">
        <f t="shared" si="25"/>
        <v>n.a.</v>
      </c>
      <c r="L73" s="25" t="str">
        <f t="shared" si="20"/>
        <v>n.a.</v>
      </c>
      <c r="M73" s="25" t="str">
        <f t="shared" si="26"/>
        <v>n.a.</v>
      </c>
      <c r="N73" s="25" t="str">
        <f t="shared" si="26"/>
        <v>n.a.</v>
      </c>
      <c r="O73" s="25" t="str">
        <f t="shared" si="26"/>
        <v>n.a.</v>
      </c>
      <c r="P73" s="25" t="str">
        <f t="shared" si="21"/>
        <v>n.a.</v>
      </c>
      <c r="Q73" s="48"/>
      <c r="R73" s="4"/>
      <c r="S73" s="4"/>
      <c r="T73" s="4"/>
      <c r="U73" s="1"/>
      <c r="V73" s="1"/>
    </row>
    <row r="74" spans="1:22" x14ac:dyDescent="0.25">
      <c r="A74" s="27">
        <v>1947</v>
      </c>
      <c r="B74" s="4"/>
      <c r="C74" s="25">
        <v>10.273972602739745</v>
      </c>
      <c r="D74" s="25">
        <v>148.63413431240923</v>
      </c>
      <c r="E74" s="48">
        <f t="shared" si="19"/>
        <v>0</v>
      </c>
      <c r="F74" s="48">
        <f t="shared" si="22"/>
        <v>0</v>
      </c>
      <c r="G74" s="48">
        <f t="shared" si="23"/>
        <v>0</v>
      </c>
      <c r="H74" s="48">
        <f t="shared" si="24"/>
        <v>0</v>
      </c>
      <c r="I74" s="25" t="str">
        <f t="shared" si="25"/>
        <v>n.a.</v>
      </c>
      <c r="J74" s="25" t="str">
        <f t="shared" si="25"/>
        <v>n.a.</v>
      </c>
      <c r="K74" s="25" t="str">
        <f t="shared" si="25"/>
        <v>n.a.</v>
      </c>
      <c r="L74" s="25" t="str">
        <f t="shared" si="20"/>
        <v>n.a.</v>
      </c>
      <c r="M74" s="25" t="str">
        <f t="shared" si="26"/>
        <v>n.a.</v>
      </c>
      <c r="N74" s="25" t="str">
        <f t="shared" si="26"/>
        <v>n.a.</v>
      </c>
      <c r="O74" s="25" t="str">
        <f t="shared" si="26"/>
        <v>n.a.</v>
      </c>
      <c r="P74" s="25" t="str">
        <f t="shared" si="21"/>
        <v>n.a.</v>
      </c>
      <c r="Q74" s="48"/>
      <c r="R74" s="4"/>
      <c r="S74" s="4"/>
      <c r="T74" s="4"/>
      <c r="U74" s="1"/>
      <c r="V74" s="1"/>
    </row>
    <row r="75" spans="1:22" x14ac:dyDescent="0.25">
      <c r="A75" s="27">
        <f t="shared" ref="A75:A135" si="27">A74+1</f>
        <v>1948</v>
      </c>
      <c r="B75" s="25">
        <v>35.202283290183722</v>
      </c>
      <c r="C75" s="25">
        <v>27.329192546583837</v>
      </c>
      <c r="D75" s="25">
        <v>20.000220400246842</v>
      </c>
      <c r="E75" s="48">
        <f t="shared" si="19"/>
        <v>0</v>
      </c>
      <c r="F75" s="48">
        <f t="shared" si="22"/>
        <v>1</v>
      </c>
      <c r="G75" s="48">
        <f t="shared" si="23"/>
        <v>0</v>
      </c>
      <c r="H75" s="48">
        <f t="shared" si="24"/>
        <v>0</v>
      </c>
      <c r="I75" s="25" t="str">
        <f t="shared" si="25"/>
        <v>n.a.</v>
      </c>
      <c r="J75" s="25">
        <f t="shared" si="25"/>
        <v>27.329192546583837</v>
      </c>
      <c r="K75" s="25" t="str">
        <f t="shared" si="25"/>
        <v>n.a.</v>
      </c>
      <c r="L75" s="25" t="str">
        <f t="shared" si="20"/>
        <v>n.a.</v>
      </c>
      <c r="M75" s="25" t="str">
        <f t="shared" si="26"/>
        <v>n.a.</v>
      </c>
      <c r="N75" s="25">
        <f t="shared" si="26"/>
        <v>20.000220400246842</v>
      </c>
      <c r="O75" s="25" t="str">
        <f t="shared" si="26"/>
        <v>n.a.</v>
      </c>
      <c r="P75" s="25" t="str">
        <f t="shared" si="21"/>
        <v>n.a.</v>
      </c>
      <c r="Q75" s="48"/>
      <c r="R75" s="4"/>
      <c r="S75" s="4"/>
      <c r="T75" s="4"/>
      <c r="U75" s="34"/>
      <c r="V75" s="34"/>
    </row>
    <row r="76" spans="1:22" x14ac:dyDescent="0.25">
      <c r="A76" s="27">
        <f t="shared" si="27"/>
        <v>1949</v>
      </c>
      <c r="B76" s="25">
        <v>26.448141371340522</v>
      </c>
      <c r="C76" s="25">
        <v>18.90243902439024</v>
      </c>
      <c r="D76" s="25">
        <v>29.487662200508758</v>
      </c>
      <c r="E76" s="48">
        <f t="shared" si="19"/>
        <v>1</v>
      </c>
      <c r="F76" s="48">
        <f t="shared" si="22"/>
        <v>0</v>
      </c>
      <c r="G76" s="48">
        <f t="shared" si="23"/>
        <v>0</v>
      </c>
      <c r="H76" s="48">
        <f t="shared" si="24"/>
        <v>0</v>
      </c>
      <c r="I76" s="25">
        <f t="shared" si="25"/>
        <v>18.90243902439024</v>
      </c>
      <c r="J76" s="25" t="str">
        <f t="shared" si="25"/>
        <v>n.a.</v>
      </c>
      <c r="K76" s="25" t="str">
        <f t="shared" si="25"/>
        <v>n.a.</v>
      </c>
      <c r="L76" s="25" t="str">
        <f t="shared" si="20"/>
        <v>n.a.</v>
      </c>
      <c r="M76" s="25">
        <f t="shared" si="26"/>
        <v>29.487662200508758</v>
      </c>
      <c r="N76" s="25" t="str">
        <f t="shared" si="26"/>
        <v>n.a.</v>
      </c>
      <c r="O76" s="25" t="str">
        <f t="shared" si="26"/>
        <v>n.a.</v>
      </c>
      <c r="P76" s="25" t="str">
        <f t="shared" si="21"/>
        <v>n.a.</v>
      </c>
      <c r="Q76" s="48"/>
      <c r="R76" s="4"/>
      <c r="S76" s="4"/>
      <c r="T76" s="4"/>
      <c r="U76" s="34"/>
      <c r="V76" s="34"/>
    </row>
    <row r="77" spans="1:22" x14ac:dyDescent="0.25">
      <c r="A77" s="27">
        <f t="shared" si="27"/>
        <v>1950</v>
      </c>
      <c r="B77" s="25">
        <v>22.144398212359377</v>
      </c>
      <c r="C77" s="25">
        <v>12.408961839689759</v>
      </c>
      <c r="D77" s="25">
        <v>7.3544534513449999</v>
      </c>
      <c r="E77" s="48">
        <f t="shared" si="19"/>
        <v>1</v>
      </c>
      <c r="F77" s="48">
        <f t="shared" si="22"/>
        <v>0</v>
      </c>
      <c r="G77" s="48">
        <f t="shared" si="23"/>
        <v>0</v>
      </c>
      <c r="H77" s="48">
        <f t="shared" si="24"/>
        <v>0</v>
      </c>
      <c r="I77" s="25">
        <f t="shared" si="25"/>
        <v>12.408961839689759</v>
      </c>
      <c r="J77" s="25" t="str">
        <f t="shared" si="25"/>
        <v>n.a.</v>
      </c>
      <c r="K77" s="25" t="str">
        <f t="shared" si="25"/>
        <v>n.a.</v>
      </c>
      <c r="L77" s="25" t="str">
        <f t="shared" si="20"/>
        <v>n.a.</v>
      </c>
      <c r="M77" s="25">
        <f t="shared" si="26"/>
        <v>7.3544534513449999</v>
      </c>
      <c r="N77" s="25" t="str">
        <f t="shared" si="26"/>
        <v>n.a.</v>
      </c>
      <c r="O77" s="25" t="str">
        <f t="shared" si="26"/>
        <v>n.a.</v>
      </c>
      <c r="P77" s="25" t="str">
        <f t="shared" si="21"/>
        <v>n.a.</v>
      </c>
      <c r="Q77" s="48"/>
      <c r="R77" s="4"/>
      <c r="S77" s="4"/>
      <c r="T77" s="4"/>
      <c r="U77" s="34"/>
      <c r="V77" s="34"/>
    </row>
    <row r="78" spans="1:22" x14ac:dyDescent="0.25">
      <c r="A78" s="27">
        <f t="shared" si="27"/>
        <v>1951</v>
      </c>
      <c r="B78" s="25">
        <v>15.264331210191083</v>
      </c>
      <c r="C78" s="25">
        <v>6.8399346354369284</v>
      </c>
      <c r="D78" s="25">
        <v>31.849801483752067</v>
      </c>
      <c r="E78" s="48">
        <f t="shared" si="19"/>
        <v>1</v>
      </c>
      <c r="F78" s="48">
        <f t="shared" si="22"/>
        <v>0</v>
      </c>
      <c r="G78" s="48">
        <f t="shared" si="23"/>
        <v>0</v>
      </c>
      <c r="H78" s="48">
        <f t="shared" si="24"/>
        <v>0</v>
      </c>
      <c r="I78" s="25">
        <f t="shared" si="25"/>
        <v>6.8399346354369284</v>
      </c>
      <c r="J78" s="25" t="str">
        <f t="shared" si="25"/>
        <v>n.a.</v>
      </c>
      <c r="K78" s="25" t="str">
        <f t="shared" si="25"/>
        <v>n.a.</v>
      </c>
      <c r="L78" s="25" t="str">
        <f t="shared" si="20"/>
        <v>n.a.</v>
      </c>
      <c r="M78" s="25">
        <f t="shared" si="26"/>
        <v>31.849801483752067</v>
      </c>
      <c r="N78" s="25" t="str">
        <f t="shared" si="26"/>
        <v>n.a.</v>
      </c>
      <c r="O78" s="25" t="str">
        <f t="shared" si="26"/>
        <v>n.a.</v>
      </c>
      <c r="P78" s="25" t="str">
        <f t="shared" si="21"/>
        <v>n.a.</v>
      </c>
      <c r="Q78" s="48"/>
      <c r="R78" s="4"/>
      <c r="S78" s="4"/>
      <c r="T78" s="4"/>
      <c r="U78" s="34"/>
      <c r="V78" s="34"/>
    </row>
    <row r="79" spans="1:22" x14ac:dyDescent="0.25">
      <c r="A79" s="27">
        <f t="shared" si="27"/>
        <v>1952</v>
      </c>
      <c r="B79" s="25">
        <v>13.580401224923442</v>
      </c>
      <c r="C79" s="25">
        <v>8.7399854333569671E-2</v>
      </c>
      <c r="D79" s="25">
        <v>0.49252198311495493</v>
      </c>
      <c r="E79" s="48">
        <f t="shared" si="19"/>
        <v>1</v>
      </c>
      <c r="F79" s="48">
        <f t="shared" si="22"/>
        <v>0</v>
      </c>
      <c r="G79" s="48">
        <f t="shared" si="23"/>
        <v>0</v>
      </c>
      <c r="H79" s="48">
        <f t="shared" si="24"/>
        <v>0</v>
      </c>
      <c r="I79" s="25">
        <f t="shared" si="25"/>
        <v>8.7399854333569671E-2</v>
      </c>
      <c r="J79" s="25" t="str">
        <f t="shared" si="25"/>
        <v>n.a.</v>
      </c>
      <c r="K79" s="25" t="str">
        <f t="shared" si="25"/>
        <v>n.a.</v>
      </c>
      <c r="L79" s="25" t="str">
        <f t="shared" si="20"/>
        <v>n.a.</v>
      </c>
      <c r="M79" s="25">
        <f t="shared" si="26"/>
        <v>0.49252198311495493</v>
      </c>
      <c r="N79" s="25" t="str">
        <f t="shared" si="26"/>
        <v>n.a.</v>
      </c>
      <c r="O79" s="25" t="str">
        <f t="shared" si="26"/>
        <v>n.a.</v>
      </c>
      <c r="P79" s="25" t="str">
        <f t="shared" si="21"/>
        <v>n.a.</v>
      </c>
      <c r="Q79" s="48"/>
      <c r="R79" s="4"/>
      <c r="S79" s="4"/>
      <c r="T79" s="4"/>
      <c r="U79" s="34"/>
      <c r="V79" s="34"/>
    </row>
    <row r="80" spans="1:22" x14ac:dyDescent="0.25">
      <c r="A80" s="27">
        <f t="shared" si="27"/>
        <v>1953</v>
      </c>
      <c r="B80" s="25">
        <v>16.565805896537935</v>
      </c>
      <c r="C80" s="25">
        <v>4.3516227623344506</v>
      </c>
      <c r="D80" s="25">
        <v>-0.49010809301582647</v>
      </c>
      <c r="E80" s="48">
        <f t="shared" si="19"/>
        <v>1</v>
      </c>
      <c r="F80" s="48">
        <f t="shared" si="22"/>
        <v>0</v>
      </c>
      <c r="G80" s="48">
        <f t="shared" si="23"/>
        <v>0</v>
      </c>
      <c r="H80" s="48">
        <f t="shared" si="24"/>
        <v>0</v>
      </c>
      <c r="I80" s="25">
        <f t="shared" si="25"/>
        <v>4.3516227623344506</v>
      </c>
      <c r="J80" s="25" t="str">
        <f t="shared" si="25"/>
        <v>n.a.</v>
      </c>
      <c r="K80" s="25" t="str">
        <f t="shared" si="25"/>
        <v>n.a.</v>
      </c>
      <c r="L80" s="25" t="str">
        <f t="shared" si="20"/>
        <v>n.a.</v>
      </c>
      <c r="M80" s="25">
        <f t="shared" si="26"/>
        <v>-0.49010809301582647</v>
      </c>
      <c r="N80" s="25" t="str">
        <f t="shared" si="26"/>
        <v>n.a.</v>
      </c>
      <c r="O80" s="25" t="str">
        <f t="shared" si="26"/>
        <v>n.a.</v>
      </c>
      <c r="P80" s="25" t="str">
        <f t="shared" si="21"/>
        <v>n.a.</v>
      </c>
      <c r="Q80" s="48"/>
      <c r="R80" s="4"/>
      <c r="S80" s="4"/>
      <c r="T80" s="4"/>
      <c r="U80" s="34"/>
      <c r="V80" s="34"/>
    </row>
    <row r="81" spans="1:22" x14ac:dyDescent="0.25">
      <c r="A81" s="27">
        <f t="shared" si="27"/>
        <v>1954</v>
      </c>
      <c r="B81" s="25">
        <v>14.268099837592956</v>
      </c>
      <c r="C81" s="25">
        <v>10.219665271966537</v>
      </c>
      <c r="D81" s="25">
        <v>3.4481549214620251</v>
      </c>
      <c r="E81" s="48">
        <f t="shared" si="19"/>
        <v>1</v>
      </c>
      <c r="F81" s="48">
        <f t="shared" si="22"/>
        <v>0</v>
      </c>
      <c r="G81" s="48">
        <f t="shared" si="23"/>
        <v>0</v>
      </c>
      <c r="H81" s="48">
        <f t="shared" si="24"/>
        <v>0</v>
      </c>
      <c r="I81" s="25">
        <f t="shared" si="25"/>
        <v>10.219665271966537</v>
      </c>
      <c r="J81" s="25" t="str">
        <f t="shared" si="25"/>
        <v>n.a.</v>
      </c>
      <c r="K81" s="25" t="str">
        <f t="shared" si="25"/>
        <v>n.a.</v>
      </c>
      <c r="L81" s="25" t="str">
        <f t="shared" si="20"/>
        <v>n.a.</v>
      </c>
      <c r="M81" s="25">
        <f t="shared" si="26"/>
        <v>3.4481549214620251</v>
      </c>
      <c r="N81" s="25" t="str">
        <f t="shared" si="26"/>
        <v>n.a.</v>
      </c>
      <c r="O81" s="25" t="str">
        <f t="shared" si="26"/>
        <v>n.a.</v>
      </c>
      <c r="P81" s="25" t="str">
        <f t="shared" si="21"/>
        <v>n.a.</v>
      </c>
      <c r="Q81" s="48"/>
      <c r="R81" s="4"/>
      <c r="S81" s="4"/>
      <c r="T81" s="4"/>
      <c r="U81" s="34"/>
      <c r="V81" s="34"/>
    </row>
    <row r="82" spans="1:22" x14ac:dyDescent="0.25">
      <c r="A82" s="27">
        <f t="shared" si="27"/>
        <v>1955</v>
      </c>
      <c r="B82" s="25">
        <v>11.894731930381223</v>
      </c>
      <c r="C82" s="25">
        <v>11.05311442219481</v>
      </c>
      <c r="D82" s="25">
        <v>1.9049049000566678</v>
      </c>
      <c r="E82" s="48">
        <f t="shared" si="19"/>
        <v>1</v>
      </c>
      <c r="F82" s="48">
        <f t="shared" si="22"/>
        <v>0</v>
      </c>
      <c r="G82" s="48">
        <f t="shared" si="23"/>
        <v>0</v>
      </c>
      <c r="H82" s="48">
        <f t="shared" si="24"/>
        <v>0</v>
      </c>
      <c r="I82" s="25">
        <f t="shared" si="25"/>
        <v>11.05311442219481</v>
      </c>
      <c r="J82" s="25" t="str">
        <f t="shared" si="25"/>
        <v>n.a.</v>
      </c>
      <c r="K82" s="25" t="str">
        <f t="shared" si="25"/>
        <v>n.a.</v>
      </c>
      <c r="L82" s="25" t="str">
        <f t="shared" si="20"/>
        <v>n.a.</v>
      </c>
      <c r="M82" s="25">
        <f t="shared" si="26"/>
        <v>1.9049049000566678</v>
      </c>
      <c r="N82" s="25" t="str">
        <f t="shared" si="26"/>
        <v>n.a.</v>
      </c>
      <c r="O82" s="25" t="str">
        <f t="shared" si="26"/>
        <v>n.a.</v>
      </c>
      <c r="P82" s="25" t="str">
        <f t="shared" si="21"/>
        <v>n.a.</v>
      </c>
      <c r="Q82" s="48"/>
      <c r="R82" s="4"/>
      <c r="S82" s="4"/>
      <c r="T82" s="4"/>
      <c r="U82" s="34"/>
      <c r="V82" s="34"/>
    </row>
    <row r="83" spans="1:22" x14ac:dyDescent="0.25">
      <c r="A83" s="27">
        <f t="shared" si="27"/>
        <v>1956</v>
      </c>
      <c r="B83" s="25">
        <v>10.92381911234164</v>
      </c>
      <c r="C83" s="25">
        <v>6.8793619142572204</v>
      </c>
      <c r="D83" s="25">
        <v>3.7381178707224341</v>
      </c>
      <c r="E83" s="48">
        <f t="shared" si="19"/>
        <v>1</v>
      </c>
      <c r="F83" s="48">
        <f t="shared" si="22"/>
        <v>0</v>
      </c>
      <c r="G83" s="48">
        <f t="shared" si="23"/>
        <v>0</v>
      </c>
      <c r="H83" s="48">
        <f t="shared" si="24"/>
        <v>0</v>
      </c>
      <c r="I83" s="25">
        <f t="shared" si="25"/>
        <v>6.8793619142572204</v>
      </c>
      <c r="J83" s="25" t="str">
        <f t="shared" si="25"/>
        <v>n.a.</v>
      </c>
      <c r="K83" s="25" t="str">
        <f t="shared" si="25"/>
        <v>n.a.</v>
      </c>
      <c r="L83" s="25" t="str">
        <f t="shared" si="20"/>
        <v>n.a.</v>
      </c>
      <c r="M83" s="25">
        <f t="shared" si="26"/>
        <v>3.7381178707224341</v>
      </c>
      <c r="N83" s="25" t="str">
        <f t="shared" si="26"/>
        <v>n.a.</v>
      </c>
      <c r="O83" s="25" t="str">
        <f t="shared" si="26"/>
        <v>n.a.</v>
      </c>
      <c r="P83" s="25" t="str">
        <f t="shared" si="21"/>
        <v>n.a.</v>
      </c>
      <c r="Q83" s="48"/>
      <c r="R83" s="4"/>
      <c r="S83" s="4"/>
      <c r="T83" s="4"/>
      <c r="U83" s="34"/>
      <c r="V83" s="34"/>
    </row>
    <row r="84" spans="1:22" x14ac:dyDescent="0.25">
      <c r="A84" s="27">
        <f t="shared" si="27"/>
        <v>1957</v>
      </c>
      <c r="B84" s="25">
        <v>8.3042690736572471</v>
      </c>
      <c r="C84" s="25">
        <v>6.1247334754797489</v>
      </c>
      <c r="D84" s="25">
        <v>0.97404531189151677</v>
      </c>
      <c r="E84" s="48">
        <f t="shared" si="19"/>
        <v>1</v>
      </c>
      <c r="F84" s="48">
        <f t="shared" si="22"/>
        <v>0</v>
      </c>
      <c r="G84" s="48">
        <f t="shared" si="23"/>
        <v>0</v>
      </c>
      <c r="H84" s="48">
        <f t="shared" si="24"/>
        <v>0</v>
      </c>
      <c r="I84" s="25">
        <f t="shared" si="25"/>
        <v>6.1247334754797489</v>
      </c>
      <c r="J84" s="25" t="str">
        <f t="shared" si="25"/>
        <v>n.a.</v>
      </c>
      <c r="K84" s="25" t="str">
        <f t="shared" si="25"/>
        <v>n.a.</v>
      </c>
      <c r="L84" s="25" t="str">
        <f t="shared" si="20"/>
        <v>n.a.</v>
      </c>
      <c r="M84" s="25">
        <f t="shared" si="26"/>
        <v>0.97404531189151677</v>
      </c>
      <c r="N84" s="25" t="str">
        <f t="shared" si="26"/>
        <v>n.a.</v>
      </c>
      <c r="O84" s="25" t="str">
        <f t="shared" si="26"/>
        <v>n.a.</v>
      </c>
      <c r="P84" s="25" t="str">
        <f t="shared" si="21"/>
        <v>n.a.</v>
      </c>
      <c r="Q84" s="48"/>
      <c r="R84" s="4"/>
      <c r="S84" s="4"/>
      <c r="T84" s="4"/>
      <c r="U84" s="34"/>
      <c r="V84" s="34"/>
    </row>
    <row r="85" spans="1:22" x14ac:dyDescent="0.25">
      <c r="A85" s="27">
        <f t="shared" si="27"/>
        <v>1958</v>
      </c>
      <c r="B85" s="25">
        <v>11.592758073670883</v>
      </c>
      <c r="C85" s="25">
        <v>3.6516148475563837</v>
      </c>
      <c r="D85" s="25">
        <v>1.7700359815055984</v>
      </c>
      <c r="E85" s="48">
        <f t="shared" si="19"/>
        <v>1</v>
      </c>
      <c r="F85" s="48">
        <f t="shared" si="22"/>
        <v>0</v>
      </c>
      <c r="G85" s="48">
        <f t="shared" si="23"/>
        <v>0</v>
      </c>
      <c r="H85" s="48">
        <f t="shared" si="24"/>
        <v>0</v>
      </c>
      <c r="I85" s="25">
        <f t="shared" si="25"/>
        <v>3.6516148475563837</v>
      </c>
      <c r="J85" s="25" t="str">
        <f t="shared" si="25"/>
        <v>n.a.</v>
      </c>
      <c r="K85" s="25" t="str">
        <f t="shared" si="25"/>
        <v>n.a.</v>
      </c>
      <c r="L85" s="25" t="str">
        <f t="shared" si="20"/>
        <v>n.a.</v>
      </c>
      <c r="M85" s="25">
        <f t="shared" si="26"/>
        <v>1.7700359815055984</v>
      </c>
      <c r="N85" s="25" t="str">
        <f t="shared" si="26"/>
        <v>n.a.</v>
      </c>
      <c r="O85" s="25" t="str">
        <f t="shared" si="26"/>
        <v>n.a.</v>
      </c>
      <c r="P85" s="25" t="str">
        <f t="shared" si="21"/>
        <v>n.a.</v>
      </c>
      <c r="Q85" s="48"/>
      <c r="R85" s="4"/>
      <c r="S85" s="4"/>
      <c r="T85" s="4"/>
      <c r="U85" s="34"/>
      <c r="V85" s="34"/>
    </row>
    <row r="86" spans="1:22" x14ac:dyDescent="0.25">
      <c r="A86" s="27">
        <f t="shared" si="27"/>
        <v>1959</v>
      </c>
      <c r="B86" s="25">
        <v>13.519904322569623</v>
      </c>
      <c r="C86" s="25">
        <v>2.8421205660011717</v>
      </c>
      <c r="D86" s="25">
        <v>0.47259822017726039</v>
      </c>
      <c r="E86" s="48">
        <f t="shared" si="19"/>
        <v>1</v>
      </c>
      <c r="F86" s="48">
        <f t="shared" si="22"/>
        <v>0</v>
      </c>
      <c r="G86" s="48">
        <f t="shared" si="23"/>
        <v>0</v>
      </c>
      <c r="H86" s="48">
        <f t="shared" si="24"/>
        <v>0</v>
      </c>
      <c r="I86" s="25">
        <f t="shared" si="25"/>
        <v>2.8421205660011717</v>
      </c>
      <c r="J86" s="25" t="str">
        <f t="shared" si="25"/>
        <v>n.a.</v>
      </c>
      <c r="K86" s="25" t="str">
        <f t="shared" si="25"/>
        <v>n.a.</v>
      </c>
      <c r="L86" s="25" t="str">
        <f t="shared" si="20"/>
        <v>n.a.</v>
      </c>
      <c r="M86" s="25">
        <f t="shared" si="26"/>
        <v>0.47259822017726039</v>
      </c>
      <c r="N86" s="25" t="str">
        <f t="shared" si="26"/>
        <v>n.a.</v>
      </c>
      <c r="O86" s="25" t="str">
        <f t="shared" si="26"/>
        <v>n.a.</v>
      </c>
      <c r="P86" s="25" t="str">
        <f t="shared" si="21"/>
        <v>n.a.</v>
      </c>
      <c r="Q86" s="48"/>
      <c r="R86" s="4"/>
      <c r="S86" s="4"/>
      <c r="T86" s="4"/>
      <c r="U86" s="34"/>
      <c r="V86" s="34"/>
    </row>
    <row r="87" spans="1:22" x14ac:dyDescent="0.25">
      <c r="A87" s="27">
        <f t="shared" si="27"/>
        <v>1960</v>
      </c>
      <c r="B87" s="25">
        <v>13.568510226458319</v>
      </c>
      <c r="C87" s="25">
        <v>8.2318294263164162</v>
      </c>
      <c r="D87" s="25">
        <v>0.78321914160957418</v>
      </c>
      <c r="E87" s="48">
        <f t="shared" si="19"/>
        <v>1</v>
      </c>
      <c r="F87" s="48">
        <f t="shared" si="22"/>
        <v>0</v>
      </c>
      <c r="G87" s="48">
        <f t="shared" si="23"/>
        <v>0</v>
      </c>
      <c r="H87" s="48">
        <f t="shared" si="24"/>
        <v>0</v>
      </c>
      <c r="I87" s="25">
        <f t="shared" si="25"/>
        <v>8.2318294263164162</v>
      </c>
      <c r="J87" s="25" t="str">
        <f t="shared" si="25"/>
        <v>n.a.</v>
      </c>
      <c r="K87" s="25" t="str">
        <f t="shared" si="25"/>
        <v>n.a.</v>
      </c>
      <c r="L87" s="25" t="str">
        <f t="shared" si="20"/>
        <v>n.a.</v>
      </c>
      <c r="M87" s="25">
        <f t="shared" si="26"/>
        <v>0.78321914160957418</v>
      </c>
      <c r="N87" s="25" t="str">
        <f t="shared" si="26"/>
        <v>n.a.</v>
      </c>
      <c r="O87" s="25" t="str">
        <f t="shared" si="26"/>
        <v>n.a.</v>
      </c>
      <c r="P87" s="25" t="str">
        <f t="shared" si="21"/>
        <v>n.a.</v>
      </c>
      <c r="Q87" s="48"/>
      <c r="R87" s="4"/>
      <c r="S87" s="4"/>
      <c r="T87" s="4"/>
      <c r="U87" s="34"/>
      <c r="V87" s="34"/>
    </row>
    <row r="88" spans="1:22" x14ac:dyDescent="0.25">
      <c r="A88" s="27">
        <f t="shared" si="27"/>
        <v>1961</v>
      </c>
      <c r="B88" s="25">
        <v>12.392053595631801</v>
      </c>
      <c r="C88" s="25">
        <v>5.3092143929994062</v>
      </c>
      <c r="D88" s="25">
        <v>5.3452625739156403</v>
      </c>
      <c r="E88" s="48">
        <f t="shared" si="19"/>
        <v>1</v>
      </c>
      <c r="F88" s="48">
        <f t="shared" si="22"/>
        <v>0</v>
      </c>
      <c r="G88" s="48">
        <f t="shared" si="23"/>
        <v>0</v>
      </c>
      <c r="H88" s="48">
        <f t="shared" si="24"/>
        <v>0</v>
      </c>
      <c r="I88" s="25">
        <f t="shared" si="25"/>
        <v>5.3092143929994062</v>
      </c>
      <c r="J88" s="25" t="str">
        <f t="shared" si="25"/>
        <v>n.a.</v>
      </c>
      <c r="K88" s="25" t="str">
        <f t="shared" si="25"/>
        <v>n.a.</v>
      </c>
      <c r="L88" s="25" t="str">
        <f t="shared" si="20"/>
        <v>n.a.</v>
      </c>
      <c r="M88" s="25">
        <f t="shared" si="26"/>
        <v>5.3452625739156403</v>
      </c>
      <c r="N88" s="25" t="str">
        <f t="shared" si="26"/>
        <v>n.a.</v>
      </c>
      <c r="O88" s="25" t="str">
        <f t="shared" si="26"/>
        <v>n.a.</v>
      </c>
      <c r="P88" s="25" t="str">
        <f t="shared" si="21"/>
        <v>n.a.</v>
      </c>
      <c r="Q88" s="48"/>
      <c r="R88" s="4"/>
      <c r="S88" s="4"/>
      <c r="T88" s="4"/>
      <c r="U88" s="34"/>
      <c r="V88" s="34"/>
    </row>
    <row r="89" spans="1:22" x14ac:dyDescent="0.25">
      <c r="A89" s="27">
        <f t="shared" si="27"/>
        <v>1962</v>
      </c>
      <c r="B89" s="25">
        <v>11.966269645280194</v>
      </c>
      <c r="C89" s="25">
        <v>2.4225887800239709</v>
      </c>
      <c r="D89" s="25">
        <v>2.3063066075391738</v>
      </c>
      <c r="E89" s="48">
        <f t="shared" si="19"/>
        <v>1</v>
      </c>
      <c r="F89" s="48">
        <f t="shared" si="22"/>
        <v>0</v>
      </c>
      <c r="G89" s="48">
        <f t="shared" si="23"/>
        <v>0</v>
      </c>
      <c r="H89" s="48">
        <f t="shared" si="24"/>
        <v>0</v>
      </c>
      <c r="I89" s="25">
        <f t="shared" si="25"/>
        <v>2.4225887800239709</v>
      </c>
      <c r="J89" s="25" t="str">
        <f t="shared" si="25"/>
        <v>n.a.</v>
      </c>
      <c r="K89" s="25" t="str">
        <f t="shared" si="25"/>
        <v>n.a.</v>
      </c>
      <c r="L89" s="25" t="str">
        <f t="shared" si="20"/>
        <v>n.a.</v>
      </c>
      <c r="M89" s="25">
        <f t="shared" si="26"/>
        <v>2.3063066075391738</v>
      </c>
      <c r="N89" s="25" t="str">
        <f t="shared" si="26"/>
        <v>n.a.</v>
      </c>
      <c r="O89" s="25" t="str">
        <f t="shared" si="26"/>
        <v>n.a.</v>
      </c>
      <c r="P89" s="25" t="str">
        <f t="shared" si="21"/>
        <v>n.a.</v>
      </c>
      <c r="Q89" s="48"/>
      <c r="R89" s="4"/>
      <c r="S89" s="4"/>
      <c r="T89" s="4"/>
      <c r="U89" s="34"/>
      <c r="V89" s="34"/>
    </row>
    <row r="90" spans="1:22" x14ac:dyDescent="0.25">
      <c r="A90" s="27">
        <f t="shared" si="27"/>
        <v>1963</v>
      </c>
      <c r="B90" s="25">
        <v>12.088617058735572</v>
      </c>
      <c r="C90" s="25">
        <v>4.070635721493443</v>
      </c>
      <c r="D90" s="25">
        <v>4.2377693800429039</v>
      </c>
      <c r="E90" s="48">
        <f t="shared" si="19"/>
        <v>1</v>
      </c>
      <c r="F90" s="48">
        <f t="shared" si="22"/>
        <v>0</v>
      </c>
      <c r="G90" s="48">
        <f t="shared" si="23"/>
        <v>0</v>
      </c>
      <c r="H90" s="48">
        <f t="shared" si="24"/>
        <v>0</v>
      </c>
      <c r="I90" s="25">
        <f t="shared" si="25"/>
        <v>4.070635721493443</v>
      </c>
      <c r="J90" s="25" t="str">
        <f t="shared" si="25"/>
        <v>n.a.</v>
      </c>
      <c r="K90" s="25" t="str">
        <f t="shared" si="25"/>
        <v>n.a.</v>
      </c>
      <c r="L90" s="25" t="str">
        <f t="shared" si="20"/>
        <v>n.a.</v>
      </c>
      <c r="M90" s="25">
        <f t="shared" si="26"/>
        <v>4.2377693800429039</v>
      </c>
      <c r="N90" s="25" t="str">
        <f t="shared" si="26"/>
        <v>n.a.</v>
      </c>
      <c r="O90" s="25" t="str">
        <f t="shared" si="26"/>
        <v>n.a.</v>
      </c>
      <c r="P90" s="25" t="str">
        <f t="shared" si="21"/>
        <v>n.a.</v>
      </c>
      <c r="Q90" s="48"/>
      <c r="R90" s="4"/>
      <c r="S90" s="4"/>
      <c r="T90" s="4"/>
      <c r="U90" s="34"/>
      <c r="V90" s="34"/>
    </row>
    <row r="91" spans="1:22" x14ac:dyDescent="0.25">
      <c r="A91" s="27">
        <f t="shared" si="27"/>
        <v>1964</v>
      </c>
      <c r="B91" s="25">
        <v>12.043660418963617</v>
      </c>
      <c r="C91" s="25">
        <v>6.001900440204011</v>
      </c>
      <c r="D91" s="25">
        <v>3.4603445843196865</v>
      </c>
      <c r="E91" s="48">
        <f t="shared" si="19"/>
        <v>1</v>
      </c>
      <c r="F91" s="48">
        <f t="shared" si="22"/>
        <v>0</v>
      </c>
      <c r="G91" s="48">
        <f t="shared" si="23"/>
        <v>0</v>
      </c>
      <c r="H91" s="48">
        <f t="shared" si="24"/>
        <v>0</v>
      </c>
      <c r="I91" s="25">
        <f t="shared" si="25"/>
        <v>6.001900440204011</v>
      </c>
      <c r="J91" s="25" t="str">
        <f t="shared" si="25"/>
        <v>n.a.</v>
      </c>
      <c r="K91" s="25" t="str">
        <f t="shared" si="25"/>
        <v>n.a.</v>
      </c>
      <c r="L91" s="25" t="str">
        <f t="shared" si="20"/>
        <v>n.a.</v>
      </c>
      <c r="M91" s="25">
        <f t="shared" si="26"/>
        <v>3.4603445843196865</v>
      </c>
      <c r="N91" s="25" t="str">
        <f t="shared" si="26"/>
        <v>n.a.</v>
      </c>
      <c r="O91" s="25" t="str">
        <f t="shared" si="26"/>
        <v>n.a.</v>
      </c>
      <c r="P91" s="25" t="str">
        <f t="shared" si="21"/>
        <v>n.a.</v>
      </c>
      <c r="Q91" s="48"/>
      <c r="R91" s="4"/>
      <c r="S91" s="4"/>
      <c r="T91" s="4"/>
      <c r="U91" s="34"/>
      <c r="V91" s="34"/>
    </row>
    <row r="92" spans="1:22" x14ac:dyDescent="0.25">
      <c r="A92" s="27">
        <f t="shared" si="27"/>
        <v>1965</v>
      </c>
      <c r="B92" s="25">
        <v>11.471399594320486</v>
      </c>
      <c r="C92" s="25">
        <v>2.875855255936477</v>
      </c>
      <c r="D92" s="25">
        <v>6.0198426378055601</v>
      </c>
      <c r="E92" s="48">
        <f t="shared" si="19"/>
        <v>1</v>
      </c>
      <c r="F92" s="48">
        <f t="shared" si="22"/>
        <v>0</v>
      </c>
      <c r="G92" s="48">
        <f t="shared" si="23"/>
        <v>0</v>
      </c>
      <c r="H92" s="48">
        <f t="shared" si="24"/>
        <v>0</v>
      </c>
      <c r="I92" s="25">
        <f t="shared" si="25"/>
        <v>2.875855255936477</v>
      </c>
      <c r="J92" s="25" t="str">
        <f t="shared" si="25"/>
        <v>n.a.</v>
      </c>
      <c r="K92" s="25" t="str">
        <f t="shared" si="25"/>
        <v>n.a.</v>
      </c>
      <c r="L92" s="25" t="str">
        <f t="shared" si="20"/>
        <v>n.a.</v>
      </c>
      <c r="M92" s="25">
        <f t="shared" si="26"/>
        <v>6.0198426378055601</v>
      </c>
      <c r="N92" s="25" t="str">
        <f t="shared" si="26"/>
        <v>n.a.</v>
      </c>
      <c r="O92" s="25" t="str">
        <f t="shared" si="26"/>
        <v>n.a.</v>
      </c>
      <c r="P92" s="25" t="str">
        <f t="shared" si="21"/>
        <v>n.a.</v>
      </c>
      <c r="Q92" s="48"/>
      <c r="R92" s="4"/>
      <c r="S92" s="4"/>
      <c r="T92" s="4"/>
      <c r="U92" s="34"/>
      <c r="V92" s="34"/>
    </row>
    <row r="93" spans="1:22" x14ac:dyDescent="0.25">
      <c r="A93" s="27">
        <f t="shared" si="27"/>
        <v>1966</v>
      </c>
      <c r="B93" s="25">
        <v>10.978289204185753</v>
      </c>
      <c r="C93" s="25">
        <v>5.6282675961162321</v>
      </c>
      <c r="D93" s="25">
        <v>2.0290618546434458</v>
      </c>
      <c r="E93" s="48">
        <f t="shared" ref="E93:E124" si="28">IF(AND(B93&gt;0,B93&lt;30),1,0)</f>
        <v>1</v>
      </c>
      <c r="F93" s="48">
        <f t="shared" si="22"/>
        <v>0</v>
      </c>
      <c r="G93" s="48">
        <f t="shared" si="23"/>
        <v>0</v>
      </c>
      <c r="H93" s="48">
        <f t="shared" si="24"/>
        <v>0</v>
      </c>
      <c r="I93" s="25">
        <f t="shared" si="25"/>
        <v>5.6282675961162321</v>
      </c>
      <c r="J93" s="25" t="str">
        <f t="shared" si="25"/>
        <v>n.a.</v>
      </c>
      <c r="K93" s="25" t="str">
        <f t="shared" si="25"/>
        <v>n.a.</v>
      </c>
      <c r="L93" s="25" t="str">
        <f t="shared" si="20"/>
        <v>n.a.</v>
      </c>
      <c r="M93" s="25">
        <f t="shared" si="26"/>
        <v>2.0290618546434458</v>
      </c>
      <c r="N93" s="25" t="str">
        <f t="shared" si="26"/>
        <v>n.a.</v>
      </c>
      <c r="O93" s="25" t="str">
        <f t="shared" si="26"/>
        <v>n.a.</v>
      </c>
      <c r="P93" s="25" t="str">
        <f t="shared" si="21"/>
        <v>n.a.</v>
      </c>
      <c r="Q93" s="48"/>
      <c r="R93" s="4"/>
      <c r="S93" s="4"/>
      <c r="T93" s="4"/>
      <c r="U93" s="34"/>
      <c r="V93" s="34"/>
    </row>
    <row r="94" spans="1:22" x14ac:dyDescent="0.25">
      <c r="A94" s="27">
        <f t="shared" si="27"/>
        <v>1967</v>
      </c>
      <c r="B94" s="25">
        <v>12.107069080214279</v>
      </c>
      <c r="C94" s="25">
        <v>3.0404552265189677</v>
      </c>
      <c r="D94" s="25">
        <v>3.9233004678489349</v>
      </c>
      <c r="E94" s="48">
        <f t="shared" si="28"/>
        <v>1</v>
      </c>
      <c r="F94" s="48">
        <f t="shared" si="22"/>
        <v>0</v>
      </c>
      <c r="G94" s="48">
        <f t="shared" si="23"/>
        <v>0</v>
      </c>
      <c r="H94" s="48">
        <f t="shared" si="24"/>
        <v>0</v>
      </c>
      <c r="I94" s="25">
        <f t="shared" si="25"/>
        <v>3.0404552265189677</v>
      </c>
      <c r="J94" s="25" t="str">
        <f t="shared" si="25"/>
        <v>n.a.</v>
      </c>
      <c r="K94" s="25" t="str">
        <f t="shared" si="25"/>
        <v>n.a.</v>
      </c>
      <c r="L94" s="25" t="str">
        <f t="shared" si="20"/>
        <v>n.a.</v>
      </c>
      <c r="M94" s="25">
        <f t="shared" si="26"/>
        <v>3.9233004678489349</v>
      </c>
      <c r="N94" s="25" t="str">
        <f t="shared" si="26"/>
        <v>n.a.</v>
      </c>
      <c r="O94" s="25" t="str">
        <f t="shared" si="26"/>
        <v>n.a.</v>
      </c>
      <c r="P94" s="25" t="str">
        <f t="shared" si="21"/>
        <v>n.a.</v>
      </c>
      <c r="Q94" s="48"/>
      <c r="R94" s="4"/>
      <c r="S94" s="4"/>
      <c r="T94" s="4"/>
      <c r="U94" s="34"/>
      <c r="V94" s="34"/>
    </row>
    <row r="95" spans="1:22" x14ac:dyDescent="0.25">
      <c r="A95" s="27">
        <f t="shared" si="27"/>
        <v>1968</v>
      </c>
      <c r="B95" s="25">
        <v>12.984291487420155</v>
      </c>
      <c r="C95" s="25">
        <v>4.4440813659014866</v>
      </c>
      <c r="D95" s="25">
        <v>2.9136166503092555</v>
      </c>
      <c r="E95" s="48">
        <f t="shared" si="28"/>
        <v>1</v>
      </c>
      <c r="F95" s="48">
        <f t="shared" si="22"/>
        <v>0</v>
      </c>
      <c r="G95" s="48">
        <f t="shared" si="23"/>
        <v>0</v>
      </c>
      <c r="H95" s="48">
        <f t="shared" si="24"/>
        <v>0</v>
      </c>
      <c r="I95" s="25">
        <f t="shared" si="25"/>
        <v>4.4440813659014866</v>
      </c>
      <c r="J95" s="25" t="str">
        <f t="shared" si="25"/>
        <v>n.a.</v>
      </c>
      <c r="K95" s="25" t="str">
        <f t="shared" si="25"/>
        <v>n.a.</v>
      </c>
      <c r="L95" s="25" t="str">
        <f t="shared" si="20"/>
        <v>n.a.</v>
      </c>
      <c r="M95" s="25">
        <f t="shared" si="26"/>
        <v>2.9136166503092555</v>
      </c>
      <c r="N95" s="25" t="str">
        <f t="shared" si="26"/>
        <v>n.a.</v>
      </c>
      <c r="O95" s="25" t="str">
        <f t="shared" si="26"/>
        <v>n.a.</v>
      </c>
      <c r="P95" s="25" t="str">
        <f t="shared" si="21"/>
        <v>n.a.</v>
      </c>
      <c r="Q95" s="48"/>
      <c r="R95" s="4"/>
      <c r="S95" s="4"/>
      <c r="T95" s="4"/>
      <c r="U95" s="34"/>
      <c r="V95" s="34"/>
    </row>
    <row r="96" spans="1:22" x14ac:dyDescent="0.25">
      <c r="A96" s="27">
        <f t="shared" si="27"/>
        <v>1969</v>
      </c>
      <c r="B96" s="25">
        <v>13.016119402985074</v>
      </c>
      <c r="C96" s="25">
        <v>6.2886194759483871</v>
      </c>
      <c r="D96" s="25">
        <v>3.24865919268627</v>
      </c>
      <c r="E96" s="48">
        <f t="shared" si="28"/>
        <v>1</v>
      </c>
      <c r="F96" s="48">
        <f t="shared" si="22"/>
        <v>0</v>
      </c>
      <c r="G96" s="48">
        <f t="shared" si="23"/>
        <v>0</v>
      </c>
      <c r="H96" s="48">
        <f t="shared" si="24"/>
        <v>0</v>
      </c>
      <c r="I96" s="25">
        <f t="shared" si="25"/>
        <v>6.2886194759483871</v>
      </c>
      <c r="J96" s="25" t="str">
        <f t="shared" si="25"/>
        <v>n.a.</v>
      </c>
      <c r="K96" s="25" t="str">
        <f t="shared" si="25"/>
        <v>n.a.</v>
      </c>
      <c r="L96" s="25" t="str">
        <f t="shared" si="20"/>
        <v>n.a.</v>
      </c>
      <c r="M96" s="25">
        <f t="shared" si="26"/>
        <v>3.24865919268627</v>
      </c>
      <c r="N96" s="25" t="str">
        <f t="shared" si="26"/>
        <v>n.a.</v>
      </c>
      <c r="O96" s="25" t="str">
        <f t="shared" si="26"/>
        <v>n.a.</v>
      </c>
      <c r="P96" s="25" t="str">
        <f t="shared" si="21"/>
        <v>n.a.</v>
      </c>
      <c r="Q96" s="48"/>
      <c r="R96" s="4"/>
      <c r="S96" s="4"/>
      <c r="T96" s="4"/>
      <c r="U96" s="34"/>
      <c r="V96" s="34"/>
    </row>
    <row r="97" spans="1:22" x14ac:dyDescent="0.25">
      <c r="A97" s="27">
        <f t="shared" si="27"/>
        <v>1970</v>
      </c>
      <c r="B97" s="25">
        <v>10.583438145152709</v>
      </c>
      <c r="C97" s="25">
        <v>7.1234086393406448</v>
      </c>
      <c r="D97" s="25">
        <v>4.4950342774727332</v>
      </c>
      <c r="E97" s="48">
        <f t="shared" si="28"/>
        <v>1</v>
      </c>
      <c r="F97" s="48">
        <f t="shared" si="22"/>
        <v>0</v>
      </c>
      <c r="G97" s="48">
        <f t="shared" si="23"/>
        <v>0</v>
      </c>
      <c r="H97" s="48">
        <f t="shared" si="24"/>
        <v>0</v>
      </c>
      <c r="I97" s="25">
        <f t="shared" si="25"/>
        <v>7.1234086393406448</v>
      </c>
      <c r="J97" s="25" t="str">
        <f t="shared" si="25"/>
        <v>n.a.</v>
      </c>
      <c r="K97" s="25" t="str">
        <f t="shared" si="25"/>
        <v>n.a.</v>
      </c>
      <c r="L97" s="25" t="str">
        <f t="shared" si="20"/>
        <v>n.a.</v>
      </c>
      <c r="M97" s="25">
        <f t="shared" si="26"/>
        <v>4.4950342774727332</v>
      </c>
      <c r="N97" s="25" t="str">
        <f t="shared" si="26"/>
        <v>n.a.</v>
      </c>
      <c r="O97" s="25" t="str">
        <f t="shared" si="26"/>
        <v>n.a.</v>
      </c>
      <c r="P97" s="25" t="str">
        <f t="shared" si="21"/>
        <v>n.a.</v>
      </c>
      <c r="Q97" s="48"/>
      <c r="R97" s="4"/>
      <c r="S97" s="4"/>
      <c r="T97" s="4"/>
      <c r="U97" s="34"/>
      <c r="V97" s="34"/>
    </row>
    <row r="98" spans="1:22" x14ac:dyDescent="0.25">
      <c r="A98" s="27">
        <f t="shared" si="27"/>
        <v>1971</v>
      </c>
      <c r="B98" s="25">
        <v>9.2769383489824122</v>
      </c>
      <c r="C98" s="25">
        <v>5.1123170983032207</v>
      </c>
      <c r="D98" s="25">
        <v>4.777761780877146</v>
      </c>
      <c r="E98" s="48">
        <f t="shared" si="28"/>
        <v>1</v>
      </c>
      <c r="F98" s="48">
        <f t="shared" si="22"/>
        <v>0</v>
      </c>
      <c r="G98" s="48">
        <f t="shared" si="23"/>
        <v>0</v>
      </c>
      <c r="H98" s="48">
        <f t="shared" si="24"/>
        <v>0</v>
      </c>
      <c r="I98" s="25">
        <f t="shared" si="25"/>
        <v>5.1123170983032207</v>
      </c>
      <c r="J98" s="25" t="str">
        <f t="shared" si="25"/>
        <v>n.a.</v>
      </c>
      <c r="K98" s="25" t="str">
        <f t="shared" si="25"/>
        <v>n.a.</v>
      </c>
      <c r="L98" s="25" t="str">
        <f t="shared" si="20"/>
        <v>n.a.</v>
      </c>
      <c r="M98" s="25">
        <f t="shared" si="26"/>
        <v>4.777761780877146</v>
      </c>
      <c r="N98" s="25" t="str">
        <f t="shared" si="26"/>
        <v>n.a.</v>
      </c>
      <c r="O98" s="25" t="str">
        <f t="shared" si="26"/>
        <v>n.a.</v>
      </c>
      <c r="P98" s="25" t="str">
        <f t="shared" si="21"/>
        <v>n.a.</v>
      </c>
      <c r="Q98" s="48"/>
      <c r="R98" s="4"/>
      <c r="S98" s="4"/>
      <c r="T98" s="4"/>
      <c r="U98" s="34"/>
      <c r="V98" s="34"/>
    </row>
    <row r="99" spans="1:22" x14ac:dyDescent="0.25">
      <c r="A99" s="27">
        <f t="shared" si="27"/>
        <v>1972</v>
      </c>
      <c r="B99" s="25">
        <v>8.938240955062037</v>
      </c>
      <c r="C99" s="25">
        <v>6.2086633728073659</v>
      </c>
      <c r="D99" s="25">
        <v>6.96789963587862</v>
      </c>
      <c r="E99" s="48">
        <f t="shared" si="28"/>
        <v>1</v>
      </c>
      <c r="F99" s="48">
        <f t="shared" si="22"/>
        <v>0</v>
      </c>
      <c r="G99" s="48">
        <f t="shared" si="23"/>
        <v>0</v>
      </c>
      <c r="H99" s="48">
        <f t="shared" si="24"/>
        <v>0</v>
      </c>
      <c r="I99" s="25">
        <f t="shared" si="25"/>
        <v>6.2086633728073659</v>
      </c>
      <c r="J99" s="25" t="str">
        <f t="shared" si="25"/>
        <v>n.a.</v>
      </c>
      <c r="K99" s="25" t="str">
        <f t="shared" si="25"/>
        <v>n.a.</v>
      </c>
      <c r="L99" s="25" t="str">
        <f t="shared" si="20"/>
        <v>n.a.</v>
      </c>
      <c r="M99" s="25">
        <f t="shared" si="26"/>
        <v>6.96789963587862</v>
      </c>
      <c r="N99" s="25" t="str">
        <f t="shared" si="26"/>
        <v>n.a.</v>
      </c>
      <c r="O99" s="25" t="str">
        <f t="shared" si="26"/>
        <v>n.a.</v>
      </c>
      <c r="P99" s="25" t="str">
        <f t="shared" si="21"/>
        <v>n.a.</v>
      </c>
      <c r="Q99" s="48"/>
      <c r="R99" s="4"/>
      <c r="S99" s="4"/>
      <c r="T99" s="4"/>
      <c r="U99" s="34"/>
      <c r="V99" s="34"/>
    </row>
    <row r="100" spans="1:22" x14ac:dyDescent="0.25">
      <c r="A100" s="27">
        <f t="shared" si="27"/>
        <v>1973</v>
      </c>
      <c r="B100" s="25">
        <v>9.1861934676603205</v>
      </c>
      <c r="C100" s="25">
        <v>4.8870237274785788</v>
      </c>
      <c r="D100" s="25">
        <v>7.7245705977621029</v>
      </c>
      <c r="E100" s="48">
        <f t="shared" si="28"/>
        <v>1</v>
      </c>
      <c r="F100" s="48">
        <f t="shared" si="22"/>
        <v>0</v>
      </c>
      <c r="G100" s="48">
        <f t="shared" si="23"/>
        <v>0</v>
      </c>
      <c r="H100" s="48">
        <f t="shared" si="24"/>
        <v>0</v>
      </c>
      <c r="I100" s="25">
        <f t="shared" si="25"/>
        <v>4.8870237274785788</v>
      </c>
      <c r="J100" s="25" t="str">
        <f t="shared" si="25"/>
        <v>n.a.</v>
      </c>
      <c r="K100" s="25" t="str">
        <f t="shared" si="25"/>
        <v>n.a.</v>
      </c>
      <c r="L100" s="25" t="str">
        <f t="shared" si="20"/>
        <v>n.a.</v>
      </c>
      <c r="M100" s="25">
        <f t="shared" si="26"/>
        <v>7.7245705977621029</v>
      </c>
      <c r="N100" s="25" t="str">
        <f t="shared" si="26"/>
        <v>n.a.</v>
      </c>
      <c r="O100" s="25" t="str">
        <f t="shared" si="26"/>
        <v>n.a.</v>
      </c>
      <c r="P100" s="25" t="str">
        <f t="shared" si="21"/>
        <v>n.a.</v>
      </c>
      <c r="Q100" s="48"/>
      <c r="R100" s="4"/>
      <c r="S100" s="4"/>
      <c r="T100" s="4"/>
      <c r="U100" s="34"/>
      <c r="V100" s="34"/>
    </row>
    <row r="101" spans="1:22" x14ac:dyDescent="0.25">
      <c r="A101" s="27">
        <f t="shared" si="27"/>
        <v>1974</v>
      </c>
      <c r="B101" s="25">
        <v>8.875890683350308</v>
      </c>
      <c r="C101" s="25">
        <v>3.9435859528083927</v>
      </c>
      <c r="D101" s="25">
        <v>9.5785849222224329</v>
      </c>
      <c r="E101" s="48">
        <f t="shared" si="28"/>
        <v>1</v>
      </c>
      <c r="F101" s="48">
        <f t="shared" si="22"/>
        <v>0</v>
      </c>
      <c r="G101" s="48">
        <f t="shared" si="23"/>
        <v>0</v>
      </c>
      <c r="H101" s="48">
        <f t="shared" si="24"/>
        <v>0</v>
      </c>
      <c r="I101" s="25">
        <f t="shared" si="25"/>
        <v>3.9435859528083927</v>
      </c>
      <c r="J101" s="25" t="str">
        <f t="shared" si="25"/>
        <v>n.a.</v>
      </c>
      <c r="K101" s="25" t="str">
        <f t="shared" si="25"/>
        <v>n.a.</v>
      </c>
      <c r="L101" s="25" t="str">
        <f t="shared" si="20"/>
        <v>n.a.</v>
      </c>
      <c r="M101" s="25">
        <f t="shared" si="26"/>
        <v>9.5785849222224329</v>
      </c>
      <c r="N101" s="25" t="str">
        <f t="shared" si="26"/>
        <v>n.a.</v>
      </c>
      <c r="O101" s="25" t="str">
        <f t="shared" si="26"/>
        <v>n.a.</v>
      </c>
      <c r="P101" s="25" t="str">
        <f t="shared" si="21"/>
        <v>n.a.</v>
      </c>
      <c r="Q101" s="48"/>
      <c r="R101" s="4"/>
      <c r="S101" s="4"/>
      <c r="T101" s="4"/>
      <c r="U101" s="34"/>
      <c r="V101" s="34"/>
    </row>
    <row r="102" spans="1:22" x14ac:dyDescent="0.25">
      <c r="A102" s="27">
        <f t="shared" si="27"/>
        <v>1975</v>
      </c>
      <c r="B102" s="25">
        <v>12.799352389806742</v>
      </c>
      <c r="C102" s="25">
        <v>-0.36235156003070479</v>
      </c>
      <c r="D102" s="25">
        <v>7.5822415734826087</v>
      </c>
      <c r="E102" s="48">
        <f t="shared" si="28"/>
        <v>1</v>
      </c>
      <c r="F102" s="48">
        <f t="shared" si="22"/>
        <v>0</v>
      </c>
      <c r="G102" s="48">
        <f t="shared" si="23"/>
        <v>0</v>
      </c>
      <c r="H102" s="48">
        <f t="shared" si="24"/>
        <v>0</v>
      </c>
      <c r="I102" s="25">
        <f t="shared" si="25"/>
        <v>-0.36235156003070479</v>
      </c>
      <c r="J102" s="25" t="str">
        <f t="shared" si="25"/>
        <v>n.a.</v>
      </c>
      <c r="K102" s="25" t="str">
        <f t="shared" si="25"/>
        <v>n.a.</v>
      </c>
      <c r="L102" s="25" t="str">
        <f t="shared" si="20"/>
        <v>n.a.</v>
      </c>
      <c r="M102" s="25">
        <f t="shared" si="26"/>
        <v>7.5822415734826087</v>
      </c>
      <c r="N102" s="25" t="str">
        <f t="shared" si="26"/>
        <v>n.a.</v>
      </c>
      <c r="O102" s="25" t="str">
        <f t="shared" si="26"/>
        <v>n.a.</v>
      </c>
      <c r="P102" s="25" t="str">
        <f t="shared" si="21"/>
        <v>n.a.</v>
      </c>
      <c r="Q102" s="48"/>
      <c r="R102" s="4"/>
      <c r="S102" s="4"/>
      <c r="T102" s="4"/>
      <c r="U102" s="34"/>
      <c r="V102" s="34"/>
    </row>
    <row r="103" spans="1:22" x14ac:dyDescent="0.25">
      <c r="A103" s="27">
        <f t="shared" si="27"/>
        <v>1976</v>
      </c>
      <c r="B103" s="25">
        <v>15.181059102242758</v>
      </c>
      <c r="C103" s="25">
        <v>4.5770219900982179</v>
      </c>
      <c r="D103" s="25">
        <v>7.2662661940907345</v>
      </c>
      <c r="E103" s="48">
        <f t="shared" si="28"/>
        <v>1</v>
      </c>
      <c r="F103" s="48">
        <f t="shared" si="22"/>
        <v>0</v>
      </c>
      <c r="G103" s="48">
        <f t="shared" si="23"/>
        <v>0</v>
      </c>
      <c r="H103" s="48">
        <f t="shared" si="24"/>
        <v>0</v>
      </c>
      <c r="I103" s="25">
        <f t="shared" si="25"/>
        <v>4.5770219900982179</v>
      </c>
      <c r="J103" s="25" t="str">
        <f t="shared" si="25"/>
        <v>n.a.</v>
      </c>
      <c r="K103" s="25" t="str">
        <f t="shared" si="25"/>
        <v>n.a.</v>
      </c>
      <c r="L103" s="25" t="str">
        <f t="shared" si="20"/>
        <v>n.a.</v>
      </c>
      <c r="M103" s="25">
        <f t="shared" si="26"/>
        <v>7.2662661940907345</v>
      </c>
      <c r="N103" s="25" t="str">
        <f t="shared" si="26"/>
        <v>n.a.</v>
      </c>
      <c r="O103" s="25" t="str">
        <f t="shared" si="26"/>
        <v>n.a.</v>
      </c>
      <c r="P103" s="25" t="str">
        <f t="shared" si="21"/>
        <v>n.a.</v>
      </c>
      <c r="Q103" s="48"/>
      <c r="R103" s="4"/>
      <c r="S103" s="4"/>
      <c r="T103" s="4"/>
      <c r="U103" s="34"/>
      <c r="V103" s="34"/>
    </row>
    <row r="104" spans="1:22" x14ac:dyDescent="0.25">
      <c r="A104" s="27">
        <f t="shared" si="27"/>
        <v>1977</v>
      </c>
      <c r="B104" s="25">
        <v>16.425514253600749</v>
      </c>
      <c r="C104" s="25">
        <v>4.676785075888068</v>
      </c>
      <c r="D104" s="25">
        <v>4.8349256053154264</v>
      </c>
      <c r="E104" s="48">
        <f t="shared" si="28"/>
        <v>1</v>
      </c>
      <c r="F104" s="48">
        <f t="shared" si="22"/>
        <v>0</v>
      </c>
      <c r="G104" s="48">
        <f t="shared" si="23"/>
        <v>0</v>
      </c>
      <c r="H104" s="48">
        <f t="shared" si="24"/>
        <v>0</v>
      </c>
      <c r="I104" s="25">
        <f t="shared" si="25"/>
        <v>4.676785075888068</v>
      </c>
      <c r="J104" s="25" t="str">
        <f t="shared" si="25"/>
        <v>n.a.</v>
      </c>
      <c r="K104" s="25" t="str">
        <f t="shared" si="25"/>
        <v>n.a.</v>
      </c>
      <c r="L104" s="25" t="str">
        <f t="shared" si="20"/>
        <v>n.a.</v>
      </c>
      <c r="M104" s="25">
        <f t="shared" si="26"/>
        <v>4.8349256053154264</v>
      </c>
      <c r="N104" s="25" t="str">
        <f t="shared" si="26"/>
        <v>n.a.</v>
      </c>
      <c r="O104" s="25" t="str">
        <f t="shared" si="26"/>
        <v>n.a.</v>
      </c>
      <c r="P104" s="25" t="str">
        <f t="shared" si="21"/>
        <v>n.a.</v>
      </c>
      <c r="Q104" s="48"/>
      <c r="R104" s="4"/>
      <c r="S104" s="4"/>
      <c r="T104" s="4"/>
      <c r="U104" s="34"/>
      <c r="V104" s="34"/>
    </row>
    <row r="105" spans="1:22" x14ac:dyDescent="0.25">
      <c r="A105" s="27">
        <f t="shared" si="27"/>
        <v>1978</v>
      </c>
      <c r="B105" s="25">
        <v>18.856047735272146</v>
      </c>
      <c r="C105" s="25">
        <v>-0.36326378539492943</v>
      </c>
      <c r="D105" s="25">
        <v>3.6319507967301639</v>
      </c>
      <c r="E105" s="48">
        <f t="shared" si="28"/>
        <v>1</v>
      </c>
      <c r="F105" s="48">
        <f t="shared" si="22"/>
        <v>0</v>
      </c>
      <c r="G105" s="48">
        <f t="shared" si="23"/>
        <v>0</v>
      </c>
      <c r="H105" s="48">
        <f t="shared" si="24"/>
        <v>0</v>
      </c>
      <c r="I105" s="25">
        <f t="shared" si="25"/>
        <v>-0.36326378539492943</v>
      </c>
      <c r="J105" s="25" t="str">
        <f t="shared" si="25"/>
        <v>n.a.</v>
      </c>
      <c r="K105" s="25" t="str">
        <f t="shared" si="25"/>
        <v>n.a.</v>
      </c>
      <c r="L105" s="25" t="str">
        <f t="shared" si="20"/>
        <v>n.a.</v>
      </c>
      <c r="M105" s="25">
        <f t="shared" si="26"/>
        <v>3.6319507967301639</v>
      </c>
      <c r="N105" s="25" t="str">
        <f t="shared" si="26"/>
        <v>n.a.</v>
      </c>
      <c r="O105" s="25" t="str">
        <f t="shared" si="26"/>
        <v>n.a.</v>
      </c>
      <c r="P105" s="25" t="str">
        <f t="shared" si="21"/>
        <v>n.a.</v>
      </c>
      <c r="Q105" s="48"/>
      <c r="R105" s="4"/>
      <c r="S105" s="4"/>
      <c r="T105" s="4"/>
      <c r="U105" s="34"/>
      <c r="V105" s="34"/>
    </row>
    <row r="106" spans="1:22" x14ac:dyDescent="0.25">
      <c r="A106" s="27">
        <f t="shared" si="27"/>
        <v>1979</v>
      </c>
      <c r="B106" s="25">
        <v>23.588178013241784</v>
      </c>
      <c r="C106" s="25">
        <v>5.4553197677438048</v>
      </c>
      <c r="D106" s="25">
        <v>4.2086128012138264</v>
      </c>
      <c r="E106" s="48">
        <f t="shared" si="28"/>
        <v>1</v>
      </c>
      <c r="F106" s="48">
        <f t="shared" si="22"/>
        <v>0</v>
      </c>
      <c r="G106" s="48">
        <f t="shared" si="23"/>
        <v>0</v>
      </c>
      <c r="H106" s="48">
        <f t="shared" si="24"/>
        <v>0</v>
      </c>
      <c r="I106" s="25">
        <f t="shared" si="25"/>
        <v>5.4553197677438048</v>
      </c>
      <c r="J106" s="25" t="str">
        <f t="shared" si="25"/>
        <v>n.a.</v>
      </c>
      <c r="K106" s="25" t="str">
        <f t="shared" si="25"/>
        <v>n.a.</v>
      </c>
      <c r="L106" s="25" t="str">
        <f t="shared" si="20"/>
        <v>n.a.</v>
      </c>
      <c r="M106" s="25">
        <f t="shared" si="26"/>
        <v>4.2086128012138264</v>
      </c>
      <c r="N106" s="25" t="str">
        <f t="shared" si="26"/>
        <v>n.a.</v>
      </c>
      <c r="O106" s="25" t="str">
        <f t="shared" si="26"/>
        <v>n.a.</v>
      </c>
      <c r="P106" s="25" t="str">
        <f t="shared" si="21"/>
        <v>n.a.</v>
      </c>
      <c r="Q106" s="48"/>
      <c r="R106" s="4"/>
      <c r="S106" s="4"/>
      <c r="T106" s="4"/>
      <c r="U106" s="34"/>
      <c r="V106" s="34"/>
    </row>
    <row r="107" spans="1:22" x14ac:dyDescent="0.25">
      <c r="A107" s="27">
        <f t="shared" si="27"/>
        <v>1980</v>
      </c>
      <c r="B107" s="25">
        <v>25.201147136142755</v>
      </c>
      <c r="C107" s="6">
        <v>2.3140000000000001</v>
      </c>
      <c r="D107" s="25">
        <v>6.3250000000000002</v>
      </c>
      <c r="E107" s="48">
        <f t="shared" si="28"/>
        <v>1</v>
      </c>
      <c r="F107" s="48">
        <f t="shared" si="22"/>
        <v>0</v>
      </c>
      <c r="G107" s="48">
        <f t="shared" si="23"/>
        <v>0</v>
      </c>
      <c r="H107" s="48">
        <f t="shared" si="24"/>
        <v>0</v>
      </c>
      <c r="I107" s="25">
        <f t="shared" si="25"/>
        <v>2.3140000000000001</v>
      </c>
      <c r="J107" s="25" t="str">
        <f t="shared" si="25"/>
        <v>n.a.</v>
      </c>
      <c r="K107" s="25" t="str">
        <f t="shared" si="25"/>
        <v>n.a.</v>
      </c>
      <c r="L107" s="25" t="str">
        <f t="shared" si="20"/>
        <v>n.a.</v>
      </c>
      <c r="M107" s="25">
        <f t="shared" si="26"/>
        <v>6.3250000000000002</v>
      </c>
      <c r="N107" s="25" t="str">
        <f t="shared" si="26"/>
        <v>n.a.</v>
      </c>
      <c r="O107" s="25" t="str">
        <f t="shared" si="26"/>
        <v>n.a.</v>
      </c>
      <c r="P107" s="25" t="str">
        <f t="shared" si="21"/>
        <v>n.a.</v>
      </c>
      <c r="Q107" s="48"/>
      <c r="R107" s="4"/>
      <c r="S107" s="4"/>
      <c r="T107" s="4"/>
      <c r="U107" s="34"/>
      <c r="V107" s="34"/>
    </row>
    <row r="108" spans="1:22" x14ac:dyDescent="0.25">
      <c r="A108" s="27">
        <f t="shared" si="27"/>
        <v>1981</v>
      </c>
      <c r="B108" s="25">
        <v>26.762284859067098</v>
      </c>
      <c r="C108" s="6">
        <v>-9.9000000000000005E-2</v>
      </c>
      <c r="D108" s="25">
        <v>6.8070000000000004</v>
      </c>
      <c r="E108" s="48">
        <f t="shared" si="28"/>
        <v>1</v>
      </c>
      <c r="F108" s="48">
        <f t="shared" si="22"/>
        <v>0</v>
      </c>
      <c r="G108" s="48">
        <f t="shared" si="23"/>
        <v>0</v>
      </c>
      <c r="H108" s="48">
        <f t="shared" si="24"/>
        <v>0</v>
      </c>
      <c r="I108" s="25">
        <f t="shared" si="25"/>
        <v>-9.9000000000000005E-2</v>
      </c>
      <c r="J108" s="25" t="str">
        <f t="shared" si="25"/>
        <v>n.a.</v>
      </c>
      <c r="K108" s="25" t="str">
        <f t="shared" si="25"/>
        <v>n.a.</v>
      </c>
      <c r="L108" s="25" t="str">
        <f t="shared" si="20"/>
        <v>n.a.</v>
      </c>
      <c r="M108" s="25">
        <f t="shared" si="26"/>
        <v>6.8070000000000004</v>
      </c>
      <c r="N108" s="25" t="str">
        <f t="shared" si="26"/>
        <v>n.a.</v>
      </c>
      <c r="O108" s="25" t="str">
        <f t="shared" si="26"/>
        <v>n.a.</v>
      </c>
      <c r="P108" s="25" t="str">
        <f t="shared" si="21"/>
        <v>n.a.</v>
      </c>
      <c r="Q108" s="48"/>
      <c r="R108" s="4"/>
      <c r="S108" s="4"/>
      <c r="T108" s="4"/>
      <c r="U108" s="34"/>
      <c r="V108" s="34"/>
    </row>
    <row r="109" spans="1:22" x14ac:dyDescent="0.25">
      <c r="A109" s="27">
        <f t="shared" si="27"/>
        <v>1982</v>
      </c>
      <c r="B109" s="25">
        <v>28.842310731049867</v>
      </c>
      <c r="C109" s="6">
        <v>1.9079999999999999</v>
      </c>
      <c r="D109" s="25">
        <v>5.44</v>
      </c>
      <c r="E109" s="48">
        <f t="shared" si="28"/>
        <v>1</v>
      </c>
      <c r="F109" s="48">
        <f t="shared" si="22"/>
        <v>0</v>
      </c>
      <c r="G109" s="48">
        <f t="shared" si="23"/>
        <v>0</v>
      </c>
      <c r="H109" s="48">
        <f t="shared" si="24"/>
        <v>0</v>
      </c>
      <c r="I109" s="25">
        <f t="shared" si="25"/>
        <v>1.9079999999999999</v>
      </c>
      <c r="J109" s="25" t="str">
        <f t="shared" si="25"/>
        <v>n.a.</v>
      </c>
      <c r="K109" s="25" t="str">
        <f t="shared" si="25"/>
        <v>n.a.</v>
      </c>
      <c r="L109" s="25" t="str">
        <f t="shared" si="20"/>
        <v>n.a.</v>
      </c>
      <c r="M109" s="25">
        <f t="shared" si="26"/>
        <v>5.44</v>
      </c>
      <c r="N109" s="25" t="str">
        <f t="shared" si="26"/>
        <v>n.a.</v>
      </c>
      <c r="O109" s="25" t="str">
        <f t="shared" si="26"/>
        <v>n.a.</v>
      </c>
      <c r="P109" s="25" t="str">
        <f t="shared" si="21"/>
        <v>n.a.</v>
      </c>
      <c r="Q109" s="48"/>
      <c r="R109" s="4"/>
      <c r="S109" s="4"/>
      <c r="T109" s="4"/>
      <c r="U109" s="34"/>
      <c r="V109" s="34"/>
    </row>
    <row r="110" spans="1:22" x14ac:dyDescent="0.25">
      <c r="A110" s="27">
        <f t="shared" si="27"/>
        <v>1983</v>
      </c>
      <c r="B110" s="25">
        <v>32.97752870242158</v>
      </c>
      <c r="C110" s="6">
        <v>2.8039999999999998</v>
      </c>
      <c r="D110" s="25">
        <v>3.335</v>
      </c>
      <c r="E110" s="48">
        <f t="shared" si="28"/>
        <v>0</v>
      </c>
      <c r="F110" s="48">
        <f t="shared" si="22"/>
        <v>1</v>
      </c>
      <c r="G110" s="48">
        <f t="shared" si="23"/>
        <v>0</v>
      </c>
      <c r="H110" s="48">
        <f t="shared" si="24"/>
        <v>0</v>
      </c>
      <c r="I110" s="25" t="str">
        <f t="shared" si="25"/>
        <v>n.a.</v>
      </c>
      <c r="J110" s="25">
        <f t="shared" si="25"/>
        <v>2.8039999999999998</v>
      </c>
      <c r="K110" s="25" t="str">
        <f t="shared" si="25"/>
        <v>n.a.</v>
      </c>
      <c r="L110" s="25" t="str">
        <f t="shared" si="20"/>
        <v>n.a.</v>
      </c>
      <c r="M110" s="25" t="str">
        <f t="shared" si="26"/>
        <v>n.a.</v>
      </c>
      <c r="N110" s="25">
        <f t="shared" si="26"/>
        <v>3.335</v>
      </c>
      <c r="O110" s="25" t="str">
        <f t="shared" si="26"/>
        <v>n.a.</v>
      </c>
      <c r="P110" s="25" t="str">
        <f t="shared" si="21"/>
        <v>n.a.</v>
      </c>
      <c r="Q110" s="48"/>
      <c r="R110" s="4"/>
      <c r="S110" s="4"/>
      <c r="T110" s="4"/>
      <c r="U110" s="34"/>
      <c r="V110" s="34"/>
    </row>
    <row r="111" spans="1:22" x14ac:dyDescent="0.25">
      <c r="A111" s="27">
        <f t="shared" si="27"/>
        <v>1984</v>
      </c>
      <c r="B111" s="25">
        <v>35.458274913018641</v>
      </c>
      <c r="C111" s="6">
        <v>0.33200000000000002</v>
      </c>
      <c r="D111" s="25">
        <v>5.665</v>
      </c>
      <c r="E111" s="48">
        <f t="shared" si="28"/>
        <v>0</v>
      </c>
      <c r="F111" s="48">
        <f t="shared" si="22"/>
        <v>1</v>
      </c>
      <c r="G111" s="48">
        <f t="shared" si="23"/>
        <v>0</v>
      </c>
      <c r="H111" s="48">
        <f t="shared" si="24"/>
        <v>0</v>
      </c>
      <c r="I111" s="25" t="str">
        <f t="shared" si="25"/>
        <v>n.a.</v>
      </c>
      <c r="J111" s="25">
        <f t="shared" si="25"/>
        <v>0.33200000000000002</v>
      </c>
      <c r="K111" s="25" t="str">
        <f t="shared" si="25"/>
        <v>n.a.</v>
      </c>
      <c r="L111" s="25" t="str">
        <f t="shared" si="20"/>
        <v>n.a.</v>
      </c>
      <c r="M111" s="25" t="str">
        <f t="shared" si="26"/>
        <v>n.a.</v>
      </c>
      <c r="N111" s="25">
        <f t="shared" si="26"/>
        <v>5.665</v>
      </c>
      <c r="O111" s="25" t="str">
        <f t="shared" si="26"/>
        <v>n.a.</v>
      </c>
      <c r="P111" s="25" t="str">
        <f t="shared" si="21"/>
        <v>n.a.</v>
      </c>
      <c r="Q111" s="48"/>
      <c r="R111" s="4"/>
      <c r="S111" s="4"/>
      <c r="T111" s="4"/>
      <c r="U111" s="34"/>
      <c r="V111" s="34"/>
    </row>
    <row r="112" spans="1:22" x14ac:dyDescent="0.25">
      <c r="A112" s="27">
        <f t="shared" si="27"/>
        <v>1985</v>
      </c>
      <c r="B112" s="25">
        <v>37.640914465904615</v>
      </c>
      <c r="C112" s="6">
        <v>2.2429999999999999</v>
      </c>
      <c r="D112" s="25">
        <v>3.19</v>
      </c>
      <c r="E112" s="48">
        <f t="shared" si="28"/>
        <v>0</v>
      </c>
      <c r="F112" s="48">
        <f t="shared" si="22"/>
        <v>1</v>
      </c>
      <c r="G112" s="48">
        <f t="shared" si="23"/>
        <v>0</v>
      </c>
      <c r="H112" s="48">
        <f t="shared" si="24"/>
        <v>0</v>
      </c>
      <c r="I112" s="25" t="str">
        <f t="shared" si="25"/>
        <v>n.a.</v>
      </c>
      <c r="J112" s="25">
        <f t="shared" si="25"/>
        <v>2.2429999999999999</v>
      </c>
      <c r="K112" s="25" t="str">
        <f t="shared" si="25"/>
        <v>n.a.</v>
      </c>
      <c r="L112" s="25" t="str">
        <f t="shared" si="20"/>
        <v>n.a.</v>
      </c>
      <c r="M112" s="25" t="str">
        <f t="shared" si="26"/>
        <v>n.a.</v>
      </c>
      <c r="N112" s="25">
        <f t="shared" si="26"/>
        <v>3.19</v>
      </c>
      <c r="O112" s="25" t="str">
        <f t="shared" si="26"/>
        <v>n.a.</v>
      </c>
      <c r="P112" s="25" t="str">
        <f t="shared" si="21"/>
        <v>n.a.</v>
      </c>
      <c r="Q112" s="48"/>
      <c r="R112" s="4"/>
      <c r="S112" s="4"/>
      <c r="T112" s="4"/>
      <c r="U112" s="34"/>
      <c r="V112" s="34"/>
    </row>
    <row r="113" spans="1:22" x14ac:dyDescent="0.25">
      <c r="A113" s="27">
        <f t="shared" si="27"/>
        <v>1986</v>
      </c>
      <c r="B113" s="25">
        <v>42.027844185065391</v>
      </c>
      <c r="C113" s="6">
        <v>2.3410000000000002</v>
      </c>
      <c r="D113" s="25">
        <v>1.7370000000000001</v>
      </c>
      <c r="E113" s="48">
        <f t="shared" si="28"/>
        <v>0</v>
      </c>
      <c r="F113" s="48">
        <f t="shared" si="22"/>
        <v>1</v>
      </c>
      <c r="G113" s="48">
        <f t="shared" si="23"/>
        <v>0</v>
      </c>
      <c r="H113" s="48">
        <f t="shared" si="24"/>
        <v>0</v>
      </c>
      <c r="I113" s="25" t="str">
        <f t="shared" si="25"/>
        <v>n.a.</v>
      </c>
      <c r="J113" s="25">
        <f t="shared" si="25"/>
        <v>2.3410000000000002</v>
      </c>
      <c r="K113" s="25" t="str">
        <f t="shared" si="25"/>
        <v>n.a.</v>
      </c>
      <c r="L113" s="25" t="str">
        <f t="shared" si="20"/>
        <v>n.a.</v>
      </c>
      <c r="M113" s="25" t="str">
        <f t="shared" si="26"/>
        <v>n.a.</v>
      </c>
      <c r="N113" s="25">
        <f t="shared" si="26"/>
        <v>1.7370000000000001</v>
      </c>
      <c r="O113" s="25" t="str">
        <f t="shared" si="26"/>
        <v>n.a.</v>
      </c>
      <c r="P113" s="25" t="str">
        <f t="shared" si="21"/>
        <v>n.a.</v>
      </c>
      <c r="Q113" s="48"/>
      <c r="R113" s="4"/>
      <c r="S113" s="4"/>
      <c r="T113" s="4"/>
      <c r="U113" s="34"/>
      <c r="V113" s="34"/>
    </row>
    <row r="114" spans="1:22" x14ac:dyDescent="0.25">
      <c r="A114" s="27">
        <f t="shared" si="27"/>
        <v>1987</v>
      </c>
      <c r="B114" s="25">
        <v>45.771894498270832</v>
      </c>
      <c r="C114" s="6">
        <v>1.681</v>
      </c>
      <c r="D114" s="25">
        <v>1.4079999999999999</v>
      </c>
      <c r="E114" s="48">
        <f t="shared" si="28"/>
        <v>0</v>
      </c>
      <c r="F114" s="48">
        <f t="shared" si="22"/>
        <v>1</v>
      </c>
      <c r="G114" s="48">
        <f t="shared" si="23"/>
        <v>0</v>
      </c>
      <c r="H114" s="48">
        <f t="shared" si="24"/>
        <v>0</v>
      </c>
      <c r="I114" s="25" t="str">
        <f t="shared" si="25"/>
        <v>n.a.</v>
      </c>
      <c r="J114" s="25">
        <f t="shared" si="25"/>
        <v>1.681</v>
      </c>
      <c r="K114" s="25" t="str">
        <f t="shared" si="25"/>
        <v>n.a.</v>
      </c>
      <c r="L114" s="25" t="str">
        <f t="shared" si="20"/>
        <v>n.a.</v>
      </c>
      <c r="M114" s="25" t="str">
        <f t="shared" si="26"/>
        <v>n.a.</v>
      </c>
      <c r="N114" s="25">
        <f t="shared" si="26"/>
        <v>1.4079999999999999</v>
      </c>
      <c r="O114" s="25" t="str">
        <f t="shared" si="26"/>
        <v>n.a.</v>
      </c>
      <c r="P114" s="25" t="str">
        <f t="shared" si="21"/>
        <v>n.a.</v>
      </c>
      <c r="Q114" s="48"/>
      <c r="R114" s="4"/>
      <c r="S114" s="4"/>
      <c r="T114" s="4"/>
      <c r="U114" s="34"/>
      <c r="V114" s="34"/>
    </row>
    <row r="115" spans="1:22" x14ac:dyDescent="0.25">
      <c r="A115" s="27">
        <f t="shared" si="27"/>
        <v>1988</v>
      </c>
      <c r="B115" s="25">
        <v>45.759896105648409</v>
      </c>
      <c r="C115" s="6">
        <v>0.96099999999999997</v>
      </c>
      <c r="D115" s="25">
        <v>1.8680000000000001</v>
      </c>
      <c r="E115" s="48">
        <f t="shared" si="28"/>
        <v>0</v>
      </c>
      <c r="F115" s="48">
        <f t="shared" si="22"/>
        <v>1</v>
      </c>
      <c r="G115" s="48">
        <f t="shared" si="23"/>
        <v>0</v>
      </c>
      <c r="H115" s="48">
        <f t="shared" si="24"/>
        <v>0</v>
      </c>
      <c r="I115" s="25" t="str">
        <f t="shared" si="25"/>
        <v>n.a.</v>
      </c>
      <c r="J115" s="25">
        <f t="shared" si="25"/>
        <v>0.96099999999999997</v>
      </c>
      <c r="K115" s="25" t="str">
        <f t="shared" si="25"/>
        <v>n.a.</v>
      </c>
      <c r="L115" s="25" t="str">
        <f t="shared" si="20"/>
        <v>n.a.</v>
      </c>
      <c r="M115" s="25" t="str">
        <f t="shared" si="26"/>
        <v>n.a.</v>
      </c>
      <c r="N115" s="25">
        <f t="shared" si="26"/>
        <v>1.8680000000000001</v>
      </c>
      <c r="O115" s="25" t="str">
        <f t="shared" si="26"/>
        <v>n.a.</v>
      </c>
      <c r="P115" s="25" t="str">
        <f t="shared" si="21"/>
        <v>n.a.</v>
      </c>
      <c r="Q115" s="48"/>
      <c r="R115" s="4"/>
      <c r="S115" s="4"/>
      <c r="T115" s="4"/>
      <c r="U115" s="34"/>
      <c r="V115" s="34"/>
    </row>
    <row r="116" spans="1:22" x14ac:dyDescent="0.25">
      <c r="A116" s="27">
        <f t="shared" si="27"/>
        <v>1989</v>
      </c>
      <c r="B116" s="25">
        <v>45.847393484499669</v>
      </c>
      <c r="C116" s="6">
        <v>3.742</v>
      </c>
      <c r="D116" s="25">
        <v>2.2490000000000001</v>
      </c>
      <c r="E116" s="48">
        <f t="shared" si="28"/>
        <v>0</v>
      </c>
      <c r="F116" s="48">
        <f t="shared" si="22"/>
        <v>1</v>
      </c>
      <c r="G116" s="48">
        <f t="shared" si="23"/>
        <v>0</v>
      </c>
      <c r="H116" s="48">
        <f t="shared" si="24"/>
        <v>0</v>
      </c>
      <c r="I116" s="25" t="str">
        <f t="shared" si="25"/>
        <v>n.a.</v>
      </c>
      <c r="J116" s="25">
        <f t="shared" si="25"/>
        <v>3.742</v>
      </c>
      <c r="K116" s="25" t="str">
        <f t="shared" si="25"/>
        <v>n.a.</v>
      </c>
      <c r="L116" s="25" t="str">
        <f t="shared" si="20"/>
        <v>n.a.</v>
      </c>
      <c r="M116" s="25" t="str">
        <f t="shared" si="26"/>
        <v>n.a.</v>
      </c>
      <c r="N116" s="25">
        <f t="shared" si="26"/>
        <v>2.2490000000000001</v>
      </c>
      <c r="O116" s="25" t="str">
        <f t="shared" si="26"/>
        <v>n.a.</v>
      </c>
      <c r="P116" s="25" t="str">
        <f t="shared" si="21"/>
        <v>n.a.</v>
      </c>
      <c r="Q116" s="48"/>
      <c r="R116" s="4"/>
      <c r="S116" s="4"/>
      <c r="T116" s="4"/>
      <c r="U116" s="34"/>
      <c r="V116" s="34"/>
    </row>
    <row r="117" spans="1:22" x14ac:dyDescent="0.25">
      <c r="A117" s="27">
        <f t="shared" si="27"/>
        <v>1990</v>
      </c>
      <c r="B117" s="25">
        <v>45.969180621526583</v>
      </c>
      <c r="C117" s="6">
        <v>4.1710000000000003</v>
      </c>
      <c r="D117" s="25">
        <v>2.7639999999999998</v>
      </c>
      <c r="E117" s="48">
        <f t="shared" si="28"/>
        <v>0</v>
      </c>
      <c r="F117" s="48">
        <f t="shared" si="22"/>
        <v>1</v>
      </c>
      <c r="G117" s="48">
        <f t="shared" si="23"/>
        <v>0</v>
      </c>
      <c r="H117" s="48">
        <f t="shared" si="24"/>
        <v>0</v>
      </c>
      <c r="I117" s="25" t="str">
        <f t="shared" si="25"/>
        <v>n.a.</v>
      </c>
      <c r="J117" s="25">
        <f t="shared" si="25"/>
        <v>4.1710000000000003</v>
      </c>
      <c r="K117" s="25" t="str">
        <f t="shared" si="25"/>
        <v>n.a.</v>
      </c>
      <c r="L117" s="25" t="str">
        <f t="shared" si="20"/>
        <v>n.a.</v>
      </c>
      <c r="M117" s="25" t="str">
        <f t="shared" si="26"/>
        <v>n.a.</v>
      </c>
      <c r="N117" s="25">
        <f t="shared" si="26"/>
        <v>2.7639999999999998</v>
      </c>
      <c r="O117" s="25" t="str">
        <f t="shared" si="26"/>
        <v>n.a.</v>
      </c>
      <c r="P117" s="25" t="str">
        <f t="shared" si="21"/>
        <v>n.a.</v>
      </c>
      <c r="Q117" s="48"/>
      <c r="R117" s="4"/>
      <c r="S117" s="4"/>
      <c r="T117" s="4"/>
      <c r="U117" s="34"/>
      <c r="V117" s="34"/>
    </row>
    <row r="118" spans="1:22" x14ac:dyDescent="0.25">
      <c r="A118" s="27">
        <f t="shared" si="27"/>
        <v>1991</v>
      </c>
      <c r="B118" s="25">
        <v>46.650876556478167</v>
      </c>
      <c r="C118" s="6">
        <v>3.3380000000000001</v>
      </c>
      <c r="D118" s="25">
        <v>3.1179999999999999</v>
      </c>
      <c r="E118" s="48">
        <f t="shared" si="28"/>
        <v>0</v>
      </c>
      <c r="F118" s="48">
        <f t="shared" si="22"/>
        <v>1</v>
      </c>
      <c r="G118" s="48">
        <f t="shared" si="23"/>
        <v>0</v>
      </c>
      <c r="H118" s="48">
        <f t="shared" si="24"/>
        <v>0</v>
      </c>
      <c r="I118" s="25" t="str">
        <f t="shared" si="25"/>
        <v>n.a.</v>
      </c>
      <c r="J118" s="25">
        <f t="shared" si="25"/>
        <v>3.3380000000000001</v>
      </c>
      <c r="K118" s="25" t="str">
        <f t="shared" si="25"/>
        <v>n.a.</v>
      </c>
      <c r="L118" s="25" t="str">
        <f t="shared" si="20"/>
        <v>n.a.</v>
      </c>
      <c r="M118" s="25" t="str">
        <f t="shared" si="26"/>
        <v>n.a.</v>
      </c>
      <c r="N118" s="25">
        <f t="shared" si="26"/>
        <v>3.1179999999999999</v>
      </c>
      <c r="O118" s="25" t="str">
        <f t="shared" si="26"/>
        <v>n.a.</v>
      </c>
      <c r="P118" s="25" t="str">
        <f t="shared" si="21"/>
        <v>n.a.</v>
      </c>
      <c r="Q118" s="48"/>
      <c r="R118" s="4"/>
      <c r="S118" s="4"/>
      <c r="T118" s="4"/>
      <c r="U118" s="34"/>
      <c r="V118" s="34"/>
    </row>
    <row r="119" spans="1:22" x14ac:dyDescent="0.25">
      <c r="A119" s="27">
        <f t="shared" si="27"/>
        <v>1992</v>
      </c>
      <c r="B119" s="25">
        <v>46.749499049978276</v>
      </c>
      <c r="C119" s="6">
        <v>1.8879999999999999</v>
      </c>
      <c r="D119" s="25">
        <v>3.4249999999999998</v>
      </c>
      <c r="E119" s="48">
        <f t="shared" si="28"/>
        <v>0</v>
      </c>
      <c r="F119" s="48">
        <f t="shared" si="22"/>
        <v>1</v>
      </c>
      <c r="G119" s="48">
        <f t="shared" si="23"/>
        <v>0</v>
      </c>
      <c r="H119" s="48">
        <f t="shared" si="24"/>
        <v>0</v>
      </c>
      <c r="I119" s="25" t="str">
        <f t="shared" si="25"/>
        <v>n.a.</v>
      </c>
      <c r="J119" s="25">
        <f t="shared" si="25"/>
        <v>1.8879999999999999</v>
      </c>
      <c r="K119" s="25" t="str">
        <f t="shared" si="25"/>
        <v>n.a.</v>
      </c>
      <c r="L119" s="25" t="str">
        <f t="shared" si="20"/>
        <v>n.a.</v>
      </c>
      <c r="M119" s="25" t="str">
        <f t="shared" si="26"/>
        <v>n.a.</v>
      </c>
      <c r="N119" s="25">
        <f t="shared" si="26"/>
        <v>3.4249999999999998</v>
      </c>
      <c r="O119" s="25" t="str">
        <f t="shared" si="26"/>
        <v>n.a.</v>
      </c>
      <c r="P119" s="25" t="str">
        <f t="shared" si="21"/>
        <v>n.a.</v>
      </c>
      <c r="Q119" s="48"/>
      <c r="R119" s="4"/>
      <c r="S119" s="4"/>
      <c r="T119" s="4"/>
      <c r="U119" s="34"/>
      <c r="V119" s="34"/>
    </row>
    <row r="120" spans="1:22" x14ac:dyDescent="0.25">
      <c r="A120" s="27">
        <f t="shared" si="27"/>
        <v>1993</v>
      </c>
      <c r="B120" s="25">
        <v>50.591228951997991</v>
      </c>
      <c r="C120" s="6">
        <v>0.374</v>
      </c>
      <c r="D120" s="25">
        <v>3.238</v>
      </c>
      <c r="E120" s="48">
        <f t="shared" si="28"/>
        <v>0</v>
      </c>
      <c r="F120" s="48">
        <f t="shared" si="22"/>
        <v>1</v>
      </c>
      <c r="G120" s="48">
        <f t="shared" si="23"/>
        <v>0</v>
      </c>
      <c r="H120" s="48">
        <f t="shared" si="24"/>
        <v>0</v>
      </c>
      <c r="I120" s="25" t="str">
        <f t="shared" si="25"/>
        <v>n.a.</v>
      </c>
      <c r="J120" s="25">
        <f t="shared" si="25"/>
        <v>0.374</v>
      </c>
      <c r="K120" s="25" t="str">
        <f t="shared" si="25"/>
        <v>n.a.</v>
      </c>
      <c r="L120" s="25" t="str">
        <f t="shared" si="20"/>
        <v>n.a.</v>
      </c>
      <c r="M120" s="25" t="str">
        <f t="shared" si="26"/>
        <v>n.a.</v>
      </c>
      <c r="N120" s="25">
        <f t="shared" si="26"/>
        <v>3.238</v>
      </c>
      <c r="O120" s="25" t="str">
        <f t="shared" si="26"/>
        <v>n.a.</v>
      </c>
      <c r="P120" s="25" t="str">
        <f t="shared" si="21"/>
        <v>n.a.</v>
      </c>
      <c r="Q120" s="48"/>
      <c r="R120" s="4"/>
      <c r="S120" s="4"/>
      <c r="T120" s="4"/>
      <c r="U120" s="34"/>
      <c r="V120" s="34"/>
    </row>
    <row r="121" spans="1:22" x14ac:dyDescent="0.25">
      <c r="A121" s="27">
        <f t="shared" si="27"/>
        <v>1994</v>
      </c>
      <c r="B121" s="25">
        <v>53.330339500628703</v>
      </c>
      <c r="C121" s="6">
        <v>2.2130000000000001</v>
      </c>
      <c r="D121" s="25">
        <v>2.71</v>
      </c>
      <c r="E121" s="48">
        <f t="shared" si="28"/>
        <v>0</v>
      </c>
      <c r="F121" s="48">
        <f t="shared" si="22"/>
        <v>1</v>
      </c>
      <c r="G121" s="48">
        <f t="shared" si="23"/>
        <v>0</v>
      </c>
      <c r="H121" s="48">
        <f t="shared" si="24"/>
        <v>0</v>
      </c>
      <c r="I121" s="25" t="str">
        <f t="shared" si="25"/>
        <v>n.a.</v>
      </c>
      <c r="J121" s="25">
        <f t="shared" si="25"/>
        <v>2.2130000000000001</v>
      </c>
      <c r="K121" s="25" t="str">
        <f t="shared" si="25"/>
        <v>n.a.</v>
      </c>
      <c r="L121" s="25" t="str">
        <f t="shared" si="20"/>
        <v>n.a.</v>
      </c>
      <c r="M121" s="25" t="str">
        <f t="shared" si="26"/>
        <v>n.a.</v>
      </c>
      <c r="N121" s="25">
        <f t="shared" si="26"/>
        <v>2.71</v>
      </c>
      <c r="O121" s="25" t="str">
        <f t="shared" si="26"/>
        <v>n.a.</v>
      </c>
      <c r="P121" s="25" t="str">
        <f t="shared" si="21"/>
        <v>n.a.</v>
      </c>
      <c r="Q121" s="48"/>
      <c r="R121" s="4"/>
      <c r="S121" s="4"/>
      <c r="T121" s="4"/>
      <c r="U121" s="34"/>
      <c r="V121" s="34"/>
    </row>
    <row r="122" spans="1:22" x14ac:dyDescent="0.25">
      <c r="A122" s="27">
        <f t="shared" si="27"/>
        <v>1995</v>
      </c>
      <c r="B122" s="25">
        <v>55.869837870032583</v>
      </c>
      <c r="C122" s="6">
        <v>2.5390000000000001</v>
      </c>
      <c r="D122" s="25">
        <v>1.601</v>
      </c>
      <c r="E122" s="48">
        <f t="shared" si="28"/>
        <v>0</v>
      </c>
      <c r="F122" s="48">
        <f t="shared" si="22"/>
        <v>1</v>
      </c>
      <c r="G122" s="48">
        <f t="shared" si="23"/>
        <v>0</v>
      </c>
      <c r="H122" s="48">
        <f t="shared" si="24"/>
        <v>0</v>
      </c>
      <c r="I122" s="25" t="str">
        <f t="shared" si="25"/>
        <v>n.a.</v>
      </c>
      <c r="J122" s="25">
        <f t="shared" si="25"/>
        <v>2.5390000000000001</v>
      </c>
      <c r="K122" s="25" t="str">
        <f t="shared" si="25"/>
        <v>n.a.</v>
      </c>
      <c r="L122" s="25" t="str">
        <f t="shared" si="20"/>
        <v>n.a.</v>
      </c>
      <c r="M122" s="25" t="str">
        <f t="shared" si="26"/>
        <v>n.a.</v>
      </c>
      <c r="N122" s="25">
        <f t="shared" si="26"/>
        <v>1.601</v>
      </c>
      <c r="O122" s="25" t="str">
        <f t="shared" si="26"/>
        <v>n.a.</v>
      </c>
      <c r="P122" s="25" t="str">
        <f t="shared" si="21"/>
        <v>n.a.</v>
      </c>
      <c r="Q122" s="48"/>
      <c r="R122" s="4"/>
      <c r="S122" s="4"/>
      <c r="T122" s="4"/>
      <c r="U122" s="34"/>
      <c r="V122" s="34"/>
    </row>
    <row r="123" spans="1:22" x14ac:dyDescent="0.25">
      <c r="A123" s="27">
        <f t="shared" si="27"/>
        <v>1996</v>
      </c>
      <c r="B123" s="25">
        <v>56.34915348320844</v>
      </c>
      <c r="C123" s="6">
        <v>2.23</v>
      </c>
      <c r="D123" s="25">
        <v>1.7929999999999999</v>
      </c>
      <c r="E123" s="48">
        <f t="shared" si="28"/>
        <v>0</v>
      </c>
      <c r="F123" s="48">
        <f t="shared" si="22"/>
        <v>1</v>
      </c>
      <c r="G123" s="48">
        <f t="shared" si="23"/>
        <v>0</v>
      </c>
      <c r="H123" s="48">
        <f t="shared" si="24"/>
        <v>0</v>
      </c>
      <c r="I123" s="25" t="str">
        <f t="shared" si="25"/>
        <v>n.a.</v>
      </c>
      <c r="J123" s="25">
        <f t="shared" si="25"/>
        <v>2.23</v>
      </c>
      <c r="K123" s="25" t="str">
        <f t="shared" si="25"/>
        <v>n.a.</v>
      </c>
      <c r="L123" s="25" t="str">
        <f t="shared" si="20"/>
        <v>n.a.</v>
      </c>
      <c r="M123" s="25" t="str">
        <f t="shared" si="26"/>
        <v>n.a.</v>
      </c>
      <c r="N123" s="25">
        <f t="shared" si="26"/>
        <v>1.7929999999999999</v>
      </c>
      <c r="O123" s="25" t="str">
        <f t="shared" si="26"/>
        <v>n.a.</v>
      </c>
      <c r="P123" s="25" t="str">
        <f t="shared" si="21"/>
        <v>n.a.</v>
      </c>
      <c r="Q123" s="48"/>
      <c r="R123" s="4"/>
      <c r="S123" s="4"/>
      <c r="T123" s="4"/>
      <c r="U123" s="34"/>
      <c r="V123" s="34"/>
    </row>
    <row r="124" spans="1:22" x14ac:dyDescent="0.25">
      <c r="A124" s="27">
        <f t="shared" si="27"/>
        <v>1997</v>
      </c>
      <c r="B124" s="25">
        <v>58.458687595378244</v>
      </c>
      <c r="C124" s="6">
        <v>2.1259999999999999</v>
      </c>
      <c r="D124" s="25">
        <v>1.157</v>
      </c>
      <c r="E124" s="48">
        <f t="shared" si="28"/>
        <v>0</v>
      </c>
      <c r="F124" s="48">
        <f t="shared" si="22"/>
        <v>1</v>
      </c>
      <c r="G124" s="48">
        <f t="shared" si="23"/>
        <v>0</v>
      </c>
      <c r="H124" s="48">
        <f t="shared" si="24"/>
        <v>0</v>
      </c>
      <c r="I124" s="25" t="str">
        <f t="shared" si="25"/>
        <v>n.a.</v>
      </c>
      <c r="J124" s="25">
        <f t="shared" si="25"/>
        <v>2.1259999999999999</v>
      </c>
      <c r="K124" s="25" t="str">
        <f t="shared" si="25"/>
        <v>n.a.</v>
      </c>
      <c r="L124" s="25" t="str">
        <f t="shared" si="20"/>
        <v>n.a.</v>
      </c>
      <c r="M124" s="25" t="str">
        <f t="shared" si="26"/>
        <v>n.a.</v>
      </c>
      <c r="N124" s="25">
        <f t="shared" si="26"/>
        <v>1.157</v>
      </c>
      <c r="O124" s="25" t="str">
        <f t="shared" si="26"/>
        <v>n.a.</v>
      </c>
      <c r="P124" s="25" t="str">
        <f t="shared" si="21"/>
        <v>n.a.</v>
      </c>
      <c r="Q124" s="48"/>
      <c r="R124" s="4"/>
      <c r="S124" s="4"/>
      <c r="T124" s="4"/>
      <c r="U124" s="34"/>
      <c r="V124" s="34"/>
    </row>
    <row r="125" spans="1:22" x14ac:dyDescent="0.25">
      <c r="A125" s="27">
        <f t="shared" si="27"/>
        <v>1998</v>
      </c>
      <c r="B125" s="25">
        <v>58.476507851674867</v>
      </c>
      <c r="C125" s="6">
        <v>3.5950000000000002</v>
      </c>
      <c r="D125" s="25">
        <v>0.82399999999999995</v>
      </c>
      <c r="E125" s="48">
        <f t="shared" ref="E125:E136" si="29">IF(AND(B125&gt;0,B125&lt;30),1,0)</f>
        <v>0</v>
      </c>
      <c r="F125" s="48">
        <f t="shared" si="22"/>
        <v>1</v>
      </c>
      <c r="G125" s="48">
        <f t="shared" si="23"/>
        <v>0</v>
      </c>
      <c r="H125" s="48">
        <f t="shared" si="24"/>
        <v>0</v>
      </c>
      <c r="I125" s="25" t="str">
        <f t="shared" si="25"/>
        <v>n.a.</v>
      </c>
      <c r="J125" s="25">
        <f t="shared" si="25"/>
        <v>3.5950000000000002</v>
      </c>
      <c r="K125" s="25" t="str">
        <f t="shared" si="25"/>
        <v>n.a.</v>
      </c>
      <c r="L125" s="25" t="str">
        <f t="shared" si="20"/>
        <v>n.a.</v>
      </c>
      <c r="M125" s="25" t="str">
        <f t="shared" si="26"/>
        <v>n.a.</v>
      </c>
      <c r="N125" s="25">
        <f t="shared" si="26"/>
        <v>0.82399999999999995</v>
      </c>
      <c r="O125" s="25" t="str">
        <f t="shared" si="26"/>
        <v>n.a.</v>
      </c>
      <c r="P125" s="25" t="str">
        <f t="shared" si="21"/>
        <v>n.a.</v>
      </c>
      <c r="Q125" s="48"/>
      <c r="R125" s="4"/>
      <c r="S125" s="4"/>
      <c r="T125" s="4"/>
      <c r="U125" s="34"/>
      <c r="V125" s="34"/>
    </row>
    <row r="126" spans="1:22" x14ac:dyDescent="0.25">
      <c r="A126" s="27">
        <f t="shared" si="27"/>
        <v>1999</v>
      </c>
      <c r="B126" s="25">
        <v>59.589148344016287</v>
      </c>
      <c r="C126" s="6">
        <v>3.34</v>
      </c>
      <c r="D126" s="25">
        <v>0.51500000000000001</v>
      </c>
      <c r="E126" s="48">
        <f t="shared" si="29"/>
        <v>0</v>
      </c>
      <c r="F126" s="48">
        <f t="shared" si="22"/>
        <v>1</v>
      </c>
      <c r="G126" s="48">
        <f t="shared" si="23"/>
        <v>0</v>
      </c>
      <c r="H126" s="48">
        <f t="shared" si="24"/>
        <v>0</v>
      </c>
      <c r="I126" s="25" t="str">
        <f t="shared" si="25"/>
        <v>n.a.</v>
      </c>
      <c r="J126" s="25">
        <f t="shared" si="25"/>
        <v>3.34</v>
      </c>
      <c r="K126" s="25" t="str">
        <f t="shared" si="25"/>
        <v>n.a.</v>
      </c>
      <c r="L126" s="25" t="str">
        <f t="shared" si="20"/>
        <v>n.a.</v>
      </c>
      <c r="M126" s="25" t="str">
        <f t="shared" si="26"/>
        <v>n.a.</v>
      </c>
      <c r="N126" s="25">
        <f t="shared" si="26"/>
        <v>0.51500000000000001</v>
      </c>
      <c r="O126" s="25" t="str">
        <f t="shared" si="26"/>
        <v>n.a.</v>
      </c>
      <c r="P126" s="25" t="str">
        <f t="shared" si="21"/>
        <v>n.a.</v>
      </c>
      <c r="Q126" s="48"/>
      <c r="R126" s="4"/>
      <c r="S126" s="4"/>
      <c r="T126" s="4"/>
      <c r="U126" s="34"/>
      <c r="V126" s="34"/>
    </row>
    <row r="127" spans="1:22" x14ac:dyDescent="0.25">
      <c r="A127" s="27">
        <f t="shared" si="27"/>
        <v>2000</v>
      </c>
      <c r="B127" s="25">
        <v>58.163437399110485</v>
      </c>
      <c r="C127" s="6">
        <v>3.6509999999999998</v>
      </c>
      <c r="D127" s="25">
        <v>1.9590000000000001</v>
      </c>
      <c r="E127" s="48">
        <f t="shared" si="29"/>
        <v>0</v>
      </c>
      <c r="F127" s="48">
        <f t="shared" si="22"/>
        <v>1</v>
      </c>
      <c r="G127" s="48">
        <f t="shared" si="23"/>
        <v>0</v>
      </c>
      <c r="H127" s="48">
        <f t="shared" si="24"/>
        <v>0</v>
      </c>
      <c r="I127" s="25" t="str">
        <f t="shared" si="25"/>
        <v>n.a.</v>
      </c>
      <c r="J127" s="25">
        <f t="shared" si="25"/>
        <v>3.6509999999999998</v>
      </c>
      <c r="K127" s="25" t="str">
        <f t="shared" si="25"/>
        <v>n.a.</v>
      </c>
      <c r="L127" s="25" t="str">
        <f t="shared" si="20"/>
        <v>n.a.</v>
      </c>
      <c r="M127" s="25" t="str">
        <f t="shared" si="26"/>
        <v>n.a.</v>
      </c>
      <c r="N127" s="25">
        <f t="shared" si="26"/>
        <v>1.9590000000000001</v>
      </c>
      <c r="O127" s="25" t="str">
        <f t="shared" si="26"/>
        <v>n.a.</v>
      </c>
      <c r="P127" s="25" t="str">
        <f t="shared" si="21"/>
        <v>n.a.</v>
      </c>
      <c r="Q127" s="48"/>
      <c r="R127" s="4"/>
      <c r="S127" s="4"/>
      <c r="T127" s="4"/>
      <c r="U127" s="34"/>
      <c r="V127" s="34"/>
    </row>
    <row r="128" spans="1:22" x14ac:dyDescent="0.25">
      <c r="A128" s="27">
        <f t="shared" si="27"/>
        <v>2001</v>
      </c>
      <c r="B128" s="25">
        <v>57.135798286109583</v>
      </c>
      <c r="C128" s="6">
        <v>0.52</v>
      </c>
      <c r="D128" s="25">
        <v>2.2949999999999999</v>
      </c>
      <c r="E128" s="48">
        <f t="shared" si="29"/>
        <v>0</v>
      </c>
      <c r="F128" s="48">
        <f t="shared" si="22"/>
        <v>1</v>
      </c>
      <c r="G128" s="48">
        <f t="shared" si="23"/>
        <v>0</v>
      </c>
      <c r="H128" s="48">
        <f t="shared" si="24"/>
        <v>0</v>
      </c>
      <c r="I128" s="25" t="str">
        <f t="shared" si="25"/>
        <v>n.a.</v>
      </c>
      <c r="J128" s="25">
        <f t="shared" si="25"/>
        <v>0.52</v>
      </c>
      <c r="K128" s="25" t="str">
        <f t="shared" si="25"/>
        <v>n.a.</v>
      </c>
      <c r="L128" s="25" t="str">
        <f t="shared" si="20"/>
        <v>n.a.</v>
      </c>
      <c r="M128" s="25" t="str">
        <f t="shared" si="26"/>
        <v>n.a.</v>
      </c>
      <c r="N128" s="25">
        <f t="shared" si="26"/>
        <v>2.2949999999999999</v>
      </c>
      <c r="O128" s="25" t="str">
        <f t="shared" si="26"/>
        <v>n.a.</v>
      </c>
      <c r="P128" s="25" t="str">
        <f t="shared" si="21"/>
        <v>n.a.</v>
      </c>
      <c r="Q128" s="48"/>
      <c r="R128" s="4"/>
      <c r="S128" s="4"/>
      <c r="T128" s="4"/>
      <c r="U128" s="34"/>
      <c r="V128" s="34"/>
    </row>
    <row r="129" spans="1:22" x14ac:dyDescent="0.25">
      <c r="A129" s="27">
        <f t="shared" si="27"/>
        <v>2002</v>
      </c>
      <c r="B129" s="25">
        <v>56.6388543646732</v>
      </c>
      <c r="C129" s="6">
        <v>1.647</v>
      </c>
      <c r="D129" s="25">
        <v>1.7</v>
      </c>
      <c r="E129" s="48">
        <f t="shared" si="29"/>
        <v>0</v>
      </c>
      <c r="F129" s="48">
        <f t="shared" si="22"/>
        <v>1</v>
      </c>
      <c r="G129" s="48">
        <f t="shared" si="23"/>
        <v>0</v>
      </c>
      <c r="H129" s="48">
        <f t="shared" si="24"/>
        <v>0</v>
      </c>
      <c r="I129" s="25" t="str">
        <f t="shared" si="25"/>
        <v>n.a.</v>
      </c>
      <c r="J129" s="25">
        <f t="shared" si="25"/>
        <v>1.647</v>
      </c>
      <c r="K129" s="25" t="str">
        <f t="shared" si="25"/>
        <v>n.a.</v>
      </c>
      <c r="L129" s="25" t="str">
        <f t="shared" si="20"/>
        <v>n.a.</v>
      </c>
      <c r="M129" s="25" t="str">
        <f t="shared" si="26"/>
        <v>n.a.</v>
      </c>
      <c r="N129" s="25">
        <f t="shared" si="26"/>
        <v>1.7</v>
      </c>
      <c r="O129" s="25" t="str">
        <f t="shared" si="26"/>
        <v>n.a.</v>
      </c>
      <c r="P129" s="25" t="str">
        <f t="shared" si="21"/>
        <v>n.a.</v>
      </c>
      <c r="Q129" s="48"/>
      <c r="R129" s="4"/>
      <c r="S129" s="4"/>
      <c r="T129" s="4"/>
      <c r="U129" s="34"/>
      <c r="V129" s="34"/>
    </row>
    <row r="130" spans="1:22" x14ac:dyDescent="0.25">
      <c r="A130" s="27">
        <f t="shared" si="27"/>
        <v>2003</v>
      </c>
      <c r="B130" s="25">
        <v>56.819016399315721</v>
      </c>
      <c r="C130" s="6">
        <v>0.80100000000000005</v>
      </c>
      <c r="D130" s="25">
        <v>1.296</v>
      </c>
      <c r="E130" s="48">
        <f t="shared" si="29"/>
        <v>0</v>
      </c>
      <c r="F130" s="48">
        <f t="shared" si="22"/>
        <v>1</v>
      </c>
      <c r="G130" s="48">
        <f t="shared" si="23"/>
        <v>0</v>
      </c>
      <c r="H130" s="48">
        <f t="shared" si="24"/>
        <v>0</v>
      </c>
      <c r="I130" s="25" t="str">
        <f t="shared" si="25"/>
        <v>n.a.</v>
      </c>
      <c r="J130" s="25">
        <f t="shared" si="25"/>
        <v>0.80100000000000005</v>
      </c>
      <c r="K130" s="25" t="str">
        <f t="shared" si="25"/>
        <v>n.a.</v>
      </c>
      <c r="L130" s="25" t="str">
        <f t="shared" si="20"/>
        <v>n.a.</v>
      </c>
      <c r="M130" s="25" t="str">
        <f t="shared" si="26"/>
        <v>n.a.</v>
      </c>
      <c r="N130" s="25">
        <f t="shared" si="26"/>
        <v>1.296</v>
      </c>
      <c r="O130" s="25" t="str">
        <f t="shared" si="26"/>
        <v>n.a.</v>
      </c>
      <c r="P130" s="25" t="str">
        <f t="shared" si="21"/>
        <v>n.a.</v>
      </c>
      <c r="Q130" s="48"/>
      <c r="R130" s="4"/>
      <c r="S130" s="4"/>
      <c r="T130" s="4"/>
      <c r="U130" s="34"/>
      <c r="V130" s="34"/>
    </row>
    <row r="131" spans="1:22" x14ac:dyDescent="0.25">
      <c r="A131" s="27">
        <f t="shared" si="27"/>
        <v>2004</v>
      </c>
      <c r="B131" s="25">
        <v>58.23087695784038</v>
      </c>
      <c r="C131" s="6">
        <v>2.5449999999999999</v>
      </c>
      <c r="D131" s="25">
        <v>1.95</v>
      </c>
      <c r="E131" s="48">
        <f t="shared" si="29"/>
        <v>0</v>
      </c>
      <c r="F131" s="48">
        <f t="shared" si="22"/>
        <v>1</v>
      </c>
      <c r="G131" s="48">
        <f t="shared" si="23"/>
        <v>0</v>
      </c>
      <c r="H131" s="48">
        <f t="shared" si="24"/>
        <v>0</v>
      </c>
      <c r="I131" s="25" t="str">
        <f t="shared" si="25"/>
        <v>n.a.</v>
      </c>
      <c r="J131" s="25">
        <f t="shared" si="25"/>
        <v>2.5449999999999999</v>
      </c>
      <c r="K131" s="25" t="str">
        <f t="shared" si="25"/>
        <v>n.a.</v>
      </c>
      <c r="L131" s="25" t="str">
        <f t="shared" si="20"/>
        <v>n.a.</v>
      </c>
      <c r="M131" s="25" t="str">
        <f t="shared" si="26"/>
        <v>n.a.</v>
      </c>
      <c r="N131" s="25">
        <f t="shared" si="26"/>
        <v>1.95</v>
      </c>
      <c r="O131" s="25" t="str">
        <f t="shared" si="26"/>
        <v>n.a.</v>
      </c>
      <c r="P131" s="25" t="str">
        <f t="shared" si="21"/>
        <v>n.a.</v>
      </c>
      <c r="Q131" s="48"/>
      <c r="R131" s="4"/>
      <c r="S131" s="4"/>
      <c r="T131" s="4"/>
      <c r="U131" s="34"/>
      <c r="V131" s="34"/>
    </row>
    <row r="132" spans="1:22" x14ac:dyDescent="0.25">
      <c r="A132" s="27">
        <f t="shared" si="27"/>
        <v>2005</v>
      </c>
      <c r="B132" s="25">
        <v>58.020403555227126</v>
      </c>
      <c r="C132" s="6">
        <v>2.46</v>
      </c>
      <c r="D132" s="25">
        <v>2.1080000000000001</v>
      </c>
      <c r="E132" s="48">
        <f t="shared" si="29"/>
        <v>0</v>
      </c>
      <c r="F132" s="48">
        <f t="shared" si="22"/>
        <v>1</v>
      </c>
      <c r="G132" s="48">
        <f t="shared" si="23"/>
        <v>0</v>
      </c>
      <c r="H132" s="48">
        <f t="shared" si="24"/>
        <v>0</v>
      </c>
      <c r="I132" s="25" t="str">
        <f t="shared" si="25"/>
        <v>n.a.</v>
      </c>
      <c r="J132" s="25">
        <f t="shared" si="25"/>
        <v>2.46</v>
      </c>
      <c r="K132" s="25" t="str">
        <f t="shared" si="25"/>
        <v>n.a.</v>
      </c>
      <c r="L132" s="25" t="str">
        <f t="shared" si="20"/>
        <v>n.a.</v>
      </c>
      <c r="M132" s="25" t="str">
        <f t="shared" si="26"/>
        <v>n.a.</v>
      </c>
      <c r="N132" s="25">
        <f t="shared" si="26"/>
        <v>2.1080000000000001</v>
      </c>
      <c r="O132" s="25" t="str">
        <f t="shared" si="26"/>
        <v>n.a.</v>
      </c>
      <c r="P132" s="25" t="str">
        <f t="shared" si="21"/>
        <v>n.a.</v>
      </c>
      <c r="Q132" s="48"/>
      <c r="R132" s="4"/>
      <c r="S132" s="4"/>
      <c r="T132" s="4"/>
      <c r="U132" s="34"/>
      <c r="V132" s="34"/>
    </row>
    <row r="133" spans="1:22" x14ac:dyDescent="0.25">
      <c r="A133" s="27">
        <f t="shared" si="27"/>
        <v>2006</v>
      </c>
      <c r="B133" s="25">
        <v>56.708254932425575</v>
      </c>
      <c r="C133" s="6">
        <v>3.46</v>
      </c>
      <c r="D133" s="25">
        <v>1.6859999999999999</v>
      </c>
      <c r="E133" s="48">
        <f t="shared" si="29"/>
        <v>0</v>
      </c>
      <c r="F133" s="48">
        <f t="shared" si="22"/>
        <v>1</v>
      </c>
      <c r="G133" s="48">
        <f t="shared" si="23"/>
        <v>0</v>
      </c>
      <c r="H133" s="48">
        <f t="shared" si="24"/>
        <v>0</v>
      </c>
      <c r="I133" s="25" t="str">
        <f t="shared" si="25"/>
        <v>n.a.</v>
      </c>
      <c r="J133" s="25">
        <f t="shared" si="25"/>
        <v>3.46</v>
      </c>
      <c r="K133" s="25" t="str">
        <f t="shared" si="25"/>
        <v>n.a.</v>
      </c>
      <c r="L133" s="25" t="str">
        <f t="shared" si="20"/>
        <v>n.a.</v>
      </c>
      <c r="M133" s="25" t="str">
        <f t="shared" si="26"/>
        <v>n.a.</v>
      </c>
      <c r="N133" s="25">
        <f t="shared" si="26"/>
        <v>1.6859999999999999</v>
      </c>
      <c r="O133" s="25" t="str">
        <f t="shared" si="26"/>
        <v>n.a.</v>
      </c>
      <c r="P133" s="25" t="str">
        <f t="shared" si="21"/>
        <v>n.a.</v>
      </c>
      <c r="Q133" s="48"/>
      <c r="R133" s="4"/>
      <c r="S133" s="4"/>
      <c r="T133" s="4"/>
      <c r="U133" s="34"/>
      <c r="V133" s="34"/>
    </row>
    <row r="134" spans="1:22" x14ac:dyDescent="0.25">
      <c r="A134" s="27">
        <f t="shared" si="27"/>
        <v>2007</v>
      </c>
      <c r="B134" s="25">
        <v>54.426069679668515</v>
      </c>
      <c r="C134" s="6">
        <v>3.5470000000000002</v>
      </c>
      <c r="D134" s="25">
        <v>2.2029999999999998</v>
      </c>
      <c r="E134" s="48">
        <f t="shared" si="29"/>
        <v>0</v>
      </c>
      <c r="F134" s="48">
        <f t="shared" si="22"/>
        <v>1</v>
      </c>
      <c r="G134" s="48">
        <f t="shared" si="23"/>
        <v>0</v>
      </c>
      <c r="H134" s="48">
        <f t="shared" si="24"/>
        <v>0</v>
      </c>
      <c r="I134" s="25" t="str">
        <f t="shared" si="25"/>
        <v>n.a.</v>
      </c>
      <c r="J134" s="25">
        <f t="shared" si="25"/>
        <v>3.5470000000000002</v>
      </c>
      <c r="K134" s="25" t="str">
        <f t="shared" si="25"/>
        <v>n.a.</v>
      </c>
      <c r="L134" s="25" t="str">
        <f t="shared" si="20"/>
        <v>n.a.</v>
      </c>
      <c r="M134" s="25" t="str">
        <f t="shared" si="26"/>
        <v>n.a.</v>
      </c>
      <c r="N134" s="25">
        <f t="shared" si="26"/>
        <v>2.2029999999999998</v>
      </c>
      <c r="O134" s="25" t="str">
        <f t="shared" si="26"/>
        <v>n.a.</v>
      </c>
      <c r="P134" s="25" t="str">
        <f t="shared" si="21"/>
        <v>n.a.</v>
      </c>
      <c r="Q134" s="48"/>
      <c r="R134" s="4"/>
      <c r="S134" s="4"/>
      <c r="T134" s="4"/>
      <c r="U134" s="1"/>
      <c r="V134" s="1"/>
    </row>
    <row r="135" spans="1:22" x14ac:dyDescent="0.25">
      <c r="A135" s="27">
        <f t="shared" si="27"/>
        <v>2008</v>
      </c>
      <c r="B135" s="25">
        <v>57.463422594973537</v>
      </c>
      <c r="C135" s="6">
        <v>2.048</v>
      </c>
      <c r="D135" s="25">
        <v>3.2229999999999999</v>
      </c>
      <c r="E135" s="48">
        <f t="shared" si="29"/>
        <v>0</v>
      </c>
      <c r="F135" s="48">
        <f t="shared" si="22"/>
        <v>1</v>
      </c>
      <c r="G135" s="48">
        <f t="shared" si="23"/>
        <v>0</v>
      </c>
      <c r="H135" s="48">
        <f t="shared" si="24"/>
        <v>0</v>
      </c>
      <c r="I135" s="25" t="str">
        <f t="shared" si="25"/>
        <v>n.a.</v>
      </c>
      <c r="J135" s="25">
        <f t="shared" si="25"/>
        <v>2.048</v>
      </c>
      <c r="K135" s="25" t="str">
        <f t="shared" si="25"/>
        <v>n.a.</v>
      </c>
      <c r="L135" s="25" t="str">
        <f t="shared" si="25"/>
        <v>n.a.</v>
      </c>
      <c r="M135" s="25" t="str">
        <f t="shared" si="26"/>
        <v>n.a.</v>
      </c>
      <c r="N135" s="25">
        <f t="shared" si="26"/>
        <v>3.2229999999999999</v>
      </c>
      <c r="O135" s="25" t="str">
        <f t="shared" si="26"/>
        <v>n.a.</v>
      </c>
      <c r="P135" s="25" t="str">
        <f t="shared" si="26"/>
        <v>n.a.</v>
      </c>
      <c r="Q135" s="48"/>
      <c r="R135" s="4"/>
      <c r="S135" s="4"/>
      <c r="T135" s="4"/>
      <c r="U135" s="1"/>
      <c r="V135" s="1"/>
    </row>
    <row r="136" spans="1:22" x14ac:dyDescent="0.25">
      <c r="A136" s="27">
        <v>2009</v>
      </c>
      <c r="B136" s="25">
        <v>62.167356864873987</v>
      </c>
      <c r="C136" s="6">
        <v>-3.8239999999999998</v>
      </c>
      <c r="D136" s="25">
        <v>0.47</v>
      </c>
      <c r="E136" s="48">
        <f t="shared" si="29"/>
        <v>0</v>
      </c>
      <c r="F136" s="48">
        <f>IF(AND($B136&gt;30,$B136&lt;60),1,0)</f>
        <v>0</v>
      </c>
      <c r="G136" s="48">
        <f>IF(AND($B136&gt;60,$B136&lt;90),1,0)</f>
        <v>1</v>
      </c>
      <c r="H136" s="48">
        <f>IF($B136&gt;90,1,0)</f>
        <v>0</v>
      </c>
      <c r="I136" s="25" t="str">
        <f>IF(E136=1,$C136,"n.a.")</f>
        <v>n.a.</v>
      </c>
      <c r="J136" s="25" t="str">
        <f>IF(F136=1,$C136,"n.a.")</f>
        <v>n.a.</v>
      </c>
      <c r="K136" s="25">
        <f>IF(G136=1,$C136,"n.a.")</f>
        <v>-3.8239999999999998</v>
      </c>
      <c r="L136" s="25" t="str">
        <f>IF(H136=1,$C136,"n.a.")</f>
        <v>n.a.</v>
      </c>
      <c r="M136" s="25" t="str">
        <f>IF(E136=1,$D136,"n.a.")</f>
        <v>n.a.</v>
      </c>
      <c r="N136" s="25" t="str">
        <f>IF(F136=1,$D136,"n.a.")</f>
        <v>n.a.</v>
      </c>
      <c r="O136" s="25">
        <f>IF(G136=1,$D136,"n.a.")</f>
        <v>0.47</v>
      </c>
      <c r="P136" s="25" t="str">
        <f>IF(H136=1,$D136,"n.a.")</f>
        <v>n.a.</v>
      </c>
      <c r="Q136" s="48"/>
      <c r="R136" s="4"/>
      <c r="S136" s="4"/>
      <c r="T136" s="4"/>
      <c r="U136" s="1"/>
      <c r="V136" s="1"/>
    </row>
    <row r="137" spans="1:22" x14ac:dyDescent="0.25">
      <c r="A137" s="27" t="s">
        <v>3</v>
      </c>
      <c r="B137" s="48"/>
      <c r="C137" s="4"/>
      <c r="D137" s="4"/>
      <c r="E137" s="4"/>
      <c r="F137" s="48"/>
      <c r="G137" s="48"/>
      <c r="H137" s="48"/>
      <c r="I137" s="48"/>
      <c r="J137" s="48"/>
      <c r="K137" s="48"/>
      <c r="L137" s="48"/>
      <c r="M137" s="48"/>
      <c r="N137" s="48"/>
      <c r="O137" s="48"/>
      <c r="P137" s="48"/>
      <c r="Q137" s="48"/>
      <c r="R137" s="4"/>
      <c r="S137" s="4"/>
      <c r="T137" s="4"/>
      <c r="U137" s="34"/>
      <c r="V137" s="34"/>
    </row>
    <row r="138" spans="1:22" x14ac:dyDescent="0.25">
      <c r="A138" s="124" t="s">
        <v>116</v>
      </c>
      <c r="B138" s="125" t="s">
        <v>25</v>
      </c>
      <c r="C138" s="6"/>
      <c r="D138" s="44">
        <f>SUM(E138:H138)</f>
        <v>110</v>
      </c>
      <c r="E138" s="48">
        <f>SUM(E7:E136)</f>
        <v>43</v>
      </c>
      <c r="F138" s="48">
        <f>SUM(F7:F136)</f>
        <v>32</v>
      </c>
      <c r="G138" s="48">
        <f>SUM(G7:G136)</f>
        <v>35</v>
      </c>
      <c r="H138" s="48">
        <f>SUM(H7:H136)</f>
        <v>0</v>
      </c>
      <c r="I138" s="25">
        <f>AVERAGE(I7:I136)</f>
        <v>4.3055894033599351</v>
      </c>
      <c r="J138" s="25">
        <f>AVERAGE(J7:J136)</f>
        <v>2.9913633196163274</v>
      </c>
      <c r="K138" s="25">
        <f>AVERAGE(K7:K136)</f>
        <v>2.341023345970525</v>
      </c>
      <c r="L138" s="25" t="s">
        <v>2</v>
      </c>
      <c r="M138" s="25">
        <f>AVERAGE(M7:M136)</f>
        <v>5.3314396301982416</v>
      </c>
      <c r="N138" s="25">
        <f>AVERAGE(N7:N136)</f>
        <v>2.4010001257564988</v>
      </c>
      <c r="O138" s="25">
        <f>AVERAGE(O7:O136)</f>
        <v>0.68590433052691635</v>
      </c>
      <c r="P138" s="25" t="s">
        <v>2</v>
      </c>
      <c r="Q138" s="48"/>
      <c r="R138" s="4"/>
      <c r="S138" s="4"/>
      <c r="T138" s="4"/>
      <c r="U138" s="1"/>
      <c r="V138" s="1"/>
    </row>
    <row r="139" spans="1:22" x14ac:dyDescent="0.25">
      <c r="A139" s="124" t="s">
        <v>117</v>
      </c>
      <c r="B139" s="125" t="s">
        <v>25</v>
      </c>
      <c r="C139" s="6"/>
      <c r="D139" s="25"/>
      <c r="E139" s="48"/>
      <c r="F139" s="48"/>
      <c r="G139" s="48"/>
      <c r="H139" s="48"/>
      <c r="I139" s="25">
        <f>MEDIAN(I7:I136)</f>
        <v>4.5770219900982179</v>
      </c>
      <c r="J139" s="25">
        <f>MEDIAN(J7:J136)</f>
        <v>2.2919999999999998</v>
      </c>
      <c r="K139" s="25">
        <f>MEDIAN(K7:K136)</f>
        <v>2.1180030257186067</v>
      </c>
      <c r="L139" s="25" t="s">
        <v>2</v>
      </c>
      <c r="M139" s="25">
        <f>MEDIAN(M7:M136)</f>
        <v>3.7381178707224341</v>
      </c>
      <c r="N139" s="25">
        <f>MEDIAN(N7:N136)</f>
        <v>1.909</v>
      </c>
      <c r="O139" s="25">
        <f>MEDIAN(O7:O136)</f>
        <v>0.25542784163474774</v>
      </c>
      <c r="P139" s="25" t="s">
        <v>2</v>
      </c>
      <c r="Q139" s="48"/>
      <c r="R139" s="4"/>
      <c r="S139" s="4"/>
      <c r="T139" s="4"/>
      <c r="U139" s="1"/>
      <c r="V139" s="1"/>
    </row>
    <row r="140" spans="1:22" x14ac:dyDescent="0.25">
      <c r="A140" s="124" t="s">
        <v>114</v>
      </c>
      <c r="B140" s="125" t="s">
        <v>34</v>
      </c>
      <c r="C140" s="6"/>
      <c r="D140" s="44">
        <f>SUM(E140:H140)</f>
        <v>62</v>
      </c>
      <c r="E140" s="48">
        <f>SUM(E75:E136)</f>
        <v>34</v>
      </c>
      <c r="F140" s="48">
        <f>SUM(F75:F136)</f>
        <v>27</v>
      </c>
      <c r="G140" s="48">
        <f>SUM(G75:G136)</f>
        <v>1</v>
      </c>
      <c r="H140" s="48">
        <f>SUM(H75:H136)</f>
        <v>0</v>
      </c>
      <c r="I140" s="25">
        <f>AVERAGE(I75:I136)</f>
        <v>5.2075272521806548</v>
      </c>
      <c r="J140" s="25">
        <f>AVERAGE(J75:J136)</f>
        <v>3.2565256498734749</v>
      </c>
      <c r="K140" s="25">
        <f>AVERAGE(K75:K136)</f>
        <v>-3.8239999999999998</v>
      </c>
      <c r="L140" s="25" t="s">
        <v>2</v>
      </c>
      <c r="M140" s="25">
        <f>AVERAGE(M75:M136)</f>
        <v>5.7326299855084315</v>
      </c>
      <c r="N140" s="25">
        <f>AVERAGE(N75:N136)</f>
        <v>2.9265637185276621</v>
      </c>
      <c r="O140" s="25">
        <f>AVERAGE(O75:O136)</f>
        <v>0.47</v>
      </c>
      <c r="P140" s="25" t="s">
        <v>2</v>
      </c>
      <c r="Q140" s="48"/>
      <c r="R140" s="4"/>
      <c r="S140" s="4"/>
      <c r="T140" s="4"/>
      <c r="U140" s="1"/>
      <c r="V140" s="1"/>
    </row>
    <row r="141" spans="1:22" x14ac:dyDescent="0.25">
      <c r="A141" s="124" t="s">
        <v>115</v>
      </c>
      <c r="B141" s="125" t="s">
        <v>34</v>
      </c>
      <c r="C141" s="6"/>
      <c r="D141" s="25"/>
      <c r="E141" s="48"/>
      <c r="F141" s="48"/>
      <c r="G141" s="48"/>
      <c r="H141" s="48"/>
      <c r="I141" s="25">
        <f>MEDIAN(I75:I136)</f>
        <v>4.7819044016833239</v>
      </c>
      <c r="J141" s="25">
        <f>MEDIAN(J75:J136)</f>
        <v>2.3410000000000002</v>
      </c>
      <c r="K141" s="25">
        <f>MEDIAN(K75:K136)</f>
        <v>-3.8239999999999998</v>
      </c>
      <c r="L141" s="25" t="s">
        <v>2</v>
      </c>
      <c r="M141" s="25">
        <f>MEDIAN(M75:M136)</f>
        <v>4.2231910906283652</v>
      </c>
      <c r="N141" s="25">
        <f>MEDIAN(N75:N136)</f>
        <v>2.1080000000000001</v>
      </c>
      <c r="O141" s="25">
        <f>MEDIAN(O75:O136)</f>
        <v>0.47</v>
      </c>
      <c r="P141" s="25" t="s">
        <v>2</v>
      </c>
      <c r="Q141" s="48"/>
      <c r="R141" s="4"/>
      <c r="S141" s="4"/>
      <c r="T141" s="4"/>
      <c r="U141" s="1"/>
      <c r="V141" s="1"/>
    </row>
    <row r="142" spans="1:22" x14ac:dyDescent="0.25">
      <c r="C142" s="6"/>
      <c r="D142" s="25"/>
      <c r="E142" s="48"/>
      <c r="F142" s="48"/>
      <c r="G142" s="48"/>
      <c r="H142" s="48"/>
      <c r="I142" s="48"/>
      <c r="J142" s="48"/>
      <c r="K142" s="48"/>
      <c r="L142" s="48"/>
      <c r="M142" s="48"/>
      <c r="N142" s="48"/>
      <c r="O142" s="48"/>
      <c r="P142" s="48"/>
      <c r="Q142" s="48"/>
      <c r="R142" s="4"/>
      <c r="S142" s="4"/>
      <c r="T142" s="4"/>
      <c r="U142" s="1"/>
      <c r="V142" s="1"/>
    </row>
    <row r="143" spans="1:22" x14ac:dyDescent="0.25">
      <c r="A143" s="48"/>
      <c r="B143" s="48"/>
      <c r="C143" s="6"/>
      <c r="D143" s="25"/>
      <c r="E143" s="48"/>
      <c r="F143" s="48"/>
      <c r="G143" s="48"/>
      <c r="H143" s="48"/>
      <c r="I143" s="48"/>
      <c r="J143" s="48"/>
      <c r="K143" s="48"/>
      <c r="L143" s="48"/>
      <c r="M143" s="48"/>
      <c r="N143" s="48"/>
      <c r="O143" s="48"/>
      <c r="P143" s="48"/>
      <c r="Q143" s="48"/>
      <c r="R143" s="4"/>
      <c r="S143" s="4"/>
      <c r="T143" s="4"/>
      <c r="U143" s="1"/>
      <c r="V143" s="1"/>
    </row>
    <row r="144" spans="1:22" x14ac:dyDescent="0.25">
      <c r="A144" s="48"/>
      <c r="B144" s="48"/>
      <c r="C144" s="6"/>
      <c r="D144" s="25"/>
      <c r="E144" s="48"/>
      <c r="F144" s="48"/>
      <c r="G144" s="48"/>
      <c r="H144" s="48"/>
      <c r="I144" s="48"/>
      <c r="J144" s="48"/>
      <c r="K144" s="48"/>
      <c r="L144" s="48"/>
      <c r="M144" s="48"/>
      <c r="N144" s="48"/>
      <c r="O144" s="48"/>
      <c r="P144" s="48"/>
      <c r="Q144" s="48"/>
      <c r="R144" s="4"/>
      <c r="S144" s="4"/>
      <c r="T144" s="4"/>
      <c r="U144" s="1"/>
      <c r="V144" s="1"/>
    </row>
    <row r="145" spans="1:22" x14ac:dyDescent="0.25">
      <c r="A145" s="48"/>
      <c r="B145" s="48"/>
      <c r="C145" s="6"/>
      <c r="D145" s="25"/>
      <c r="E145" s="48"/>
      <c r="F145" s="48"/>
      <c r="G145" s="48"/>
      <c r="H145" s="48"/>
      <c r="I145" s="48"/>
      <c r="J145" s="48"/>
      <c r="K145" s="48"/>
      <c r="L145" s="48"/>
      <c r="M145" s="48"/>
      <c r="N145" s="48"/>
      <c r="O145" s="48"/>
      <c r="P145" s="48"/>
      <c r="Q145" s="48"/>
      <c r="R145" s="4"/>
      <c r="S145" s="4"/>
      <c r="T145" s="4"/>
      <c r="U145" s="1"/>
      <c r="V145" s="1"/>
    </row>
    <row r="146" spans="1:22" x14ac:dyDescent="0.25">
      <c r="A146" s="48"/>
      <c r="B146" s="48"/>
      <c r="C146" s="6"/>
      <c r="D146" s="25"/>
      <c r="E146" s="48"/>
      <c r="F146" s="48"/>
      <c r="G146" s="48"/>
      <c r="H146" s="48"/>
      <c r="I146" s="48"/>
      <c r="J146" s="48"/>
      <c r="K146" s="48"/>
      <c r="L146" s="48"/>
      <c r="M146" s="48"/>
      <c r="N146" s="48"/>
      <c r="O146" s="48"/>
      <c r="P146" s="48"/>
      <c r="Q146" s="48"/>
      <c r="R146" s="4"/>
      <c r="S146" s="4"/>
      <c r="T146" s="4"/>
      <c r="U146" s="1"/>
      <c r="V146" s="1"/>
    </row>
    <row r="147" spans="1:22" x14ac:dyDescent="0.25">
      <c r="A147" s="48"/>
      <c r="B147" s="48"/>
      <c r="C147" s="6"/>
      <c r="D147" s="25"/>
      <c r="E147" s="48"/>
      <c r="F147" s="48"/>
      <c r="G147" s="48"/>
      <c r="H147" s="48"/>
      <c r="I147" s="48"/>
      <c r="J147" s="48"/>
      <c r="K147" s="48"/>
      <c r="L147" s="48"/>
      <c r="M147" s="48"/>
      <c r="N147" s="48"/>
      <c r="O147" s="48"/>
      <c r="P147" s="48"/>
      <c r="Q147" s="48"/>
      <c r="R147" s="4"/>
      <c r="S147" s="4"/>
      <c r="T147" s="4"/>
      <c r="U147" s="1"/>
      <c r="V147" s="1"/>
    </row>
    <row r="148" spans="1:22" x14ac:dyDescent="0.25">
      <c r="A148" s="48"/>
      <c r="B148" s="48"/>
      <c r="C148" s="48"/>
      <c r="D148" s="25"/>
      <c r="E148" s="48"/>
      <c r="F148" s="48"/>
      <c r="G148" s="48"/>
      <c r="H148" s="48"/>
      <c r="I148" s="48"/>
      <c r="J148" s="48"/>
      <c r="K148" s="48"/>
      <c r="L148" s="48"/>
      <c r="M148" s="48"/>
      <c r="N148" s="48"/>
      <c r="O148" s="48"/>
      <c r="P148" s="48"/>
      <c r="Q148" s="48"/>
      <c r="R148" s="4"/>
      <c r="S148" s="4"/>
      <c r="T148" s="4"/>
      <c r="U148" s="1"/>
      <c r="V148" s="1"/>
    </row>
    <row r="149" spans="1:22" x14ac:dyDescent="0.25">
      <c r="A149" s="48"/>
      <c r="B149" s="48"/>
      <c r="C149" s="48"/>
      <c r="D149" s="25"/>
      <c r="E149" s="48"/>
      <c r="F149" s="48"/>
      <c r="G149" s="48"/>
      <c r="H149" s="48"/>
      <c r="I149" s="48"/>
      <c r="J149" s="48"/>
      <c r="K149" s="48"/>
      <c r="L149" s="48"/>
      <c r="M149" s="48"/>
      <c r="N149" s="48"/>
      <c r="O149" s="48"/>
      <c r="P149" s="48"/>
      <c r="Q149" s="48"/>
      <c r="R149" s="4"/>
      <c r="S149" s="4"/>
      <c r="T149" s="4"/>
      <c r="U149" s="1"/>
      <c r="V149" s="1"/>
    </row>
    <row r="150" spans="1:22" x14ac:dyDescent="0.25">
      <c r="A150" s="48"/>
      <c r="B150" s="48"/>
      <c r="C150" s="48"/>
      <c r="D150" s="25"/>
      <c r="E150" s="48"/>
      <c r="F150" s="48"/>
      <c r="G150" s="48"/>
      <c r="H150" s="48"/>
      <c r="I150" s="48"/>
      <c r="J150" s="48"/>
      <c r="K150" s="48"/>
      <c r="L150" s="48"/>
      <c r="M150" s="48"/>
      <c r="N150" s="48"/>
      <c r="O150" s="48"/>
      <c r="P150" s="48"/>
      <c r="Q150" s="48"/>
      <c r="R150" s="4"/>
      <c r="S150" s="4"/>
      <c r="T150" s="4"/>
      <c r="U150" s="1"/>
      <c r="V150" s="1"/>
    </row>
    <row r="151" spans="1:22" x14ac:dyDescent="0.25">
      <c r="A151" s="48"/>
      <c r="B151" s="48"/>
      <c r="C151" s="48"/>
      <c r="D151" s="25"/>
      <c r="E151" s="48"/>
      <c r="F151" s="48"/>
      <c r="G151" s="48"/>
      <c r="H151" s="48"/>
      <c r="I151" s="48"/>
      <c r="J151" s="48"/>
      <c r="K151" s="48"/>
      <c r="L151" s="48"/>
      <c r="M151" s="48"/>
      <c r="N151" s="48"/>
      <c r="O151" s="48"/>
      <c r="P151" s="48"/>
      <c r="Q151" s="48"/>
      <c r="R151" s="4"/>
      <c r="S151" s="4"/>
      <c r="T151" s="4"/>
      <c r="U151" s="1"/>
      <c r="V151" s="1"/>
    </row>
    <row r="152" spans="1:22" x14ac:dyDescent="0.25">
      <c r="A152" s="48"/>
      <c r="B152" s="48"/>
      <c r="C152" s="48"/>
      <c r="D152" s="25"/>
      <c r="E152" s="48"/>
      <c r="F152" s="48"/>
      <c r="G152" s="48"/>
      <c r="H152" s="48"/>
      <c r="I152" s="48"/>
      <c r="J152" s="48"/>
      <c r="K152" s="48"/>
      <c r="L152" s="48"/>
      <c r="M152" s="48"/>
      <c r="N152" s="48"/>
      <c r="O152" s="48"/>
      <c r="P152" s="48"/>
      <c r="Q152" s="48"/>
      <c r="R152" s="4"/>
      <c r="S152" s="4"/>
      <c r="T152" s="4"/>
      <c r="U152" s="1"/>
      <c r="V152" s="1"/>
    </row>
    <row r="153" spans="1:22" x14ac:dyDescent="0.25">
      <c r="A153" s="48"/>
      <c r="B153" s="48"/>
      <c r="C153" s="48"/>
      <c r="D153" s="25"/>
      <c r="E153" s="48"/>
      <c r="F153" s="48"/>
      <c r="G153" s="48"/>
      <c r="H153" s="48"/>
      <c r="I153" s="48"/>
      <c r="J153" s="48"/>
      <c r="K153" s="48"/>
      <c r="L153" s="48"/>
      <c r="M153" s="48"/>
      <c r="N153" s="48"/>
      <c r="O153" s="48"/>
      <c r="P153" s="48"/>
      <c r="Q153" s="48"/>
      <c r="R153" s="4"/>
      <c r="S153" s="4"/>
      <c r="T153" s="4"/>
      <c r="U153" s="1"/>
      <c r="V153" s="1"/>
    </row>
    <row r="154" spans="1:22" x14ac:dyDescent="0.25">
      <c r="A154" s="48"/>
      <c r="B154" s="48"/>
      <c r="C154" s="48"/>
      <c r="D154" s="25"/>
      <c r="E154" s="48"/>
      <c r="F154" s="48"/>
      <c r="G154" s="48"/>
      <c r="H154" s="48"/>
      <c r="I154" s="48"/>
      <c r="J154" s="48"/>
      <c r="K154" s="48"/>
      <c r="L154" s="48"/>
      <c r="M154" s="48"/>
      <c r="N154" s="48"/>
      <c r="O154" s="48"/>
      <c r="P154" s="48"/>
      <c r="Q154" s="48"/>
      <c r="R154" s="4"/>
      <c r="S154" s="4"/>
      <c r="T154" s="4"/>
      <c r="U154" s="1"/>
      <c r="V154" s="1"/>
    </row>
    <row r="155" spans="1:22" x14ac:dyDescent="0.25">
      <c r="A155" s="48"/>
      <c r="B155" s="48"/>
      <c r="C155" s="48"/>
      <c r="D155" s="25"/>
      <c r="E155" s="48"/>
      <c r="F155" s="48"/>
      <c r="G155" s="48"/>
      <c r="H155" s="48"/>
      <c r="I155" s="48"/>
      <c r="J155" s="48"/>
      <c r="K155" s="48"/>
      <c r="L155" s="48"/>
      <c r="M155" s="48"/>
      <c r="N155" s="48"/>
      <c r="O155" s="48"/>
      <c r="P155" s="48"/>
      <c r="Q155" s="48"/>
      <c r="R155" s="4"/>
      <c r="S155" s="4"/>
      <c r="T155" s="4"/>
      <c r="U155" s="1"/>
      <c r="V155" s="1"/>
    </row>
    <row r="156" spans="1:22" x14ac:dyDescent="0.25">
      <c r="A156" s="48"/>
      <c r="B156" s="48"/>
      <c r="C156" s="48"/>
      <c r="D156" s="25"/>
      <c r="E156" s="48"/>
      <c r="F156" s="48"/>
      <c r="G156" s="48"/>
      <c r="H156" s="48"/>
      <c r="I156" s="48"/>
      <c r="J156" s="48"/>
      <c r="K156" s="48"/>
      <c r="L156" s="48"/>
      <c r="M156" s="48"/>
      <c r="N156" s="48"/>
      <c r="O156" s="48"/>
      <c r="P156" s="48"/>
      <c r="Q156" s="48"/>
      <c r="R156" s="4"/>
      <c r="S156" s="4"/>
      <c r="T156" s="4"/>
      <c r="U156" s="1"/>
      <c r="V156" s="1"/>
    </row>
    <row r="157" spans="1:22" x14ac:dyDescent="0.25">
      <c r="A157" s="48"/>
      <c r="B157" s="48"/>
      <c r="C157" s="48"/>
      <c r="D157" s="25"/>
      <c r="E157" s="48"/>
      <c r="F157" s="48"/>
      <c r="G157" s="48"/>
      <c r="H157" s="48"/>
      <c r="I157" s="48"/>
      <c r="J157" s="48"/>
      <c r="K157" s="48"/>
      <c r="L157" s="48"/>
      <c r="M157" s="48"/>
      <c r="N157" s="48"/>
      <c r="O157" s="48"/>
      <c r="P157" s="48"/>
      <c r="Q157" s="48"/>
      <c r="R157" s="4"/>
      <c r="S157" s="4"/>
      <c r="T157" s="4"/>
      <c r="U157" s="1"/>
      <c r="V157" s="1"/>
    </row>
    <row r="158" spans="1:22" x14ac:dyDescent="0.25">
      <c r="A158" s="48"/>
      <c r="B158" s="48"/>
      <c r="C158" s="48"/>
      <c r="D158" s="25"/>
      <c r="E158" s="48"/>
      <c r="F158" s="48"/>
      <c r="G158" s="48"/>
      <c r="H158" s="48"/>
      <c r="I158" s="48"/>
      <c r="J158" s="48"/>
      <c r="K158" s="48"/>
      <c r="L158" s="48"/>
      <c r="M158" s="48"/>
      <c r="N158" s="48"/>
      <c r="O158" s="48"/>
      <c r="P158" s="48"/>
      <c r="Q158" s="48"/>
      <c r="R158" s="4"/>
      <c r="S158" s="4"/>
      <c r="T158" s="4"/>
      <c r="U158" s="1"/>
      <c r="V158" s="1"/>
    </row>
    <row r="159" spans="1:22" x14ac:dyDescent="0.25">
      <c r="A159" s="48"/>
      <c r="B159" s="48"/>
      <c r="C159" s="48"/>
      <c r="D159" s="25"/>
      <c r="E159" s="48"/>
      <c r="F159" s="48"/>
      <c r="G159" s="48"/>
      <c r="H159" s="48"/>
      <c r="I159" s="48"/>
      <c r="J159" s="48"/>
      <c r="K159" s="48"/>
      <c r="L159" s="48"/>
      <c r="M159" s="48"/>
      <c r="N159" s="48"/>
      <c r="O159" s="48"/>
      <c r="P159" s="48"/>
      <c r="Q159" s="48"/>
      <c r="R159" s="4"/>
      <c r="S159" s="4"/>
      <c r="T159" s="4"/>
      <c r="U159" s="1"/>
      <c r="V159" s="1"/>
    </row>
    <row r="160" spans="1:22" x14ac:dyDescent="0.25">
      <c r="A160" s="48"/>
      <c r="B160" s="48"/>
      <c r="C160" s="48"/>
      <c r="D160" s="25"/>
      <c r="E160" s="48"/>
      <c r="F160" s="48"/>
      <c r="G160" s="48"/>
      <c r="H160" s="48"/>
      <c r="I160" s="48"/>
      <c r="J160" s="48"/>
      <c r="K160" s="48"/>
      <c r="L160" s="48"/>
      <c r="M160" s="48"/>
      <c r="N160" s="48"/>
      <c r="O160" s="48"/>
      <c r="P160" s="48"/>
      <c r="Q160" s="48"/>
      <c r="R160" s="4"/>
      <c r="S160" s="4"/>
      <c r="T160" s="4"/>
      <c r="U160" s="1"/>
      <c r="V160" s="1"/>
    </row>
    <row r="161" spans="1:22" x14ac:dyDescent="0.25">
      <c r="A161" s="48"/>
      <c r="B161" s="48"/>
      <c r="C161" s="48"/>
      <c r="D161" s="25"/>
      <c r="E161" s="48"/>
      <c r="F161" s="48"/>
      <c r="G161" s="48"/>
      <c r="H161" s="48"/>
      <c r="I161" s="48"/>
      <c r="J161" s="48"/>
      <c r="K161" s="48"/>
      <c r="L161" s="48"/>
      <c r="M161" s="48"/>
      <c r="N161" s="48"/>
      <c r="O161" s="48"/>
      <c r="P161" s="48"/>
      <c r="Q161" s="48"/>
      <c r="R161" s="4"/>
      <c r="S161" s="4"/>
      <c r="T161" s="4"/>
      <c r="U161" s="1"/>
      <c r="V161" s="1"/>
    </row>
    <row r="162" spans="1:22" x14ac:dyDescent="0.25">
      <c r="A162" s="48"/>
      <c r="B162" s="48"/>
      <c r="C162" s="48"/>
      <c r="D162" s="25"/>
      <c r="E162" s="48"/>
      <c r="F162" s="48"/>
      <c r="G162" s="48"/>
      <c r="H162" s="48"/>
      <c r="I162" s="48"/>
      <c r="J162" s="48"/>
      <c r="K162" s="48"/>
      <c r="L162" s="48"/>
      <c r="M162" s="48"/>
      <c r="N162" s="48"/>
      <c r="O162" s="48"/>
      <c r="P162" s="48"/>
      <c r="Q162" s="48"/>
      <c r="R162" s="4"/>
      <c r="S162" s="4"/>
      <c r="T162" s="4"/>
      <c r="U162" s="1"/>
      <c r="V162" s="1"/>
    </row>
    <row r="163" spans="1:22" x14ac:dyDescent="0.25">
      <c r="A163" s="48"/>
      <c r="B163" s="48"/>
      <c r="C163" s="48"/>
      <c r="D163" s="25"/>
      <c r="E163" s="48"/>
      <c r="F163" s="48"/>
      <c r="G163" s="48"/>
      <c r="H163" s="48"/>
      <c r="I163" s="48"/>
      <c r="J163" s="48"/>
      <c r="K163" s="48"/>
      <c r="L163" s="48"/>
      <c r="M163" s="48"/>
      <c r="N163" s="48"/>
      <c r="O163" s="48"/>
      <c r="P163" s="48"/>
      <c r="Q163" s="48"/>
      <c r="R163" s="4"/>
      <c r="S163" s="4"/>
      <c r="T163" s="4"/>
      <c r="U163" s="34"/>
      <c r="V163" s="34"/>
    </row>
    <row r="164" spans="1:22" x14ac:dyDescent="0.25">
      <c r="A164" s="48"/>
      <c r="B164" s="48"/>
      <c r="C164" s="48"/>
      <c r="D164" s="25"/>
      <c r="E164" s="48"/>
      <c r="F164" s="48"/>
      <c r="G164" s="48"/>
      <c r="H164" s="48"/>
      <c r="I164" s="48"/>
      <c r="J164" s="48"/>
      <c r="K164" s="48"/>
      <c r="L164" s="48"/>
      <c r="M164" s="48"/>
      <c r="N164" s="48"/>
      <c r="O164" s="48"/>
      <c r="P164" s="48"/>
      <c r="Q164" s="48"/>
      <c r="R164" s="4"/>
      <c r="S164" s="4"/>
      <c r="T164" s="4"/>
      <c r="U164" s="34"/>
      <c r="V164" s="34"/>
    </row>
    <row r="165" spans="1:22" x14ac:dyDescent="0.25">
      <c r="A165" s="48"/>
      <c r="B165" s="48"/>
      <c r="C165" s="48"/>
      <c r="D165" s="25"/>
      <c r="E165" s="48"/>
      <c r="F165" s="48"/>
      <c r="G165" s="48"/>
      <c r="H165" s="48"/>
      <c r="I165" s="48"/>
      <c r="J165" s="48"/>
      <c r="K165" s="48"/>
      <c r="L165" s="48"/>
      <c r="M165" s="48"/>
      <c r="N165" s="48"/>
      <c r="O165" s="48"/>
      <c r="P165" s="48"/>
      <c r="Q165" s="48"/>
      <c r="R165" s="4"/>
      <c r="S165" s="4"/>
      <c r="T165" s="4"/>
      <c r="U165" s="34"/>
      <c r="V165" s="34"/>
    </row>
    <row r="166" spans="1:22" x14ac:dyDescent="0.25">
      <c r="A166" s="48"/>
      <c r="B166" s="48"/>
      <c r="C166" s="48"/>
      <c r="D166" s="25"/>
      <c r="E166" s="48"/>
      <c r="F166" s="48"/>
      <c r="G166" s="48"/>
      <c r="H166" s="48"/>
      <c r="I166" s="48"/>
      <c r="J166" s="48"/>
      <c r="K166" s="48"/>
      <c r="L166" s="48"/>
      <c r="M166" s="48"/>
      <c r="N166" s="48"/>
      <c r="O166" s="48"/>
      <c r="P166" s="48"/>
      <c r="Q166" s="48"/>
      <c r="R166" s="4"/>
      <c r="S166" s="4"/>
      <c r="T166" s="4"/>
      <c r="U166" s="34"/>
      <c r="V166" s="34"/>
    </row>
    <row r="167" spans="1:22" x14ac:dyDescent="0.25">
      <c r="A167" s="48"/>
      <c r="B167" s="48"/>
      <c r="C167" s="48"/>
      <c r="D167" s="25"/>
      <c r="E167" s="48"/>
      <c r="F167" s="48"/>
      <c r="G167" s="48"/>
      <c r="H167" s="48"/>
      <c r="I167" s="48"/>
      <c r="J167" s="48"/>
      <c r="K167" s="48"/>
      <c r="L167" s="48"/>
      <c r="M167" s="48"/>
      <c r="N167" s="48"/>
      <c r="O167" s="48"/>
      <c r="P167" s="48"/>
      <c r="Q167" s="48"/>
      <c r="R167" s="4"/>
      <c r="S167" s="4"/>
      <c r="T167" s="4"/>
      <c r="U167" s="34"/>
      <c r="V167" s="34"/>
    </row>
    <row r="168" spans="1:22" x14ac:dyDescent="0.25">
      <c r="A168" s="48"/>
      <c r="B168" s="48"/>
      <c r="C168" s="48"/>
      <c r="D168" s="25"/>
      <c r="E168" s="48"/>
      <c r="F168" s="48"/>
      <c r="G168" s="48"/>
      <c r="H168" s="48"/>
      <c r="I168" s="48"/>
      <c r="J168" s="48"/>
      <c r="K168" s="48"/>
      <c r="L168" s="48"/>
      <c r="M168" s="48"/>
      <c r="N168" s="48"/>
      <c r="O168" s="48"/>
      <c r="P168" s="48"/>
      <c r="Q168" s="48"/>
      <c r="R168" s="4"/>
      <c r="S168" s="4"/>
      <c r="T168" s="4"/>
      <c r="U168" s="34"/>
      <c r="V168" s="34"/>
    </row>
    <row r="169" spans="1:22" x14ac:dyDescent="0.25">
      <c r="A169" s="48"/>
      <c r="B169" s="48"/>
      <c r="C169" s="48"/>
      <c r="D169" s="25"/>
      <c r="E169" s="48"/>
      <c r="F169" s="48"/>
      <c r="G169" s="48"/>
      <c r="H169" s="48"/>
      <c r="I169" s="48"/>
      <c r="J169" s="48"/>
      <c r="K169" s="48"/>
      <c r="L169" s="48"/>
      <c r="M169" s="48"/>
      <c r="N169" s="48"/>
      <c r="O169" s="48"/>
      <c r="P169" s="48"/>
      <c r="Q169" s="48"/>
      <c r="R169" s="4"/>
      <c r="S169" s="4"/>
      <c r="T169" s="4"/>
      <c r="U169" s="34"/>
      <c r="V169" s="34"/>
    </row>
    <row r="170" spans="1:22" x14ac:dyDescent="0.25">
      <c r="A170" s="48"/>
      <c r="B170" s="48"/>
      <c r="C170" s="48"/>
      <c r="D170" s="25"/>
      <c r="E170" s="48"/>
      <c r="F170" s="48"/>
      <c r="G170" s="48"/>
      <c r="H170" s="48"/>
      <c r="I170" s="48"/>
      <c r="J170" s="48"/>
      <c r="K170" s="48"/>
      <c r="L170" s="48"/>
      <c r="M170" s="48"/>
      <c r="N170" s="48"/>
      <c r="O170" s="48"/>
      <c r="P170" s="48"/>
      <c r="Q170" s="48"/>
      <c r="R170" s="4"/>
      <c r="S170" s="4"/>
      <c r="T170" s="4"/>
      <c r="U170" s="34"/>
      <c r="V170" s="34"/>
    </row>
    <row r="171" spans="1:22" x14ac:dyDescent="0.25">
      <c r="A171" s="48"/>
      <c r="B171" s="48"/>
      <c r="C171" s="48"/>
      <c r="D171" s="25"/>
      <c r="E171" s="48"/>
      <c r="F171" s="48"/>
      <c r="G171" s="48"/>
      <c r="H171" s="48"/>
      <c r="I171" s="48"/>
      <c r="J171" s="48"/>
      <c r="K171" s="48"/>
      <c r="L171" s="48"/>
      <c r="M171" s="48"/>
      <c r="N171" s="48"/>
      <c r="O171" s="48"/>
      <c r="P171" s="48"/>
      <c r="Q171" s="48"/>
      <c r="R171" s="4"/>
      <c r="S171" s="4"/>
      <c r="T171" s="4"/>
      <c r="U171" s="34"/>
      <c r="V171" s="34"/>
    </row>
    <row r="172" spans="1:22" x14ac:dyDescent="0.25">
      <c r="A172" s="48"/>
      <c r="B172" s="48"/>
      <c r="C172" s="48"/>
      <c r="D172" s="25"/>
      <c r="E172" s="48"/>
      <c r="F172" s="48"/>
      <c r="G172" s="48"/>
      <c r="H172" s="48"/>
      <c r="I172" s="48"/>
      <c r="J172" s="48"/>
      <c r="K172" s="48"/>
      <c r="L172" s="48"/>
      <c r="M172" s="48"/>
      <c r="N172" s="48"/>
      <c r="O172" s="48"/>
      <c r="P172" s="48"/>
      <c r="Q172" s="48"/>
      <c r="R172" s="4"/>
      <c r="S172" s="4"/>
      <c r="T172" s="4"/>
      <c r="U172" s="34"/>
      <c r="V172" s="34"/>
    </row>
    <row r="173" spans="1:22" x14ac:dyDescent="0.25">
      <c r="A173" s="48"/>
      <c r="B173" s="48"/>
      <c r="C173" s="48"/>
      <c r="D173" s="25"/>
      <c r="E173" s="48"/>
      <c r="F173" s="48"/>
      <c r="G173" s="48"/>
      <c r="H173" s="48"/>
      <c r="I173" s="48"/>
      <c r="J173" s="48"/>
      <c r="K173" s="48"/>
      <c r="L173" s="48"/>
      <c r="M173" s="48"/>
      <c r="N173" s="48"/>
      <c r="O173" s="48"/>
      <c r="P173" s="48"/>
      <c r="Q173" s="48"/>
      <c r="R173" s="4"/>
      <c r="S173" s="4"/>
      <c r="T173" s="4"/>
      <c r="U173" s="1"/>
      <c r="V173" s="1"/>
    </row>
    <row r="174" spans="1:22" x14ac:dyDescent="0.25">
      <c r="A174" s="48"/>
      <c r="B174" s="48"/>
      <c r="C174" s="48"/>
      <c r="D174" s="25"/>
      <c r="E174" s="48"/>
      <c r="F174" s="48"/>
      <c r="G174" s="48"/>
      <c r="H174" s="48"/>
      <c r="I174" s="48"/>
      <c r="J174" s="48"/>
      <c r="K174" s="48"/>
      <c r="L174" s="48"/>
      <c r="M174" s="48"/>
      <c r="N174" s="48"/>
      <c r="O174" s="48"/>
      <c r="P174" s="48"/>
      <c r="Q174" s="48"/>
      <c r="R174" s="4"/>
      <c r="S174" s="4"/>
      <c r="T174" s="4"/>
      <c r="U174" s="1"/>
      <c r="V174" s="1"/>
    </row>
    <row r="175" spans="1:22" x14ac:dyDescent="0.25">
      <c r="A175" s="48"/>
      <c r="B175" s="48"/>
      <c r="C175" s="48"/>
      <c r="D175" s="25"/>
      <c r="E175" s="48"/>
      <c r="F175" s="48"/>
      <c r="G175" s="48"/>
      <c r="H175" s="48"/>
      <c r="I175" s="48"/>
      <c r="J175" s="48"/>
      <c r="K175" s="48"/>
      <c r="L175" s="48"/>
      <c r="M175" s="48"/>
      <c r="N175" s="48"/>
      <c r="O175" s="48"/>
      <c r="P175" s="48"/>
      <c r="Q175" s="48"/>
      <c r="R175" s="4"/>
      <c r="S175" s="4"/>
      <c r="T175" s="4"/>
      <c r="U175" s="1"/>
      <c r="V175" s="1"/>
    </row>
    <row r="176" spans="1:22" x14ac:dyDescent="0.25">
      <c r="A176" s="48"/>
      <c r="B176" s="48"/>
      <c r="C176" s="48"/>
      <c r="D176" s="25"/>
      <c r="E176" s="48"/>
      <c r="F176" s="48"/>
      <c r="G176" s="48"/>
      <c r="H176" s="48"/>
      <c r="I176" s="48"/>
      <c r="J176" s="48"/>
      <c r="K176" s="48"/>
      <c r="L176" s="48"/>
      <c r="M176" s="48"/>
      <c r="N176" s="48"/>
      <c r="O176" s="48"/>
      <c r="P176" s="48"/>
      <c r="Q176" s="48"/>
      <c r="R176" s="4"/>
      <c r="S176" s="4"/>
      <c r="T176" s="4"/>
      <c r="U176" s="1"/>
      <c r="V176" s="1"/>
    </row>
    <row r="177" spans="1:22" x14ac:dyDescent="0.25">
      <c r="A177" s="48"/>
      <c r="B177" s="48"/>
      <c r="C177" s="48"/>
      <c r="D177" s="25"/>
      <c r="E177" s="48"/>
      <c r="F177" s="48"/>
      <c r="G177" s="48"/>
      <c r="H177" s="48"/>
      <c r="I177" s="48"/>
      <c r="J177" s="48"/>
      <c r="K177" s="48"/>
      <c r="L177" s="48"/>
      <c r="M177" s="48"/>
      <c r="N177" s="48"/>
      <c r="O177" s="48"/>
      <c r="P177" s="48"/>
      <c r="Q177" s="48"/>
      <c r="R177" s="4"/>
      <c r="S177" s="4"/>
      <c r="T177" s="4"/>
      <c r="U177" s="1"/>
      <c r="V177" s="1"/>
    </row>
    <row r="178" spans="1:22" x14ac:dyDescent="0.25">
      <c r="A178" s="48"/>
      <c r="B178" s="48"/>
      <c r="C178" s="48"/>
      <c r="D178" s="25"/>
      <c r="E178" s="48"/>
      <c r="F178" s="48"/>
      <c r="G178" s="48"/>
      <c r="H178" s="48"/>
      <c r="I178" s="48"/>
      <c r="J178" s="48"/>
      <c r="K178" s="48"/>
      <c r="L178" s="48"/>
      <c r="M178" s="48"/>
      <c r="N178" s="48"/>
      <c r="O178" s="48"/>
      <c r="P178" s="48"/>
      <c r="Q178" s="48"/>
      <c r="R178" s="4"/>
      <c r="S178" s="4"/>
      <c r="T178" s="4"/>
      <c r="U178" s="1"/>
      <c r="V178" s="1"/>
    </row>
    <row r="179" spans="1:22" x14ac:dyDescent="0.25">
      <c r="A179" s="48"/>
      <c r="B179" s="48"/>
      <c r="C179" s="48"/>
      <c r="D179" s="25"/>
      <c r="E179" s="48"/>
      <c r="F179" s="48"/>
      <c r="G179" s="48"/>
      <c r="H179" s="48"/>
      <c r="I179" s="48"/>
      <c r="J179" s="48"/>
      <c r="K179" s="48"/>
      <c r="L179" s="48"/>
      <c r="M179" s="48"/>
      <c r="N179" s="48"/>
      <c r="O179" s="48"/>
      <c r="P179" s="48"/>
      <c r="Q179" s="48"/>
      <c r="R179" s="4"/>
      <c r="S179" s="4"/>
      <c r="T179" s="4"/>
      <c r="U179" s="1"/>
      <c r="V179" s="1"/>
    </row>
    <row r="180" spans="1:22" x14ac:dyDescent="0.25">
      <c r="A180" s="48"/>
      <c r="B180" s="48"/>
      <c r="C180" s="48"/>
      <c r="D180" s="25"/>
      <c r="E180" s="48"/>
      <c r="F180" s="48"/>
      <c r="G180" s="48"/>
      <c r="H180" s="48"/>
      <c r="I180" s="48"/>
      <c r="J180" s="48"/>
      <c r="K180" s="48"/>
      <c r="L180" s="48"/>
      <c r="M180" s="48"/>
      <c r="N180" s="48"/>
      <c r="O180" s="48"/>
      <c r="P180" s="48"/>
      <c r="Q180" s="48"/>
      <c r="R180" s="4"/>
      <c r="S180" s="4"/>
      <c r="T180" s="4"/>
      <c r="U180" s="1"/>
      <c r="V180" s="1"/>
    </row>
    <row r="181" spans="1:22" x14ac:dyDescent="0.25">
      <c r="A181" s="48"/>
      <c r="B181" s="48"/>
      <c r="C181" s="48"/>
      <c r="D181" s="25"/>
      <c r="E181" s="48"/>
      <c r="F181" s="48"/>
      <c r="G181" s="48"/>
      <c r="H181" s="48"/>
      <c r="I181" s="48"/>
      <c r="J181" s="48"/>
      <c r="K181" s="48"/>
      <c r="L181" s="48"/>
      <c r="M181" s="48"/>
      <c r="N181" s="48"/>
      <c r="O181" s="48"/>
      <c r="P181" s="48"/>
      <c r="Q181" s="48"/>
      <c r="R181" s="4"/>
      <c r="S181" s="4"/>
      <c r="T181" s="4"/>
      <c r="U181" s="1"/>
      <c r="V181" s="1"/>
    </row>
    <row r="182" spans="1:22" x14ac:dyDescent="0.25">
      <c r="A182" s="48"/>
      <c r="B182" s="48"/>
      <c r="C182" s="48"/>
      <c r="D182" s="25"/>
      <c r="E182" s="48"/>
      <c r="F182" s="48"/>
      <c r="G182" s="48"/>
      <c r="H182" s="48"/>
      <c r="I182" s="48"/>
      <c r="J182" s="48"/>
      <c r="K182" s="48"/>
      <c r="L182" s="48"/>
      <c r="M182" s="48"/>
      <c r="N182" s="48"/>
      <c r="O182" s="48"/>
      <c r="P182" s="48"/>
      <c r="Q182" s="48"/>
      <c r="R182" s="4"/>
      <c r="S182" s="4"/>
      <c r="T182" s="4"/>
      <c r="U182" s="1"/>
      <c r="V182" s="1"/>
    </row>
    <row r="183" spans="1:22" x14ac:dyDescent="0.25">
      <c r="A183" s="48"/>
      <c r="B183" s="48"/>
      <c r="C183" s="48"/>
      <c r="D183" s="25"/>
      <c r="E183" s="48"/>
      <c r="F183" s="48"/>
      <c r="G183" s="48"/>
      <c r="H183" s="48"/>
      <c r="I183" s="48"/>
      <c r="J183" s="48"/>
      <c r="K183" s="48"/>
      <c r="L183" s="48"/>
      <c r="M183" s="48"/>
      <c r="N183" s="48"/>
      <c r="O183" s="48"/>
      <c r="P183" s="48"/>
      <c r="Q183" s="48"/>
      <c r="R183" s="4"/>
      <c r="S183" s="4"/>
      <c r="T183" s="4"/>
      <c r="U183" s="1"/>
      <c r="V183" s="1"/>
    </row>
    <row r="184" spans="1:22" x14ac:dyDescent="0.25">
      <c r="A184" s="48"/>
      <c r="B184" s="48"/>
      <c r="C184" s="48"/>
      <c r="D184" s="25"/>
      <c r="E184" s="48"/>
      <c r="F184" s="48"/>
      <c r="G184" s="48"/>
      <c r="H184" s="48"/>
      <c r="I184" s="48"/>
      <c r="J184" s="48"/>
      <c r="K184" s="48"/>
      <c r="L184" s="48"/>
      <c r="M184" s="48"/>
      <c r="N184" s="48"/>
      <c r="O184" s="48"/>
      <c r="P184" s="48"/>
      <c r="Q184" s="48"/>
      <c r="R184" s="4"/>
      <c r="S184" s="4"/>
      <c r="T184" s="4"/>
      <c r="U184" s="1"/>
      <c r="V184" s="1"/>
    </row>
    <row r="185" spans="1:22" x14ac:dyDescent="0.25">
      <c r="A185" s="48"/>
      <c r="B185" s="48"/>
      <c r="C185" s="48"/>
      <c r="D185" s="25"/>
      <c r="E185" s="48"/>
      <c r="F185" s="48"/>
      <c r="G185" s="48"/>
      <c r="H185" s="48"/>
      <c r="I185" s="48"/>
      <c r="J185" s="48"/>
      <c r="K185" s="48"/>
      <c r="L185" s="48"/>
      <c r="M185" s="48"/>
      <c r="N185" s="48"/>
      <c r="O185" s="48"/>
      <c r="P185" s="48"/>
      <c r="Q185" s="48"/>
      <c r="R185" s="4"/>
      <c r="S185" s="4"/>
      <c r="T185" s="4"/>
      <c r="U185" s="1"/>
      <c r="V185" s="1"/>
    </row>
    <row r="186" spans="1:22" x14ac:dyDescent="0.25">
      <c r="A186" s="48"/>
      <c r="B186" s="48"/>
      <c r="C186" s="48"/>
      <c r="D186" s="25"/>
      <c r="E186" s="48"/>
      <c r="F186" s="48"/>
      <c r="G186" s="48"/>
      <c r="H186" s="48"/>
      <c r="I186" s="48"/>
      <c r="J186" s="48"/>
      <c r="K186" s="48"/>
      <c r="L186" s="48"/>
      <c r="M186" s="48"/>
      <c r="N186" s="48"/>
      <c r="O186" s="48"/>
      <c r="P186" s="48"/>
      <c r="Q186" s="48"/>
      <c r="R186" s="4"/>
      <c r="S186" s="4"/>
      <c r="T186" s="4"/>
      <c r="U186" s="1"/>
      <c r="V186" s="1"/>
    </row>
    <row r="187" spans="1:22" x14ac:dyDescent="0.25">
      <c r="A187" s="48"/>
      <c r="B187" s="48"/>
      <c r="C187" s="48"/>
      <c r="D187" s="25"/>
      <c r="E187" s="48"/>
      <c r="F187" s="48"/>
      <c r="G187" s="48"/>
      <c r="H187" s="48"/>
      <c r="I187" s="48"/>
      <c r="J187" s="48"/>
      <c r="K187" s="48"/>
      <c r="L187" s="48"/>
      <c r="M187" s="48"/>
      <c r="N187" s="48"/>
      <c r="O187" s="48"/>
      <c r="P187" s="48"/>
      <c r="Q187" s="48"/>
      <c r="R187" s="4"/>
      <c r="S187" s="4"/>
      <c r="T187" s="4"/>
      <c r="U187" s="1"/>
      <c r="V187" s="1"/>
    </row>
    <row r="188" spans="1:22" x14ac:dyDescent="0.25">
      <c r="A188" s="48"/>
      <c r="B188" s="48"/>
      <c r="C188" s="48"/>
      <c r="D188" s="25"/>
      <c r="E188" s="48"/>
      <c r="F188" s="48"/>
      <c r="G188" s="48"/>
      <c r="H188" s="48"/>
      <c r="I188" s="48"/>
      <c r="J188" s="48"/>
      <c r="K188" s="48"/>
      <c r="L188" s="48"/>
      <c r="M188" s="48"/>
      <c r="N188" s="48"/>
      <c r="O188" s="48"/>
      <c r="P188" s="48"/>
      <c r="Q188" s="48"/>
      <c r="R188" s="4"/>
      <c r="S188" s="4"/>
      <c r="T188" s="4"/>
      <c r="U188" s="1"/>
      <c r="V188" s="1"/>
    </row>
    <row r="189" spans="1:22" x14ac:dyDescent="0.25">
      <c r="A189" s="48"/>
      <c r="B189" s="48"/>
      <c r="C189" s="48"/>
      <c r="D189" s="25"/>
      <c r="E189" s="48"/>
      <c r="F189" s="48"/>
      <c r="G189" s="48"/>
      <c r="H189" s="48"/>
      <c r="I189" s="48"/>
      <c r="J189" s="48"/>
      <c r="K189" s="48"/>
      <c r="L189" s="48"/>
      <c r="M189" s="48"/>
      <c r="N189" s="48"/>
      <c r="O189" s="48"/>
      <c r="P189" s="48"/>
      <c r="Q189" s="48"/>
      <c r="R189" s="4"/>
      <c r="S189" s="4"/>
      <c r="T189" s="4"/>
      <c r="U189" s="1"/>
      <c r="V189" s="1"/>
    </row>
    <row r="190" spans="1:22" x14ac:dyDescent="0.25">
      <c r="A190" s="48"/>
      <c r="B190" s="48"/>
      <c r="C190" s="48"/>
      <c r="D190" s="25"/>
      <c r="E190" s="48"/>
      <c r="F190" s="48"/>
      <c r="G190" s="48"/>
      <c r="H190" s="48"/>
      <c r="I190" s="48"/>
      <c r="J190" s="48"/>
      <c r="K190" s="48"/>
      <c r="L190" s="48"/>
      <c r="M190" s="48"/>
      <c r="N190" s="48"/>
      <c r="O190" s="48"/>
      <c r="P190" s="48"/>
      <c r="Q190" s="48"/>
      <c r="R190" s="4"/>
      <c r="S190" s="4"/>
      <c r="T190" s="4"/>
      <c r="U190" s="1"/>
      <c r="V190" s="1"/>
    </row>
    <row r="191" spans="1:22" x14ac:dyDescent="0.25">
      <c r="A191" s="48"/>
      <c r="B191" s="48"/>
      <c r="C191" s="48"/>
      <c r="D191" s="25"/>
      <c r="E191" s="48"/>
      <c r="F191" s="48"/>
      <c r="G191" s="48"/>
      <c r="H191" s="48"/>
      <c r="I191" s="48"/>
      <c r="J191" s="48"/>
      <c r="K191" s="48"/>
      <c r="L191" s="48"/>
      <c r="M191" s="48"/>
      <c r="N191" s="48"/>
      <c r="O191" s="48"/>
      <c r="P191" s="48"/>
      <c r="Q191" s="48"/>
      <c r="R191" s="4"/>
      <c r="S191" s="4"/>
      <c r="T191" s="4"/>
      <c r="U191" s="1"/>
      <c r="V191" s="1"/>
    </row>
    <row r="192" spans="1:22" x14ac:dyDescent="0.25">
      <c r="A192" s="48"/>
      <c r="B192" s="48"/>
      <c r="C192" s="48"/>
      <c r="D192" s="25"/>
      <c r="E192" s="48"/>
      <c r="F192" s="48"/>
      <c r="G192" s="48"/>
      <c r="H192" s="48"/>
      <c r="I192" s="48"/>
      <c r="J192" s="48"/>
      <c r="K192" s="48"/>
      <c r="L192" s="48"/>
      <c r="M192" s="48"/>
      <c r="N192" s="48"/>
      <c r="O192" s="48"/>
      <c r="P192" s="48"/>
      <c r="Q192" s="48"/>
      <c r="R192" s="4"/>
      <c r="S192" s="4"/>
      <c r="T192" s="4"/>
      <c r="U192" s="1"/>
      <c r="V192" s="1"/>
    </row>
    <row r="193" spans="1:22" x14ac:dyDescent="0.25">
      <c r="A193" s="48"/>
      <c r="B193" s="48"/>
      <c r="C193" s="48"/>
      <c r="D193" s="25"/>
      <c r="E193" s="48"/>
      <c r="F193" s="48"/>
      <c r="G193" s="48"/>
      <c r="H193" s="48"/>
      <c r="I193" s="48"/>
      <c r="J193" s="48"/>
      <c r="K193" s="48"/>
      <c r="L193" s="48"/>
      <c r="M193" s="48"/>
      <c r="N193" s="48"/>
      <c r="O193" s="48"/>
      <c r="P193" s="48"/>
      <c r="Q193" s="48"/>
      <c r="R193" s="4"/>
      <c r="S193" s="4"/>
      <c r="T193" s="4"/>
      <c r="U193" s="1"/>
      <c r="V193" s="1"/>
    </row>
    <row r="194" spans="1:22" x14ac:dyDescent="0.25">
      <c r="A194" s="48"/>
      <c r="B194" s="48"/>
      <c r="C194" s="48"/>
      <c r="D194" s="25"/>
      <c r="E194" s="48"/>
      <c r="F194" s="48"/>
      <c r="G194" s="48"/>
      <c r="H194" s="48"/>
      <c r="I194" s="48"/>
      <c r="J194" s="48"/>
      <c r="K194" s="48"/>
      <c r="L194" s="48"/>
      <c r="M194" s="48"/>
      <c r="N194" s="48"/>
      <c r="O194" s="48"/>
      <c r="P194" s="48"/>
      <c r="Q194" s="48"/>
      <c r="R194" s="4"/>
      <c r="S194" s="4"/>
      <c r="T194" s="4"/>
      <c r="U194" s="1"/>
      <c r="V194" s="1"/>
    </row>
    <row r="195" spans="1:22" x14ac:dyDescent="0.25">
      <c r="A195" s="48"/>
      <c r="B195" s="48"/>
      <c r="C195" s="48"/>
      <c r="D195" s="25"/>
      <c r="E195" s="48"/>
      <c r="F195" s="48"/>
      <c r="G195" s="48"/>
      <c r="H195" s="48"/>
      <c r="I195" s="48"/>
      <c r="J195" s="48"/>
      <c r="K195" s="48"/>
      <c r="L195" s="48"/>
      <c r="M195" s="48"/>
      <c r="N195" s="48"/>
      <c r="O195" s="48"/>
      <c r="P195" s="48"/>
      <c r="Q195" s="48"/>
      <c r="R195" s="4"/>
      <c r="S195" s="4"/>
      <c r="T195" s="4"/>
      <c r="U195" s="1"/>
      <c r="V195" s="1"/>
    </row>
    <row r="196" spans="1:22" x14ac:dyDescent="0.25">
      <c r="A196" s="48"/>
      <c r="B196" s="48"/>
      <c r="C196" s="48"/>
      <c r="D196" s="25"/>
      <c r="E196" s="48"/>
      <c r="F196" s="48"/>
      <c r="G196" s="48"/>
      <c r="H196" s="48"/>
      <c r="I196" s="48"/>
      <c r="J196" s="48"/>
      <c r="K196" s="48"/>
      <c r="L196" s="48"/>
      <c r="M196" s="48"/>
      <c r="N196" s="48"/>
      <c r="O196" s="48"/>
      <c r="P196" s="48"/>
      <c r="Q196" s="48"/>
      <c r="R196" s="4"/>
      <c r="S196" s="4"/>
      <c r="T196" s="4"/>
      <c r="U196" s="1"/>
      <c r="V196" s="1"/>
    </row>
    <row r="197" spans="1:22" x14ac:dyDescent="0.25">
      <c r="A197" s="48"/>
      <c r="B197" s="48"/>
      <c r="C197" s="48"/>
      <c r="D197" s="25"/>
      <c r="E197" s="48"/>
      <c r="F197" s="48"/>
      <c r="G197" s="48"/>
      <c r="H197" s="48"/>
      <c r="I197" s="48"/>
      <c r="J197" s="48"/>
      <c r="K197" s="48"/>
      <c r="L197" s="48"/>
      <c r="M197" s="48"/>
      <c r="N197" s="48"/>
      <c r="O197" s="48"/>
      <c r="P197" s="48"/>
      <c r="Q197" s="48"/>
      <c r="R197" s="4"/>
      <c r="S197" s="4"/>
      <c r="T197" s="4"/>
      <c r="U197" s="1"/>
      <c r="V197" s="1"/>
    </row>
    <row r="198" spans="1:22" x14ac:dyDescent="0.25">
      <c r="A198" s="48"/>
      <c r="B198" s="48"/>
      <c r="C198" s="48"/>
      <c r="D198" s="25"/>
      <c r="E198" s="48"/>
      <c r="F198" s="48"/>
      <c r="G198" s="48"/>
      <c r="H198" s="48"/>
      <c r="I198" s="48"/>
      <c r="J198" s="48"/>
      <c r="K198" s="48"/>
      <c r="L198" s="48"/>
      <c r="M198" s="48"/>
      <c r="N198" s="48"/>
      <c r="O198" s="48"/>
      <c r="P198" s="48"/>
      <c r="Q198" s="48"/>
      <c r="R198" s="4"/>
      <c r="S198" s="4"/>
      <c r="T198" s="4"/>
      <c r="U198" s="1"/>
      <c r="V198" s="1"/>
    </row>
    <row r="199" spans="1:22" x14ac:dyDescent="0.25">
      <c r="A199" s="48"/>
      <c r="B199" s="48"/>
      <c r="C199" s="48"/>
      <c r="D199" s="25"/>
      <c r="E199" s="48"/>
      <c r="F199" s="48"/>
      <c r="G199" s="48"/>
      <c r="H199" s="48"/>
      <c r="I199" s="48"/>
      <c r="J199" s="48"/>
      <c r="K199" s="48"/>
      <c r="L199" s="48"/>
      <c r="M199" s="48"/>
      <c r="N199" s="48"/>
      <c r="O199" s="48"/>
      <c r="P199" s="48"/>
      <c r="Q199" s="48"/>
      <c r="R199" s="4"/>
      <c r="S199" s="4"/>
      <c r="T199" s="4"/>
      <c r="U199" s="1"/>
      <c r="V199" s="1"/>
    </row>
    <row r="200" spans="1:22" x14ac:dyDescent="0.25">
      <c r="A200" s="48"/>
      <c r="B200" s="48"/>
      <c r="C200" s="48"/>
      <c r="D200" s="25"/>
      <c r="E200" s="48"/>
      <c r="F200" s="48"/>
      <c r="G200" s="48"/>
      <c r="H200" s="48"/>
      <c r="I200" s="48"/>
      <c r="J200" s="48"/>
      <c r="K200" s="48"/>
      <c r="L200" s="48"/>
      <c r="M200" s="48"/>
      <c r="N200" s="48"/>
      <c r="O200" s="48"/>
      <c r="P200" s="48"/>
      <c r="Q200" s="48"/>
      <c r="R200" s="4"/>
      <c r="S200" s="4"/>
      <c r="T200" s="4"/>
      <c r="U200" s="1"/>
      <c r="V200" s="1"/>
    </row>
    <row r="201" spans="1:22" x14ac:dyDescent="0.25">
      <c r="A201" s="48"/>
      <c r="B201" s="48"/>
      <c r="C201" s="48"/>
      <c r="D201" s="25"/>
      <c r="E201" s="48"/>
      <c r="F201" s="48"/>
      <c r="G201" s="48"/>
      <c r="H201" s="48"/>
      <c r="I201" s="48"/>
      <c r="J201" s="48"/>
      <c r="K201" s="48"/>
      <c r="L201" s="48"/>
      <c r="M201" s="48"/>
      <c r="N201" s="48"/>
      <c r="O201" s="48"/>
      <c r="P201" s="48"/>
      <c r="Q201" s="48"/>
      <c r="R201" s="4"/>
      <c r="S201" s="4"/>
      <c r="T201" s="4"/>
      <c r="U201" s="1"/>
      <c r="V201" s="1"/>
    </row>
    <row r="202" spans="1:22" x14ac:dyDescent="0.25">
      <c r="A202" s="48"/>
      <c r="B202" s="48"/>
      <c r="C202" s="48"/>
      <c r="D202" s="25"/>
      <c r="E202" s="48"/>
      <c r="F202" s="48"/>
      <c r="G202" s="48"/>
      <c r="H202" s="48"/>
      <c r="I202" s="48"/>
      <c r="J202" s="48"/>
      <c r="K202" s="48"/>
      <c r="L202" s="48"/>
      <c r="M202" s="48"/>
      <c r="N202" s="48"/>
      <c r="O202" s="48"/>
      <c r="P202" s="48"/>
      <c r="Q202" s="48"/>
      <c r="R202" s="4"/>
      <c r="S202" s="4"/>
      <c r="T202" s="4"/>
      <c r="U202" s="1"/>
      <c r="V202" s="1"/>
    </row>
    <row r="203" spans="1:22" x14ac:dyDescent="0.25">
      <c r="A203" s="48"/>
      <c r="B203" s="48"/>
      <c r="C203" s="48"/>
      <c r="D203" s="25"/>
      <c r="E203" s="48"/>
      <c r="F203" s="48"/>
      <c r="G203" s="48"/>
      <c r="H203" s="48"/>
      <c r="I203" s="48"/>
      <c r="J203" s="48"/>
      <c r="K203" s="48"/>
      <c r="L203" s="48"/>
      <c r="M203" s="48"/>
      <c r="N203" s="48"/>
      <c r="O203" s="48"/>
      <c r="P203" s="48"/>
      <c r="Q203" s="48"/>
      <c r="R203" s="4"/>
      <c r="S203" s="4"/>
      <c r="T203" s="4"/>
      <c r="U203" s="1"/>
      <c r="V203" s="1"/>
    </row>
    <row r="204" spans="1:22" x14ac:dyDescent="0.25">
      <c r="A204" s="48"/>
      <c r="B204" s="48"/>
      <c r="C204" s="48"/>
      <c r="D204" s="25"/>
      <c r="E204" s="48"/>
      <c r="F204" s="48"/>
      <c r="G204" s="48"/>
      <c r="H204" s="48"/>
      <c r="I204" s="48"/>
      <c r="J204" s="48"/>
      <c r="K204" s="48"/>
      <c r="L204" s="48"/>
      <c r="M204" s="48"/>
      <c r="N204" s="48"/>
      <c r="O204" s="48"/>
      <c r="P204" s="48"/>
      <c r="Q204" s="48"/>
      <c r="R204" s="4"/>
      <c r="S204" s="4"/>
      <c r="T204" s="4"/>
      <c r="U204" s="1"/>
      <c r="V204" s="1"/>
    </row>
    <row r="205" spans="1:22" x14ac:dyDescent="0.25">
      <c r="A205" s="48"/>
      <c r="B205" s="48"/>
      <c r="C205" s="48"/>
      <c r="D205" s="25"/>
      <c r="E205" s="48"/>
      <c r="F205" s="48"/>
      <c r="G205" s="48"/>
      <c r="H205" s="48"/>
      <c r="I205" s="48"/>
      <c r="J205" s="48"/>
      <c r="K205" s="48"/>
      <c r="L205" s="48"/>
      <c r="M205" s="48"/>
      <c r="N205" s="48"/>
      <c r="O205" s="48"/>
      <c r="P205" s="48"/>
      <c r="Q205" s="48"/>
      <c r="R205" s="4"/>
      <c r="S205" s="4"/>
      <c r="T205" s="4"/>
      <c r="U205" s="1"/>
      <c r="V205" s="1"/>
    </row>
    <row r="206" spans="1:22" x14ac:dyDescent="0.25">
      <c r="A206" s="48"/>
      <c r="B206" s="48"/>
      <c r="C206" s="48"/>
      <c r="D206" s="25"/>
      <c r="E206" s="48"/>
      <c r="F206" s="48"/>
      <c r="G206" s="48"/>
      <c r="H206" s="48"/>
      <c r="I206" s="48"/>
      <c r="J206" s="48"/>
      <c r="K206" s="48"/>
      <c r="L206" s="48"/>
      <c r="M206" s="48"/>
      <c r="N206" s="48"/>
      <c r="O206" s="48"/>
      <c r="P206" s="48"/>
      <c r="Q206" s="48"/>
      <c r="R206" s="4"/>
      <c r="S206" s="4"/>
      <c r="T206" s="4"/>
      <c r="U206" s="1"/>
      <c r="V206" s="1"/>
    </row>
    <row r="207" spans="1:22" x14ac:dyDescent="0.25">
      <c r="A207" s="48"/>
      <c r="B207" s="48"/>
      <c r="C207" s="48"/>
      <c r="D207" s="25"/>
      <c r="E207" s="48"/>
      <c r="F207" s="48"/>
      <c r="G207" s="48"/>
      <c r="H207" s="48"/>
      <c r="I207" s="48"/>
      <c r="J207" s="48"/>
      <c r="K207" s="48"/>
      <c r="L207" s="48"/>
      <c r="M207" s="48"/>
      <c r="N207" s="48"/>
      <c r="O207" s="48"/>
      <c r="P207" s="48"/>
      <c r="Q207" s="48"/>
      <c r="R207" s="4"/>
      <c r="S207" s="4"/>
      <c r="T207" s="4"/>
      <c r="U207" s="1"/>
      <c r="V207" s="1"/>
    </row>
    <row r="208" spans="1:22" x14ac:dyDescent="0.25">
      <c r="A208" s="48"/>
      <c r="B208" s="48"/>
      <c r="C208" s="48"/>
      <c r="D208" s="25"/>
      <c r="E208" s="48"/>
      <c r="F208" s="48"/>
      <c r="G208" s="48"/>
      <c r="H208" s="48"/>
      <c r="I208" s="48"/>
      <c r="J208" s="48"/>
      <c r="K208" s="48"/>
      <c r="L208" s="48"/>
      <c r="M208" s="48"/>
      <c r="N208" s="48"/>
      <c r="O208" s="48"/>
      <c r="P208" s="48"/>
      <c r="Q208" s="48"/>
      <c r="R208" s="4"/>
      <c r="S208" s="4"/>
      <c r="T208" s="4"/>
      <c r="U208" s="1"/>
      <c r="V208" s="1"/>
    </row>
    <row r="209" spans="1:22" x14ac:dyDescent="0.25">
      <c r="A209" s="48"/>
      <c r="B209" s="48"/>
      <c r="C209" s="48"/>
      <c r="D209" s="25"/>
      <c r="E209" s="48"/>
      <c r="F209" s="48"/>
      <c r="G209" s="48"/>
      <c r="H209" s="48"/>
      <c r="I209" s="48"/>
      <c r="J209" s="48"/>
      <c r="K209" s="48"/>
      <c r="L209" s="48"/>
      <c r="M209" s="48"/>
      <c r="N209" s="48"/>
      <c r="O209" s="48"/>
      <c r="P209" s="48"/>
      <c r="Q209" s="48"/>
      <c r="R209" s="4"/>
      <c r="S209" s="4"/>
      <c r="T209" s="4"/>
      <c r="U209" s="1"/>
      <c r="V209" s="1"/>
    </row>
    <row r="210" spans="1:22" x14ac:dyDescent="0.25">
      <c r="A210" s="48"/>
      <c r="B210" s="48"/>
      <c r="C210" s="48"/>
      <c r="D210" s="25"/>
      <c r="E210" s="48"/>
      <c r="F210" s="48"/>
      <c r="G210" s="48"/>
      <c r="H210" s="48"/>
      <c r="I210" s="48"/>
      <c r="J210" s="48"/>
      <c r="K210" s="48"/>
      <c r="L210" s="48"/>
      <c r="M210" s="48"/>
      <c r="N210" s="48"/>
      <c r="O210" s="48"/>
      <c r="P210" s="48"/>
      <c r="Q210" s="48"/>
      <c r="R210" s="4"/>
      <c r="S210" s="4"/>
      <c r="T210" s="4"/>
      <c r="U210" s="1"/>
      <c r="V210" s="1"/>
    </row>
    <row r="211" spans="1:22" x14ac:dyDescent="0.25">
      <c r="A211" s="48"/>
      <c r="B211" s="48"/>
      <c r="C211" s="48"/>
      <c r="D211" s="48"/>
      <c r="E211" s="48"/>
      <c r="F211" s="48"/>
      <c r="G211" s="48"/>
      <c r="H211" s="48"/>
      <c r="I211" s="48"/>
      <c r="J211" s="48"/>
      <c r="K211" s="48"/>
      <c r="L211" s="48"/>
      <c r="M211" s="48"/>
      <c r="N211" s="48"/>
      <c r="O211" s="48"/>
      <c r="P211" s="48"/>
      <c r="Q211" s="48"/>
      <c r="R211" s="4"/>
      <c r="S211" s="4"/>
      <c r="T211" s="4"/>
      <c r="U211" s="1"/>
      <c r="V211" s="1"/>
    </row>
    <row r="212" spans="1:22" x14ac:dyDescent="0.25">
      <c r="A212" s="48"/>
      <c r="B212" s="48"/>
      <c r="C212" s="48"/>
      <c r="D212" s="48"/>
      <c r="E212" s="48"/>
      <c r="F212" s="48"/>
      <c r="G212" s="48"/>
      <c r="H212" s="48"/>
      <c r="I212" s="48"/>
      <c r="J212" s="48"/>
      <c r="K212" s="48"/>
      <c r="L212" s="48"/>
      <c r="M212" s="48"/>
      <c r="N212" s="48"/>
      <c r="O212" s="48"/>
      <c r="P212" s="48"/>
      <c r="Q212" s="48"/>
      <c r="R212" s="4"/>
      <c r="S212" s="4"/>
      <c r="T212" s="4"/>
      <c r="U212" s="1"/>
      <c r="V212" s="1"/>
    </row>
    <row r="213" spans="1:22" x14ac:dyDescent="0.25">
      <c r="A213" s="48"/>
      <c r="B213" s="48"/>
      <c r="C213" s="48"/>
      <c r="D213" s="48"/>
      <c r="E213" s="48"/>
      <c r="F213" s="48"/>
      <c r="G213" s="48"/>
      <c r="H213" s="48"/>
      <c r="I213" s="48"/>
      <c r="J213" s="48"/>
      <c r="K213" s="48"/>
      <c r="L213" s="48"/>
      <c r="M213" s="48"/>
      <c r="N213" s="48"/>
      <c r="O213" s="48"/>
      <c r="P213" s="48"/>
      <c r="Q213" s="48"/>
      <c r="R213" s="4"/>
      <c r="S213" s="4"/>
      <c r="T213" s="4"/>
      <c r="U213" s="1"/>
      <c r="V213" s="1"/>
    </row>
    <row r="214" spans="1:22" x14ac:dyDescent="0.25">
      <c r="A214" s="48"/>
      <c r="B214" s="48"/>
      <c r="C214" s="48"/>
      <c r="D214" s="48"/>
      <c r="E214" s="48"/>
      <c r="F214" s="48"/>
      <c r="G214" s="48"/>
      <c r="H214" s="48"/>
      <c r="I214" s="48"/>
      <c r="J214" s="48"/>
      <c r="K214" s="48"/>
      <c r="L214" s="48"/>
      <c r="M214" s="48"/>
      <c r="N214" s="48"/>
      <c r="O214" s="48"/>
      <c r="P214" s="48"/>
      <c r="Q214" s="48"/>
      <c r="R214" s="4"/>
      <c r="S214" s="4"/>
      <c r="T214" s="4"/>
      <c r="U214" s="1"/>
      <c r="V214" s="1"/>
    </row>
    <row r="215" spans="1:22" x14ac:dyDescent="0.25">
      <c r="A215" s="48"/>
      <c r="B215" s="48"/>
      <c r="C215" s="48"/>
      <c r="D215" s="48"/>
      <c r="E215" s="48"/>
      <c r="F215" s="48"/>
      <c r="G215" s="48"/>
      <c r="H215" s="48"/>
      <c r="I215" s="48"/>
      <c r="J215" s="48"/>
      <c r="K215" s="48"/>
      <c r="L215" s="48"/>
      <c r="M215" s="48"/>
      <c r="N215" s="48"/>
      <c r="O215" s="48"/>
      <c r="P215" s="48"/>
      <c r="Q215" s="48"/>
      <c r="R215" s="4"/>
      <c r="S215" s="4"/>
      <c r="T215" s="4"/>
      <c r="U215" s="1"/>
      <c r="V215" s="1"/>
    </row>
    <row r="216" spans="1:22" x14ac:dyDescent="0.25">
      <c r="A216" s="48"/>
      <c r="B216" s="48"/>
      <c r="C216" s="48"/>
      <c r="D216" s="48"/>
      <c r="E216" s="48"/>
      <c r="F216" s="48"/>
      <c r="G216" s="48"/>
      <c r="H216" s="48"/>
      <c r="I216" s="48"/>
      <c r="J216" s="48"/>
      <c r="K216" s="48"/>
      <c r="L216" s="48"/>
      <c r="M216" s="48"/>
      <c r="N216" s="48"/>
      <c r="O216" s="48"/>
      <c r="P216" s="48"/>
      <c r="Q216" s="48"/>
      <c r="R216" s="4"/>
      <c r="S216" s="4"/>
      <c r="T216" s="4"/>
      <c r="U216" s="1"/>
      <c r="V216" s="1"/>
    </row>
    <row r="217" spans="1:22" x14ac:dyDescent="0.25">
      <c r="A217" s="48"/>
      <c r="B217" s="48"/>
      <c r="C217" s="48"/>
      <c r="D217" s="48"/>
      <c r="E217" s="48"/>
      <c r="F217" s="48"/>
      <c r="G217" s="48"/>
      <c r="H217" s="48"/>
      <c r="I217" s="48"/>
      <c r="J217" s="48"/>
      <c r="K217" s="48"/>
      <c r="L217" s="48"/>
      <c r="M217" s="48"/>
      <c r="N217" s="48"/>
      <c r="O217" s="48"/>
      <c r="P217" s="48"/>
      <c r="Q217" s="48"/>
      <c r="R217" s="4"/>
      <c r="S217" s="4"/>
      <c r="T217" s="4"/>
      <c r="U217" s="34"/>
      <c r="V217" s="34"/>
    </row>
    <row r="218" spans="1:22" x14ac:dyDescent="0.25">
      <c r="A218" s="48"/>
      <c r="B218" s="48"/>
      <c r="C218" s="48"/>
      <c r="D218" s="48"/>
      <c r="E218" s="48"/>
      <c r="F218" s="48"/>
      <c r="G218" s="48"/>
      <c r="H218" s="48"/>
      <c r="I218" s="48"/>
      <c r="J218" s="48"/>
      <c r="K218" s="48"/>
      <c r="L218" s="48"/>
      <c r="M218" s="48"/>
      <c r="N218" s="48"/>
      <c r="O218" s="48"/>
      <c r="P218" s="48"/>
      <c r="Q218" s="48"/>
      <c r="R218" s="4"/>
      <c r="S218" s="4"/>
      <c r="T218" s="4"/>
      <c r="U218" s="1"/>
      <c r="V218" s="1"/>
    </row>
    <row r="219" spans="1:22" x14ac:dyDescent="0.25">
      <c r="A219" s="48"/>
      <c r="B219" s="48"/>
      <c r="C219" s="48"/>
      <c r="D219" s="48"/>
      <c r="E219" s="48"/>
      <c r="F219" s="48"/>
      <c r="G219" s="48"/>
      <c r="H219" s="48"/>
      <c r="I219" s="48"/>
      <c r="J219" s="48"/>
      <c r="K219" s="48"/>
      <c r="L219" s="48"/>
      <c r="M219" s="48"/>
      <c r="N219" s="48"/>
      <c r="O219" s="48"/>
      <c r="P219" s="48"/>
      <c r="Q219" s="48"/>
      <c r="R219" s="4"/>
      <c r="S219" s="4"/>
      <c r="T219" s="4"/>
      <c r="U219" s="34"/>
      <c r="V219" s="34"/>
    </row>
    <row r="220" spans="1:22" x14ac:dyDescent="0.25">
      <c r="A220" s="48"/>
      <c r="B220" s="48"/>
      <c r="C220" s="48"/>
      <c r="D220" s="48"/>
      <c r="E220" s="48"/>
      <c r="F220" s="48"/>
      <c r="G220" s="48"/>
      <c r="H220" s="48"/>
      <c r="I220" s="48"/>
      <c r="J220" s="48"/>
      <c r="K220" s="48"/>
      <c r="L220" s="48"/>
      <c r="M220" s="48"/>
      <c r="N220" s="48"/>
      <c r="O220" s="48"/>
      <c r="P220" s="48"/>
      <c r="Q220" s="48"/>
      <c r="R220" s="4"/>
      <c r="S220" s="4"/>
      <c r="T220" s="4"/>
      <c r="U220" s="1"/>
      <c r="V220" s="1"/>
    </row>
    <row r="221" spans="1:22" x14ac:dyDescent="0.25">
      <c r="A221" s="48"/>
      <c r="B221" s="48"/>
      <c r="C221" s="48"/>
      <c r="D221" s="48"/>
      <c r="E221" s="48"/>
      <c r="F221" s="48"/>
      <c r="G221" s="48"/>
      <c r="H221" s="48"/>
      <c r="I221" s="48"/>
      <c r="J221" s="48"/>
      <c r="K221" s="48"/>
      <c r="L221" s="48"/>
      <c r="M221" s="48"/>
      <c r="N221" s="48"/>
      <c r="O221" s="48"/>
      <c r="P221" s="48"/>
      <c r="Q221" s="48"/>
      <c r="R221" s="4"/>
      <c r="S221" s="4"/>
      <c r="T221" s="4"/>
      <c r="U221" s="34"/>
      <c r="V221" s="34"/>
    </row>
    <row r="222" spans="1:22" x14ac:dyDescent="0.25">
      <c r="A222" s="48"/>
      <c r="B222" s="48"/>
      <c r="C222" s="48"/>
      <c r="D222" s="48"/>
      <c r="E222" s="48"/>
      <c r="F222" s="48"/>
      <c r="G222" s="48"/>
      <c r="H222" s="48"/>
      <c r="I222" s="48"/>
      <c r="J222" s="48"/>
      <c r="K222" s="48"/>
      <c r="L222" s="48"/>
      <c r="M222" s="48"/>
      <c r="N222" s="48"/>
      <c r="O222" s="48"/>
      <c r="P222" s="48"/>
      <c r="Q222" s="48"/>
      <c r="R222" s="4"/>
      <c r="S222" s="4"/>
      <c r="T222" s="4"/>
      <c r="U222" s="1"/>
      <c r="V222" s="1"/>
    </row>
    <row r="223" spans="1:22" x14ac:dyDescent="0.25">
      <c r="A223" s="48"/>
      <c r="B223" s="48"/>
      <c r="C223" s="48"/>
      <c r="D223" s="48"/>
      <c r="E223" s="48"/>
      <c r="F223" s="48"/>
      <c r="G223" s="48"/>
      <c r="H223" s="48"/>
      <c r="I223" s="48"/>
      <c r="J223" s="48"/>
      <c r="K223" s="48"/>
      <c r="L223" s="48"/>
      <c r="M223" s="48"/>
      <c r="N223" s="48"/>
      <c r="O223" s="48"/>
      <c r="P223" s="48"/>
      <c r="Q223" s="48"/>
      <c r="R223" s="4"/>
      <c r="S223" s="4"/>
      <c r="T223" s="4"/>
      <c r="U223" s="34"/>
      <c r="V223" s="34"/>
    </row>
    <row r="224" spans="1:22" x14ac:dyDescent="0.25">
      <c r="A224" s="48"/>
      <c r="B224" s="48"/>
      <c r="C224" s="48"/>
      <c r="D224" s="48"/>
      <c r="E224" s="48"/>
      <c r="F224" s="48"/>
      <c r="G224" s="48"/>
      <c r="H224" s="48"/>
      <c r="I224" s="48"/>
      <c r="J224" s="48"/>
      <c r="K224" s="48"/>
      <c r="L224" s="48"/>
      <c r="M224" s="48"/>
      <c r="N224" s="48"/>
      <c r="O224" s="48"/>
      <c r="P224" s="48"/>
      <c r="Q224" s="48"/>
      <c r="R224" s="4"/>
      <c r="S224" s="4"/>
      <c r="T224" s="4"/>
      <c r="U224" s="1"/>
      <c r="V224" s="1"/>
    </row>
    <row r="225" spans="1:22" x14ac:dyDescent="0.25">
      <c r="A225" s="48"/>
      <c r="B225" s="48"/>
      <c r="C225" s="48"/>
      <c r="D225" s="48"/>
      <c r="E225" s="48"/>
      <c r="F225" s="48"/>
      <c r="G225" s="48"/>
      <c r="H225" s="48"/>
      <c r="I225" s="48"/>
      <c r="J225" s="48"/>
      <c r="K225" s="48"/>
      <c r="L225" s="48"/>
      <c r="M225" s="48"/>
      <c r="N225" s="48"/>
      <c r="O225" s="48"/>
      <c r="P225" s="48"/>
      <c r="Q225" s="48"/>
      <c r="R225" s="4"/>
      <c r="S225" s="4"/>
      <c r="T225" s="4"/>
      <c r="U225" s="34"/>
      <c r="V225" s="34"/>
    </row>
    <row r="226" spans="1:22" x14ac:dyDescent="0.25">
      <c r="A226" s="48"/>
      <c r="B226" s="48"/>
      <c r="C226" s="48"/>
      <c r="D226" s="48"/>
      <c r="E226" s="48"/>
      <c r="F226" s="48"/>
      <c r="G226" s="48"/>
      <c r="H226" s="48"/>
      <c r="I226" s="48"/>
      <c r="J226" s="48"/>
      <c r="K226" s="48"/>
      <c r="L226" s="48"/>
      <c r="M226" s="48"/>
      <c r="N226" s="48"/>
      <c r="O226" s="48"/>
      <c r="P226" s="48"/>
      <c r="Q226" s="48"/>
      <c r="R226" s="4"/>
      <c r="S226" s="4"/>
      <c r="T226" s="4"/>
      <c r="U226" s="1"/>
      <c r="V226" s="1"/>
    </row>
    <row r="227" spans="1:22" x14ac:dyDescent="0.25">
      <c r="A227" s="48"/>
      <c r="B227" s="48"/>
      <c r="C227" s="48"/>
      <c r="D227" s="48"/>
      <c r="E227" s="48"/>
      <c r="F227" s="48"/>
      <c r="G227" s="48"/>
      <c r="H227" s="48"/>
      <c r="I227" s="48"/>
      <c r="J227" s="48"/>
      <c r="K227" s="48"/>
      <c r="L227" s="48"/>
      <c r="M227" s="48"/>
      <c r="N227" s="48"/>
      <c r="O227" s="48"/>
      <c r="P227" s="48"/>
      <c r="Q227" s="48"/>
      <c r="R227" s="4"/>
      <c r="S227" s="4"/>
      <c r="T227" s="4"/>
      <c r="U227" s="34"/>
      <c r="V227" s="34"/>
    </row>
    <row r="228" spans="1:22" x14ac:dyDescent="0.25">
      <c r="A228" s="48"/>
      <c r="B228" s="48"/>
      <c r="C228" s="48"/>
      <c r="D228" s="48"/>
      <c r="E228" s="48"/>
      <c r="F228" s="48"/>
      <c r="G228" s="48"/>
      <c r="H228" s="48"/>
      <c r="I228" s="48"/>
      <c r="J228" s="48"/>
      <c r="K228" s="48"/>
      <c r="L228" s="48"/>
      <c r="M228" s="48"/>
      <c r="N228" s="48"/>
      <c r="O228" s="48"/>
      <c r="P228" s="48"/>
      <c r="Q228" s="48"/>
      <c r="R228" s="4"/>
      <c r="S228" s="4"/>
      <c r="T228" s="4"/>
      <c r="U228" s="1"/>
      <c r="V228" s="1"/>
    </row>
    <row r="229" spans="1:22" x14ac:dyDescent="0.25">
      <c r="A229" s="48"/>
      <c r="B229" s="48"/>
      <c r="C229" s="48"/>
      <c r="D229" s="48"/>
      <c r="E229" s="48"/>
      <c r="F229" s="48"/>
      <c r="G229" s="48"/>
      <c r="H229" s="48"/>
      <c r="I229" s="48"/>
      <c r="J229" s="48"/>
      <c r="K229" s="48"/>
      <c r="L229" s="48"/>
      <c r="M229" s="48"/>
      <c r="N229" s="48"/>
      <c r="O229" s="48"/>
      <c r="P229" s="48"/>
      <c r="Q229" s="48"/>
      <c r="R229" s="4"/>
      <c r="S229" s="4"/>
      <c r="T229" s="4"/>
      <c r="U229" s="34"/>
      <c r="V229" s="34"/>
    </row>
    <row r="230" spans="1:22" x14ac:dyDescent="0.25">
      <c r="A230" s="48"/>
      <c r="B230" s="48"/>
      <c r="C230" s="48"/>
      <c r="D230" s="48"/>
      <c r="E230" s="48"/>
      <c r="F230" s="48"/>
      <c r="G230" s="48"/>
      <c r="H230" s="48"/>
      <c r="I230" s="48"/>
      <c r="J230" s="48"/>
      <c r="K230" s="48"/>
      <c r="L230" s="48"/>
      <c r="M230" s="48"/>
      <c r="N230" s="48"/>
      <c r="O230" s="48"/>
      <c r="P230" s="48"/>
      <c r="Q230" s="48"/>
      <c r="R230" s="4"/>
      <c r="S230" s="4"/>
      <c r="T230" s="4"/>
      <c r="U230" s="1"/>
      <c r="V230" s="1"/>
    </row>
    <row r="231" spans="1:22" x14ac:dyDescent="0.25">
      <c r="A231" s="48"/>
      <c r="B231" s="48"/>
      <c r="C231" s="48"/>
      <c r="D231" s="48"/>
      <c r="E231" s="48"/>
      <c r="F231" s="48"/>
      <c r="G231" s="48"/>
      <c r="H231" s="48"/>
      <c r="I231" s="48"/>
      <c r="J231" s="48"/>
      <c r="K231" s="48"/>
      <c r="L231" s="48"/>
      <c r="M231" s="48"/>
      <c r="N231" s="48"/>
      <c r="O231" s="48"/>
      <c r="P231" s="48"/>
      <c r="Q231" s="48"/>
      <c r="R231" s="4"/>
      <c r="S231" s="4"/>
      <c r="T231" s="4"/>
      <c r="U231" s="34"/>
      <c r="V231" s="34"/>
    </row>
    <row r="232" spans="1:22" x14ac:dyDescent="0.25">
      <c r="A232" s="48"/>
      <c r="B232" s="48"/>
      <c r="C232" s="48"/>
      <c r="D232" s="48"/>
      <c r="E232" s="48"/>
      <c r="F232" s="48"/>
      <c r="G232" s="48"/>
      <c r="H232" s="48"/>
      <c r="I232" s="48"/>
      <c r="J232" s="48"/>
      <c r="K232" s="48"/>
      <c r="L232" s="48"/>
      <c r="M232" s="48"/>
      <c r="N232" s="48"/>
      <c r="O232" s="48"/>
      <c r="P232" s="48"/>
      <c r="Q232" s="48"/>
      <c r="R232" s="4"/>
      <c r="S232" s="4"/>
      <c r="T232" s="4"/>
      <c r="U232" s="1"/>
      <c r="V232" s="1"/>
    </row>
    <row r="233" spans="1:22" x14ac:dyDescent="0.25">
      <c r="A233" s="48"/>
      <c r="B233" s="48"/>
      <c r="C233" s="48"/>
      <c r="D233" s="48"/>
      <c r="E233" s="48"/>
      <c r="F233" s="48"/>
      <c r="G233" s="48"/>
      <c r="H233" s="48"/>
      <c r="I233" s="48"/>
      <c r="J233" s="48"/>
      <c r="K233" s="48"/>
      <c r="L233" s="48"/>
      <c r="M233" s="48"/>
      <c r="N233" s="48"/>
      <c r="O233" s="48"/>
      <c r="P233" s="48"/>
      <c r="Q233" s="48"/>
      <c r="R233" s="4"/>
      <c r="S233" s="4"/>
      <c r="T233" s="4"/>
      <c r="U233" s="34"/>
      <c r="V233" s="34"/>
    </row>
    <row r="234" spans="1:22" x14ac:dyDescent="0.25">
      <c r="A234" s="48"/>
      <c r="B234" s="48"/>
      <c r="C234" s="48"/>
      <c r="D234" s="48"/>
      <c r="E234" s="48"/>
      <c r="F234" s="48"/>
      <c r="G234" s="48"/>
      <c r="H234" s="48"/>
      <c r="I234" s="48"/>
      <c r="J234" s="48"/>
      <c r="K234" s="48"/>
      <c r="L234" s="48"/>
      <c r="M234" s="48"/>
      <c r="N234" s="48"/>
      <c r="O234" s="48"/>
      <c r="P234" s="48"/>
      <c r="Q234" s="48"/>
      <c r="R234" s="4"/>
      <c r="S234" s="4"/>
      <c r="T234" s="4"/>
      <c r="U234" s="1"/>
      <c r="V234" s="1"/>
    </row>
    <row r="235" spans="1:22" x14ac:dyDescent="0.25">
      <c r="A235" s="48"/>
      <c r="B235" s="48"/>
      <c r="C235" s="48"/>
      <c r="D235" s="48"/>
      <c r="E235" s="48"/>
      <c r="F235" s="48"/>
      <c r="G235" s="48"/>
      <c r="H235" s="48"/>
      <c r="I235" s="48"/>
      <c r="J235" s="48"/>
      <c r="K235" s="48"/>
      <c r="L235" s="48"/>
      <c r="M235" s="48"/>
      <c r="N235" s="48"/>
      <c r="O235" s="48"/>
      <c r="P235" s="48"/>
      <c r="Q235" s="48"/>
      <c r="R235" s="4"/>
      <c r="S235" s="4"/>
      <c r="T235" s="4"/>
      <c r="U235" s="34"/>
      <c r="V235" s="34"/>
    </row>
    <row r="236" spans="1:22" x14ac:dyDescent="0.25">
      <c r="A236" s="48"/>
      <c r="B236" s="48"/>
      <c r="C236" s="48"/>
      <c r="D236" s="48"/>
      <c r="E236" s="48"/>
      <c r="F236" s="48"/>
      <c r="G236" s="48"/>
      <c r="H236" s="48"/>
      <c r="I236" s="48"/>
      <c r="J236" s="48"/>
      <c r="K236" s="48"/>
      <c r="L236" s="48"/>
      <c r="M236" s="48"/>
      <c r="N236" s="48"/>
      <c r="O236" s="48"/>
      <c r="P236" s="48"/>
      <c r="Q236" s="48"/>
      <c r="R236" s="4"/>
      <c r="S236" s="4"/>
      <c r="T236" s="4"/>
      <c r="U236" s="1"/>
      <c r="V236" s="1"/>
    </row>
    <row r="237" spans="1:22" x14ac:dyDescent="0.25">
      <c r="A237" s="48"/>
      <c r="B237" s="48"/>
      <c r="C237" s="48"/>
      <c r="D237" s="48"/>
      <c r="E237" s="48"/>
      <c r="F237" s="48"/>
      <c r="G237" s="48"/>
      <c r="H237" s="48"/>
      <c r="I237" s="48"/>
      <c r="J237" s="48"/>
      <c r="K237" s="48"/>
      <c r="L237" s="48"/>
      <c r="M237" s="48"/>
      <c r="N237" s="48"/>
      <c r="O237" s="48"/>
      <c r="P237" s="48"/>
      <c r="Q237" s="48"/>
      <c r="R237" s="4"/>
      <c r="S237" s="4"/>
      <c r="T237" s="4"/>
      <c r="U237" s="34"/>
      <c r="V237" s="34"/>
    </row>
    <row r="238" spans="1:22" x14ac:dyDescent="0.25">
      <c r="A238" s="48"/>
      <c r="B238" s="48"/>
      <c r="C238" s="48"/>
      <c r="D238" s="48"/>
      <c r="E238" s="48"/>
      <c r="F238" s="48"/>
      <c r="G238" s="48"/>
      <c r="H238" s="48"/>
      <c r="I238" s="48"/>
      <c r="J238" s="48"/>
      <c r="K238" s="48"/>
      <c r="L238" s="48"/>
      <c r="M238" s="48"/>
      <c r="N238" s="48"/>
      <c r="O238" s="48"/>
      <c r="P238" s="48"/>
      <c r="Q238" s="48"/>
      <c r="R238" s="4"/>
      <c r="S238" s="4"/>
      <c r="T238" s="4"/>
      <c r="U238" s="1"/>
      <c r="V238" s="1"/>
    </row>
    <row r="239" spans="1:22" x14ac:dyDescent="0.25">
      <c r="A239" s="48"/>
      <c r="B239" s="48"/>
      <c r="C239" s="48"/>
      <c r="D239" s="48"/>
      <c r="E239" s="48"/>
      <c r="F239" s="48"/>
      <c r="G239" s="48"/>
      <c r="H239" s="48"/>
      <c r="I239" s="48"/>
      <c r="J239" s="48"/>
      <c r="K239" s="48"/>
      <c r="L239" s="48"/>
      <c r="M239" s="48"/>
      <c r="N239" s="48"/>
      <c r="O239" s="48"/>
      <c r="P239" s="48"/>
      <c r="Q239" s="48"/>
      <c r="R239" s="4"/>
      <c r="S239" s="4"/>
      <c r="T239" s="4"/>
      <c r="U239" s="34"/>
      <c r="V239" s="34"/>
    </row>
    <row r="240" spans="1:22" x14ac:dyDescent="0.25">
      <c r="A240" s="48"/>
      <c r="B240" s="48"/>
      <c r="C240" s="48"/>
      <c r="D240" s="48"/>
      <c r="E240" s="48"/>
      <c r="F240" s="48"/>
      <c r="G240" s="48"/>
      <c r="H240" s="48"/>
      <c r="I240" s="48"/>
      <c r="J240" s="48"/>
      <c r="K240" s="48"/>
      <c r="L240" s="48"/>
      <c r="M240" s="48"/>
      <c r="N240" s="48"/>
      <c r="O240" s="48"/>
      <c r="P240" s="48"/>
      <c r="Q240" s="48"/>
      <c r="R240" s="4"/>
      <c r="S240" s="4"/>
      <c r="T240" s="4"/>
      <c r="U240" s="1"/>
      <c r="V240" s="1"/>
    </row>
    <row r="241" spans="1:22" x14ac:dyDescent="0.25">
      <c r="A241" s="48"/>
      <c r="B241" s="48"/>
      <c r="C241" s="48"/>
      <c r="D241" s="48"/>
      <c r="E241" s="48"/>
      <c r="F241" s="48"/>
      <c r="G241" s="48"/>
      <c r="H241" s="48"/>
      <c r="I241" s="48"/>
      <c r="J241" s="48"/>
      <c r="K241" s="48"/>
      <c r="L241" s="48"/>
      <c r="M241" s="48"/>
      <c r="N241" s="48"/>
      <c r="O241" s="48"/>
      <c r="P241" s="48"/>
      <c r="Q241" s="48"/>
      <c r="R241" s="4"/>
      <c r="S241" s="4"/>
      <c r="T241" s="4"/>
      <c r="U241" s="34"/>
      <c r="V241" s="34"/>
    </row>
    <row r="242" spans="1:22" x14ac:dyDescent="0.25">
      <c r="A242" s="48"/>
      <c r="B242" s="48"/>
      <c r="C242" s="48"/>
      <c r="D242" s="48"/>
      <c r="E242" s="48"/>
      <c r="F242" s="48"/>
      <c r="G242" s="48"/>
      <c r="H242" s="48"/>
      <c r="I242" s="48"/>
      <c r="J242" s="48"/>
      <c r="K242" s="48"/>
      <c r="L242" s="48"/>
      <c r="M242" s="48"/>
      <c r="N242" s="48"/>
      <c r="O242" s="48"/>
      <c r="P242" s="48"/>
      <c r="Q242" s="48"/>
      <c r="R242" s="4"/>
      <c r="S242" s="4"/>
      <c r="T242" s="4"/>
      <c r="U242" s="1"/>
      <c r="V242" s="1"/>
    </row>
    <row r="243" spans="1:22" x14ac:dyDescent="0.25">
      <c r="A243" s="48"/>
      <c r="B243" s="48"/>
      <c r="C243" s="48"/>
      <c r="D243" s="48"/>
      <c r="E243" s="48"/>
      <c r="F243" s="48"/>
      <c r="G243" s="48"/>
      <c r="H243" s="48"/>
      <c r="I243" s="48"/>
      <c r="J243" s="48"/>
      <c r="K243" s="48"/>
      <c r="L243" s="48"/>
      <c r="M243" s="48"/>
      <c r="N243" s="48"/>
      <c r="O243" s="48"/>
      <c r="P243" s="48"/>
      <c r="Q243" s="48"/>
      <c r="R243" s="4"/>
      <c r="S243" s="4"/>
      <c r="T243" s="4"/>
      <c r="U243" s="34"/>
      <c r="V243" s="34"/>
    </row>
    <row r="244" spans="1:22" x14ac:dyDescent="0.25">
      <c r="A244" s="48"/>
      <c r="B244" s="48"/>
      <c r="C244" s="48"/>
      <c r="D244" s="48"/>
      <c r="E244" s="48"/>
      <c r="F244" s="48"/>
      <c r="G244" s="48"/>
      <c r="H244" s="48"/>
      <c r="I244" s="48"/>
      <c r="J244" s="48"/>
      <c r="K244" s="48"/>
      <c r="L244" s="48"/>
      <c r="M244" s="48"/>
      <c r="N244" s="48"/>
      <c r="O244" s="48"/>
      <c r="P244" s="48"/>
      <c r="Q244" s="48"/>
      <c r="R244" s="4"/>
      <c r="S244" s="4"/>
      <c r="T244" s="4"/>
      <c r="U244" s="1"/>
      <c r="V244" s="1"/>
    </row>
    <row r="245" spans="1:22" x14ac:dyDescent="0.25">
      <c r="A245" s="48"/>
      <c r="B245" s="48"/>
      <c r="C245" s="48"/>
      <c r="D245" s="48"/>
      <c r="E245" s="48"/>
      <c r="F245" s="48"/>
      <c r="G245" s="48"/>
      <c r="H245" s="48"/>
      <c r="I245" s="48"/>
      <c r="J245" s="48"/>
      <c r="K245" s="48"/>
      <c r="L245" s="48"/>
      <c r="M245" s="48"/>
      <c r="N245" s="48"/>
      <c r="O245" s="48"/>
      <c r="P245" s="48"/>
      <c r="Q245" s="48"/>
      <c r="R245" s="4"/>
      <c r="S245" s="4"/>
      <c r="T245" s="4"/>
      <c r="U245" s="34"/>
      <c r="V245" s="34"/>
    </row>
    <row r="246" spans="1:22" x14ac:dyDescent="0.25">
      <c r="A246" s="48"/>
      <c r="B246" s="48"/>
      <c r="C246" s="48"/>
      <c r="D246" s="48"/>
      <c r="E246" s="48"/>
      <c r="F246" s="48"/>
      <c r="G246" s="48"/>
      <c r="H246" s="48"/>
      <c r="I246" s="48"/>
      <c r="J246" s="48"/>
      <c r="K246" s="48"/>
      <c r="L246" s="48"/>
      <c r="M246" s="48"/>
      <c r="N246" s="48"/>
      <c r="O246" s="48"/>
      <c r="P246" s="48"/>
      <c r="Q246" s="48"/>
      <c r="R246" s="4"/>
      <c r="S246" s="4"/>
      <c r="T246" s="4"/>
      <c r="U246" s="1"/>
      <c r="V246" s="1"/>
    </row>
    <row r="247" spans="1:22" x14ac:dyDescent="0.25">
      <c r="A247" s="48"/>
      <c r="B247" s="48"/>
      <c r="C247" s="48"/>
      <c r="D247" s="48"/>
      <c r="E247" s="48"/>
      <c r="F247" s="48"/>
      <c r="G247" s="48"/>
      <c r="H247" s="48"/>
      <c r="I247" s="48"/>
      <c r="J247" s="48"/>
      <c r="K247" s="48"/>
      <c r="L247" s="48"/>
      <c r="M247" s="48"/>
      <c r="N247" s="48"/>
      <c r="O247" s="48"/>
      <c r="P247" s="48"/>
      <c r="Q247" s="48"/>
      <c r="R247" s="4"/>
      <c r="S247" s="4"/>
      <c r="T247" s="4"/>
      <c r="U247" s="34"/>
      <c r="V247" s="34"/>
    </row>
    <row r="248" spans="1:22" x14ac:dyDescent="0.25">
      <c r="A248" s="48"/>
      <c r="B248" s="48"/>
      <c r="C248" s="48"/>
      <c r="D248" s="48"/>
      <c r="E248" s="48"/>
      <c r="F248" s="48"/>
      <c r="G248" s="48"/>
      <c r="H248" s="48"/>
      <c r="I248" s="48"/>
      <c r="J248" s="48"/>
      <c r="K248" s="48"/>
      <c r="L248" s="48"/>
      <c r="M248" s="48"/>
      <c r="N248" s="48"/>
      <c r="O248" s="48"/>
      <c r="P248" s="48"/>
      <c r="Q248" s="48"/>
      <c r="R248" s="4"/>
      <c r="S248" s="4"/>
      <c r="T248" s="4"/>
      <c r="U248" s="1"/>
      <c r="V248" s="1"/>
    </row>
    <row r="249" spans="1:22" x14ac:dyDescent="0.25">
      <c r="A249" s="48"/>
      <c r="B249" s="48"/>
      <c r="C249" s="48"/>
      <c r="D249" s="48"/>
      <c r="E249" s="48"/>
      <c r="F249" s="48"/>
      <c r="G249" s="48"/>
      <c r="H249" s="48"/>
      <c r="I249" s="48"/>
      <c r="J249" s="48"/>
      <c r="K249" s="48"/>
      <c r="L249" s="48"/>
      <c r="M249" s="48"/>
      <c r="N249" s="48"/>
      <c r="O249" s="48"/>
      <c r="P249" s="48"/>
      <c r="Q249" s="48"/>
      <c r="R249" s="4"/>
      <c r="S249" s="4"/>
      <c r="T249" s="4"/>
      <c r="U249" s="34"/>
      <c r="V249" s="34"/>
    </row>
    <row r="250" spans="1:22" x14ac:dyDescent="0.25">
      <c r="A250" s="48"/>
      <c r="B250" s="48"/>
      <c r="C250" s="48"/>
      <c r="D250" s="48"/>
      <c r="E250" s="48"/>
      <c r="F250" s="48"/>
      <c r="G250" s="48"/>
      <c r="H250" s="48"/>
      <c r="I250" s="48"/>
      <c r="J250" s="48"/>
      <c r="K250" s="48"/>
      <c r="L250" s="48"/>
      <c r="M250" s="48"/>
      <c r="N250" s="48"/>
      <c r="O250" s="48"/>
      <c r="P250" s="48"/>
      <c r="Q250" s="48"/>
      <c r="R250" s="4"/>
      <c r="S250" s="4"/>
      <c r="T250" s="4"/>
      <c r="U250" s="1"/>
      <c r="V250" s="1"/>
    </row>
    <row r="251" spans="1:22" x14ac:dyDescent="0.25">
      <c r="A251" s="48"/>
      <c r="B251" s="48"/>
      <c r="C251" s="48"/>
      <c r="D251" s="48"/>
      <c r="E251" s="48"/>
      <c r="F251" s="48"/>
      <c r="G251" s="48"/>
      <c r="H251" s="48"/>
      <c r="I251" s="48"/>
      <c r="J251" s="48"/>
      <c r="K251" s="48"/>
      <c r="L251" s="48"/>
      <c r="M251" s="48"/>
      <c r="N251" s="48"/>
      <c r="O251" s="48"/>
      <c r="P251" s="48"/>
      <c r="Q251" s="48"/>
      <c r="R251" s="4"/>
      <c r="S251" s="4"/>
      <c r="T251" s="4"/>
      <c r="U251" s="34"/>
      <c r="V251" s="34"/>
    </row>
    <row r="252" spans="1:22" x14ac:dyDescent="0.25">
      <c r="A252" s="48"/>
      <c r="B252" s="48"/>
      <c r="C252" s="48"/>
      <c r="D252" s="48"/>
      <c r="E252" s="48"/>
      <c r="F252" s="48"/>
      <c r="G252" s="48"/>
      <c r="H252" s="48"/>
      <c r="I252" s="48"/>
      <c r="J252" s="48"/>
      <c r="K252" s="48"/>
      <c r="L252" s="48"/>
      <c r="M252" s="48"/>
      <c r="N252" s="48"/>
      <c r="O252" s="48"/>
      <c r="P252" s="48"/>
      <c r="Q252" s="48"/>
      <c r="R252" s="4"/>
      <c r="S252" s="4"/>
      <c r="T252" s="4"/>
      <c r="U252" s="1"/>
      <c r="V252" s="1"/>
    </row>
    <row r="253" spans="1:22" x14ac:dyDescent="0.25">
      <c r="A253" s="48"/>
      <c r="B253" s="48"/>
      <c r="C253" s="48"/>
      <c r="D253" s="48"/>
      <c r="E253" s="48"/>
      <c r="F253" s="48"/>
      <c r="G253" s="48"/>
      <c r="H253" s="48"/>
      <c r="I253" s="48"/>
      <c r="J253" s="48"/>
      <c r="K253" s="48"/>
      <c r="L253" s="48"/>
      <c r="M253" s="48"/>
      <c r="N253" s="48"/>
      <c r="O253" s="48"/>
      <c r="P253" s="48"/>
      <c r="Q253" s="48"/>
      <c r="R253" s="4"/>
      <c r="S253" s="4"/>
      <c r="T253" s="4"/>
      <c r="U253" s="1"/>
      <c r="V253" s="1"/>
    </row>
    <row r="254" spans="1:22" x14ac:dyDescent="0.25">
      <c r="A254" s="33"/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1"/>
      <c r="S254" s="1"/>
      <c r="T254" s="1"/>
      <c r="U254" s="1"/>
      <c r="V254" s="1"/>
    </row>
    <row r="255" spans="1:22" x14ac:dyDescent="0.25">
      <c r="A255" s="33"/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1"/>
      <c r="S255" s="1"/>
      <c r="T255" s="1"/>
      <c r="U255" s="1"/>
      <c r="V255" s="1"/>
    </row>
    <row r="256" spans="1:22" x14ac:dyDescent="0.25">
      <c r="A256" s="33"/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1"/>
      <c r="S256" s="1"/>
      <c r="T256" s="1"/>
      <c r="U256" s="1"/>
      <c r="V256" s="1"/>
    </row>
    <row r="257" spans="1:22" x14ac:dyDescent="0.25">
      <c r="A257" s="33"/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1"/>
      <c r="S257" s="1"/>
      <c r="T257" s="1"/>
      <c r="U257" s="1"/>
      <c r="V257" s="1"/>
    </row>
    <row r="258" spans="1:22" x14ac:dyDescent="0.25">
      <c r="A258" s="33"/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1"/>
      <c r="S258" s="1"/>
      <c r="T258" s="1"/>
      <c r="U258" s="1"/>
      <c r="V258" s="1"/>
    </row>
    <row r="259" spans="1:22" x14ac:dyDescent="0.25">
      <c r="A259" s="33"/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1"/>
      <c r="S259" s="1"/>
      <c r="T259" s="1"/>
      <c r="U259" s="1"/>
      <c r="V259" s="1"/>
    </row>
    <row r="260" spans="1:22" x14ac:dyDescent="0.25">
      <c r="A260" s="33"/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1"/>
      <c r="S260" s="1"/>
      <c r="T260" s="1"/>
      <c r="U260" s="1"/>
      <c r="V260" s="1"/>
    </row>
    <row r="261" spans="1:22" x14ac:dyDescent="0.25">
      <c r="A261" s="33"/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1"/>
      <c r="S261" s="1"/>
      <c r="T261" s="1"/>
      <c r="U261" s="1"/>
      <c r="V261" s="1"/>
    </row>
    <row r="262" spans="1:22" x14ac:dyDescent="0.25">
      <c r="A262" s="33"/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1"/>
      <c r="S262" s="1"/>
      <c r="T262" s="1"/>
      <c r="U262" s="1"/>
      <c r="V262" s="1"/>
    </row>
    <row r="263" spans="1:22" x14ac:dyDescent="0.25">
      <c r="A263" s="33"/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1"/>
      <c r="S263" s="1"/>
      <c r="T263" s="1"/>
      <c r="U263" s="1"/>
      <c r="V263" s="1"/>
    </row>
    <row r="264" spans="1:22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</sheetData>
  <mergeCells count="5">
    <mergeCell ref="I1:L1"/>
    <mergeCell ref="M1:P1"/>
    <mergeCell ref="E2:H2"/>
    <mergeCell ref="I2:L2"/>
    <mergeCell ref="M2:P2"/>
  </mergeCells>
  <phoneticPr fontId="11" type="noConversion"/>
  <pageMargins left="0.75" right="0.75" top="1" bottom="1" header="0.5" footer="0.5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92"/>
  <sheetViews>
    <sheetView workbookViewId="0">
      <pane xSplit="1" ySplit="6" topLeftCell="B103" activePane="bottomRight" state="frozen"/>
      <selection activeCell="B7" sqref="B7"/>
      <selection pane="topRight" activeCell="B7" sqref="B7"/>
      <selection pane="bottomLeft" activeCell="B7" sqref="B7"/>
      <selection pane="bottomRight" activeCell="I116" sqref="I116"/>
    </sheetView>
  </sheetViews>
  <sheetFormatPr defaultRowHeight="15" x14ac:dyDescent="0.25"/>
  <cols>
    <col min="1" max="1" width="13" customWidth="1"/>
  </cols>
  <sheetData>
    <row r="1" spans="1:31" x14ac:dyDescent="0.25">
      <c r="A1" s="52" t="s">
        <v>32</v>
      </c>
      <c r="B1" s="24"/>
      <c r="C1" s="24"/>
      <c r="D1" s="24"/>
      <c r="E1" s="41"/>
      <c r="F1" s="41"/>
      <c r="G1" s="41"/>
      <c r="H1" s="41"/>
      <c r="I1" s="143" t="s">
        <v>9</v>
      </c>
      <c r="J1" s="149"/>
      <c r="K1" s="149"/>
      <c r="L1" s="149"/>
      <c r="M1" s="143" t="s">
        <v>7</v>
      </c>
      <c r="N1" s="149"/>
      <c r="O1" s="149"/>
      <c r="P1" s="149"/>
      <c r="Q1" s="41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</row>
    <row r="2" spans="1:31" x14ac:dyDescent="0.25">
      <c r="A2" s="16"/>
      <c r="B2" s="24"/>
      <c r="C2" s="24"/>
      <c r="D2" s="24"/>
      <c r="E2" s="143" t="s">
        <v>4</v>
      </c>
      <c r="F2" s="149"/>
      <c r="G2" s="149"/>
      <c r="H2" s="149"/>
      <c r="I2" s="143" t="s">
        <v>4</v>
      </c>
      <c r="J2" s="149"/>
      <c r="K2" s="149"/>
      <c r="L2" s="149"/>
      <c r="M2" s="143" t="s">
        <v>4</v>
      </c>
      <c r="N2" s="149"/>
      <c r="O2" s="149"/>
      <c r="P2" s="149"/>
      <c r="Q2" s="41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</row>
    <row r="3" spans="1:31" x14ac:dyDescent="0.25">
      <c r="A3" s="16"/>
      <c r="B3" s="24" t="s">
        <v>4</v>
      </c>
      <c r="C3" s="24" t="s">
        <v>1</v>
      </c>
      <c r="D3" s="24" t="s">
        <v>7</v>
      </c>
      <c r="E3" s="26" t="s">
        <v>10</v>
      </c>
      <c r="F3" s="26" t="s">
        <v>11</v>
      </c>
      <c r="G3" s="26" t="s">
        <v>12</v>
      </c>
      <c r="H3" s="26" t="s">
        <v>13</v>
      </c>
      <c r="I3" s="26" t="s">
        <v>10</v>
      </c>
      <c r="J3" s="26" t="s">
        <v>11</v>
      </c>
      <c r="K3" s="26" t="s">
        <v>12</v>
      </c>
      <c r="L3" s="26" t="s">
        <v>13</v>
      </c>
      <c r="M3" s="26" t="s">
        <v>10</v>
      </c>
      <c r="N3" s="26" t="s">
        <v>11</v>
      </c>
      <c r="O3" s="26" t="s">
        <v>12</v>
      </c>
      <c r="P3" s="26" t="s">
        <v>13</v>
      </c>
      <c r="Q3" s="41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</row>
    <row r="4" spans="1:31" x14ac:dyDescent="0.25">
      <c r="A4" s="16"/>
      <c r="B4" s="24"/>
      <c r="C4" s="24" t="s">
        <v>0</v>
      </c>
      <c r="D4" s="24" t="s">
        <v>6</v>
      </c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41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</row>
    <row r="5" spans="1:31" x14ac:dyDescent="0.25">
      <c r="A5" s="16"/>
      <c r="B5" s="24"/>
      <c r="C5" s="24" t="s">
        <v>5</v>
      </c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41"/>
      <c r="R5" s="39"/>
      <c r="S5" s="39"/>
      <c r="T5" s="39"/>
      <c r="U5" s="39"/>
      <c r="V5" s="39"/>
      <c r="W5" s="39"/>
      <c r="X5" s="39"/>
      <c r="Y5" s="39"/>
      <c r="Z5" s="39"/>
      <c r="AA5" s="39"/>
      <c r="AB5" s="39"/>
    </row>
    <row r="6" spans="1:31" x14ac:dyDescent="0.25">
      <c r="A6" s="16"/>
      <c r="B6" s="24"/>
      <c r="C6" s="24" t="s">
        <v>3</v>
      </c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41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</row>
    <row r="7" spans="1:31" x14ac:dyDescent="0.25">
      <c r="A7" s="27">
        <v>1902</v>
      </c>
      <c r="B7" s="25">
        <v>46.443899039679835</v>
      </c>
      <c r="C7" s="25">
        <v>1.0227896760022004</v>
      </c>
      <c r="D7" s="25">
        <v>6.9685602735136651</v>
      </c>
      <c r="E7" s="24">
        <f t="shared" ref="E7:E20" si="0">IF(AND(B7&gt;0,B7&lt;30),1,0)</f>
        <v>0</v>
      </c>
      <c r="F7" s="24">
        <f t="shared" ref="F7:F64" si="1">IF(AND($B7&gt;30,$B7&lt;60),1,0)</f>
        <v>1</v>
      </c>
      <c r="G7" s="24">
        <f t="shared" ref="G7:G64" si="2">IF(AND($B7&gt;60,$B7&lt;90),1,0)</f>
        <v>0</v>
      </c>
      <c r="H7" s="24">
        <f t="shared" ref="H7:H64" si="3">IF($B7&gt;90,1,0)</f>
        <v>0</v>
      </c>
      <c r="I7" s="25" t="str">
        <f t="shared" ref="I7:L64" si="4">IF(E7=1,$C7,"n.a.")</f>
        <v>n.a.</v>
      </c>
      <c r="J7" s="25">
        <f t="shared" si="4"/>
        <v>1.0227896760022004</v>
      </c>
      <c r="K7" s="25" t="str">
        <f t="shared" si="4"/>
        <v>n.a.</v>
      </c>
      <c r="L7" s="25" t="str">
        <f t="shared" ref="L7:L63" si="5">IF(H7=1,$C7,"n.a.")</f>
        <v>n.a.</v>
      </c>
      <c r="M7" s="25" t="str">
        <f t="shared" ref="M7:P64" si="6">IF(E7=1,$D7,"n.a.")</f>
        <v>n.a.</v>
      </c>
      <c r="N7" s="25">
        <f t="shared" si="6"/>
        <v>6.9685602735136651</v>
      </c>
      <c r="O7" s="25" t="str">
        <f t="shared" si="6"/>
        <v>n.a.</v>
      </c>
      <c r="P7" s="25" t="str">
        <f t="shared" ref="P7:P63" si="7">IF(H7=1,$D7,"n.a.")</f>
        <v>n.a.</v>
      </c>
      <c r="Q7" s="2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34"/>
      <c r="AD7" s="34"/>
      <c r="AE7" s="34"/>
    </row>
    <row r="8" spans="1:31" x14ac:dyDescent="0.25">
      <c r="A8" s="27">
        <f t="shared" ref="A8:A17" si="8">A7+1</f>
        <v>1903</v>
      </c>
      <c r="B8" s="25">
        <v>49.742757461051653</v>
      </c>
      <c r="C8" s="25">
        <v>7.9092206292043166</v>
      </c>
      <c r="D8" s="25">
        <v>-5.8895456604178662</v>
      </c>
      <c r="E8" s="24">
        <f t="shared" si="0"/>
        <v>0</v>
      </c>
      <c r="F8" s="24">
        <f t="shared" si="1"/>
        <v>1</v>
      </c>
      <c r="G8" s="24">
        <f t="shared" si="2"/>
        <v>0</v>
      </c>
      <c r="H8" s="24">
        <f t="shared" si="3"/>
        <v>0</v>
      </c>
      <c r="I8" s="25" t="str">
        <f t="shared" si="4"/>
        <v>n.a.</v>
      </c>
      <c r="J8" s="25">
        <f t="shared" si="4"/>
        <v>7.9092206292043166</v>
      </c>
      <c r="K8" s="25" t="str">
        <f t="shared" si="4"/>
        <v>n.a.</v>
      </c>
      <c r="L8" s="25" t="str">
        <f t="shared" si="5"/>
        <v>n.a.</v>
      </c>
      <c r="M8" s="25" t="str">
        <f t="shared" si="6"/>
        <v>n.a.</v>
      </c>
      <c r="N8" s="25">
        <f t="shared" si="6"/>
        <v>-5.8895456604178662</v>
      </c>
      <c r="O8" s="25" t="str">
        <f t="shared" si="6"/>
        <v>n.a.</v>
      </c>
      <c r="P8" s="25" t="str">
        <f t="shared" si="7"/>
        <v>n.a.</v>
      </c>
      <c r="Q8" s="2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34"/>
      <c r="AD8" s="34"/>
      <c r="AE8" s="34"/>
    </row>
    <row r="9" spans="1:31" x14ac:dyDescent="0.25">
      <c r="A9" s="27">
        <f t="shared" si="8"/>
        <v>1904</v>
      </c>
      <c r="B9" s="25">
        <v>47.877202518907048</v>
      </c>
      <c r="C9" s="25">
        <v>6.7124236509035873</v>
      </c>
      <c r="D9" s="25">
        <v>-5.1862978746262449</v>
      </c>
      <c r="E9" s="24">
        <f t="shared" si="0"/>
        <v>0</v>
      </c>
      <c r="F9" s="24">
        <f t="shared" si="1"/>
        <v>1</v>
      </c>
      <c r="G9" s="24">
        <f t="shared" si="2"/>
        <v>0</v>
      </c>
      <c r="H9" s="24">
        <f t="shared" si="3"/>
        <v>0</v>
      </c>
      <c r="I9" s="25" t="str">
        <f t="shared" si="4"/>
        <v>n.a.</v>
      </c>
      <c r="J9" s="25">
        <f t="shared" si="4"/>
        <v>6.7124236509035873</v>
      </c>
      <c r="K9" s="25" t="str">
        <f t="shared" si="4"/>
        <v>n.a.</v>
      </c>
      <c r="L9" s="25" t="str">
        <f t="shared" si="5"/>
        <v>n.a.</v>
      </c>
      <c r="M9" s="25" t="str">
        <f t="shared" si="6"/>
        <v>n.a.</v>
      </c>
      <c r="N9" s="25">
        <f t="shared" si="6"/>
        <v>-5.1862978746262449</v>
      </c>
      <c r="O9" s="25" t="str">
        <f t="shared" si="6"/>
        <v>n.a.</v>
      </c>
      <c r="P9" s="25" t="str">
        <f t="shared" si="7"/>
        <v>n.a.</v>
      </c>
      <c r="Q9" s="2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34"/>
      <c r="AD9" s="34"/>
      <c r="AE9" s="34"/>
    </row>
    <row r="10" spans="1:31" x14ac:dyDescent="0.25">
      <c r="A10" s="27">
        <f t="shared" si="8"/>
        <v>1905</v>
      </c>
      <c r="B10" s="25">
        <v>49.12686334654186</v>
      </c>
      <c r="C10" s="25">
        <v>1.1683483802442884</v>
      </c>
      <c r="D10" s="25">
        <v>6.6571602769052998</v>
      </c>
      <c r="E10" s="24">
        <f t="shared" si="0"/>
        <v>0</v>
      </c>
      <c r="F10" s="24">
        <f t="shared" si="1"/>
        <v>1</v>
      </c>
      <c r="G10" s="24">
        <f t="shared" si="2"/>
        <v>0</v>
      </c>
      <c r="H10" s="24">
        <f t="shared" si="3"/>
        <v>0</v>
      </c>
      <c r="I10" s="25" t="str">
        <f t="shared" si="4"/>
        <v>n.a.</v>
      </c>
      <c r="J10" s="25">
        <f t="shared" si="4"/>
        <v>1.1683483802442884</v>
      </c>
      <c r="K10" s="25" t="str">
        <f t="shared" si="4"/>
        <v>n.a.</v>
      </c>
      <c r="L10" s="25" t="str">
        <f t="shared" si="5"/>
        <v>n.a.</v>
      </c>
      <c r="M10" s="25" t="str">
        <f t="shared" si="6"/>
        <v>n.a.</v>
      </c>
      <c r="N10" s="25">
        <f t="shared" si="6"/>
        <v>6.6571602769052998</v>
      </c>
      <c r="O10" s="25" t="str">
        <f t="shared" si="6"/>
        <v>n.a.</v>
      </c>
      <c r="P10" s="25" t="str">
        <f t="shared" si="7"/>
        <v>n.a.</v>
      </c>
      <c r="Q10" s="2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34"/>
      <c r="AD10" s="34"/>
      <c r="AE10" s="34"/>
    </row>
    <row r="11" spans="1:31" x14ac:dyDescent="0.25">
      <c r="A11" s="27">
        <f t="shared" si="8"/>
        <v>1906</v>
      </c>
      <c r="B11" s="25">
        <v>47.075020820897564</v>
      </c>
      <c r="C11" s="25">
        <v>6.7891513560804917</v>
      </c>
      <c r="D11" s="25">
        <v>0.60933147403120502</v>
      </c>
      <c r="E11" s="24">
        <f t="shared" si="0"/>
        <v>0</v>
      </c>
      <c r="F11" s="24">
        <f t="shared" si="1"/>
        <v>1</v>
      </c>
      <c r="G11" s="24">
        <f t="shared" si="2"/>
        <v>0</v>
      </c>
      <c r="H11" s="24">
        <f t="shared" si="3"/>
        <v>0</v>
      </c>
      <c r="I11" s="25" t="str">
        <f t="shared" si="4"/>
        <v>n.a.</v>
      </c>
      <c r="J11" s="25">
        <f t="shared" si="4"/>
        <v>6.7891513560804917</v>
      </c>
      <c r="K11" s="25" t="str">
        <f t="shared" si="4"/>
        <v>n.a.</v>
      </c>
      <c r="L11" s="25" t="str">
        <f t="shared" si="5"/>
        <v>n.a.</v>
      </c>
      <c r="M11" s="25" t="str">
        <f t="shared" si="6"/>
        <v>n.a.</v>
      </c>
      <c r="N11" s="25">
        <f t="shared" si="6"/>
        <v>0.60933147403120502</v>
      </c>
      <c r="O11" s="25" t="str">
        <f t="shared" si="6"/>
        <v>n.a.</v>
      </c>
      <c r="P11" s="25" t="str">
        <f t="shared" si="7"/>
        <v>n.a.</v>
      </c>
      <c r="Q11" s="2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34"/>
      <c r="AD11" s="34"/>
      <c r="AE11" s="34"/>
    </row>
    <row r="12" spans="1:31" x14ac:dyDescent="0.25">
      <c r="A12" s="27">
        <f t="shared" si="8"/>
        <v>1907</v>
      </c>
      <c r="B12" s="25">
        <v>41.248272523136897</v>
      </c>
      <c r="C12" s="25">
        <v>4.0581134960948173</v>
      </c>
      <c r="D12" s="25">
        <v>-1.4869038000831281</v>
      </c>
      <c r="E12" s="24">
        <f t="shared" si="0"/>
        <v>0</v>
      </c>
      <c r="F12" s="24">
        <f t="shared" si="1"/>
        <v>1</v>
      </c>
      <c r="G12" s="24">
        <f t="shared" si="2"/>
        <v>0</v>
      </c>
      <c r="H12" s="24">
        <f t="shared" si="3"/>
        <v>0</v>
      </c>
      <c r="I12" s="25" t="str">
        <f t="shared" si="4"/>
        <v>n.a.</v>
      </c>
      <c r="J12" s="25">
        <f t="shared" si="4"/>
        <v>4.0581134960948173</v>
      </c>
      <c r="K12" s="25" t="str">
        <f t="shared" si="4"/>
        <v>n.a.</v>
      </c>
      <c r="L12" s="25" t="str">
        <f t="shared" si="5"/>
        <v>n.a.</v>
      </c>
      <c r="M12" s="25" t="str">
        <f t="shared" si="6"/>
        <v>n.a.</v>
      </c>
      <c r="N12" s="25">
        <f t="shared" si="6"/>
        <v>-1.4869038000831281</v>
      </c>
      <c r="O12" s="25" t="str">
        <f t="shared" si="6"/>
        <v>n.a.</v>
      </c>
      <c r="P12" s="25" t="str">
        <f t="shared" si="7"/>
        <v>n.a.</v>
      </c>
      <c r="Q12" s="2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34"/>
      <c r="AD12" s="34"/>
      <c r="AE12" s="34"/>
    </row>
    <row r="13" spans="1:31" x14ac:dyDescent="0.25">
      <c r="A13" s="27">
        <f t="shared" si="8"/>
        <v>1908</v>
      </c>
      <c r="B13" s="25">
        <v>42.359548328227852</v>
      </c>
      <c r="C13" s="25">
        <v>3.3854713415914395</v>
      </c>
      <c r="D13" s="25">
        <v>7.8925197186197575</v>
      </c>
      <c r="E13" s="24">
        <f t="shared" si="0"/>
        <v>0</v>
      </c>
      <c r="F13" s="24">
        <f t="shared" si="1"/>
        <v>1</v>
      </c>
      <c r="G13" s="24">
        <f t="shared" si="2"/>
        <v>0</v>
      </c>
      <c r="H13" s="24">
        <f t="shared" si="3"/>
        <v>0</v>
      </c>
      <c r="I13" s="25" t="str">
        <f t="shared" si="4"/>
        <v>n.a.</v>
      </c>
      <c r="J13" s="25">
        <f t="shared" si="4"/>
        <v>3.3854713415914395</v>
      </c>
      <c r="K13" s="25" t="str">
        <f t="shared" si="4"/>
        <v>n.a.</v>
      </c>
      <c r="L13" s="25" t="str">
        <f t="shared" si="5"/>
        <v>n.a.</v>
      </c>
      <c r="M13" s="25" t="str">
        <f t="shared" si="6"/>
        <v>n.a.</v>
      </c>
      <c r="N13" s="25">
        <f t="shared" si="6"/>
        <v>7.8925197186197575</v>
      </c>
      <c r="O13" s="25" t="str">
        <f t="shared" si="6"/>
        <v>n.a.</v>
      </c>
      <c r="P13" s="25" t="str">
        <f t="shared" si="7"/>
        <v>n.a.</v>
      </c>
      <c r="Q13" s="2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34"/>
      <c r="AD13" s="34"/>
      <c r="AE13" s="34"/>
    </row>
    <row r="14" spans="1:31" x14ac:dyDescent="0.25">
      <c r="A14" s="27">
        <f t="shared" si="8"/>
        <v>1909</v>
      </c>
      <c r="B14" s="25">
        <v>40.630677387667468</v>
      </c>
      <c r="C14" s="25">
        <v>8.17383357871757</v>
      </c>
      <c r="D14" s="25">
        <v>-1.2379421047131856</v>
      </c>
      <c r="E14" s="24">
        <f t="shared" si="0"/>
        <v>0</v>
      </c>
      <c r="F14" s="24">
        <f t="shared" si="1"/>
        <v>1</v>
      </c>
      <c r="G14" s="24">
        <f t="shared" si="2"/>
        <v>0</v>
      </c>
      <c r="H14" s="24">
        <f t="shared" si="3"/>
        <v>0</v>
      </c>
      <c r="I14" s="25" t="str">
        <f t="shared" si="4"/>
        <v>n.a.</v>
      </c>
      <c r="J14" s="25">
        <f t="shared" si="4"/>
        <v>8.17383357871757</v>
      </c>
      <c r="K14" s="25" t="str">
        <f t="shared" si="4"/>
        <v>n.a.</v>
      </c>
      <c r="L14" s="25" t="str">
        <f t="shared" si="5"/>
        <v>n.a.</v>
      </c>
      <c r="M14" s="25" t="str">
        <f t="shared" si="6"/>
        <v>n.a.</v>
      </c>
      <c r="N14" s="25">
        <f t="shared" si="6"/>
        <v>-1.2379421047131856</v>
      </c>
      <c r="O14" s="25" t="str">
        <f t="shared" si="6"/>
        <v>n.a.</v>
      </c>
      <c r="P14" s="25" t="str">
        <f t="shared" si="7"/>
        <v>n.a.</v>
      </c>
      <c r="Q14" s="2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34"/>
      <c r="AD14" s="34"/>
      <c r="AE14" s="34"/>
    </row>
    <row r="15" spans="1:31" x14ac:dyDescent="0.25">
      <c r="A15" s="27">
        <f t="shared" si="8"/>
        <v>1910</v>
      </c>
      <c r="B15" s="25">
        <v>38.771270266155106</v>
      </c>
      <c r="C15" s="25">
        <v>6.9742338198714116</v>
      </c>
      <c r="D15" s="25">
        <v>-0.37149694607275996</v>
      </c>
      <c r="E15" s="24">
        <f t="shared" si="0"/>
        <v>0</v>
      </c>
      <c r="F15" s="24">
        <f t="shared" si="1"/>
        <v>1</v>
      </c>
      <c r="G15" s="24">
        <f t="shared" si="2"/>
        <v>0</v>
      </c>
      <c r="H15" s="24">
        <f t="shared" si="3"/>
        <v>0</v>
      </c>
      <c r="I15" s="25" t="str">
        <f t="shared" si="4"/>
        <v>n.a.</v>
      </c>
      <c r="J15" s="25">
        <f t="shared" si="4"/>
        <v>6.9742338198714116</v>
      </c>
      <c r="K15" s="25" t="str">
        <f t="shared" si="4"/>
        <v>n.a.</v>
      </c>
      <c r="L15" s="25" t="str">
        <f t="shared" si="5"/>
        <v>n.a.</v>
      </c>
      <c r="M15" s="25" t="str">
        <f t="shared" si="6"/>
        <v>n.a.</v>
      </c>
      <c r="N15" s="25">
        <f t="shared" si="6"/>
        <v>-0.37149694607275996</v>
      </c>
      <c r="O15" s="25" t="str">
        <f t="shared" si="6"/>
        <v>n.a.</v>
      </c>
      <c r="P15" s="25" t="str">
        <f t="shared" si="7"/>
        <v>n.a.</v>
      </c>
      <c r="Q15" s="2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34"/>
      <c r="AD15" s="34"/>
      <c r="AE15" s="34"/>
    </row>
    <row r="16" spans="1:31" x14ac:dyDescent="0.25">
      <c r="A16" s="27">
        <f t="shared" si="8"/>
        <v>1911</v>
      </c>
      <c r="B16" s="25">
        <v>25.887939238653001</v>
      </c>
      <c r="C16" s="25">
        <v>0.76339226955643991</v>
      </c>
      <c r="D16" s="25">
        <v>2.8956092592132743</v>
      </c>
      <c r="E16" s="24">
        <f t="shared" si="0"/>
        <v>1</v>
      </c>
      <c r="F16" s="24">
        <f t="shared" si="1"/>
        <v>0</v>
      </c>
      <c r="G16" s="24">
        <f t="shared" si="2"/>
        <v>0</v>
      </c>
      <c r="H16" s="24">
        <f t="shared" si="3"/>
        <v>0</v>
      </c>
      <c r="I16" s="25">
        <f t="shared" si="4"/>
        <v>0.76339226955643991</v>
      </c>
      <c r="J16" s="25" t="str">
        <f t="shared" si="4"/>
        <v>n.a.</v>
      </c>
      <c r="K16" s="25" t="str">
        <f t="shared" si="4"/>
        <v>n.a.</v>
      </c>
      <c r="L16" s="25" t="str">
        <f t="shared" si="5"/>
        <v>n.a.</v>
      </c>
      <c r="M16" s="25">
        <f t="shared" si="6"/>
        <v>2.8956092592132743</v>
      </c>
      <c r="N16" s="25" t="str">
        <f t="shared" si="6"/>
        <v>n.a.</v>
      </c>
      <c r="O16" s="25" t="str">
        <f t="shared" si="6"/>
        <v>n.a.</v>
      </c>
      <c r="P16" s="25" t="str">
        <f t="shared" si="7"/>
        <v>n.a.</v>
      </c>
      <c r="Q16" s="2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34"/>
      <c r="AD16" s="34"/>
      <c r="AE16" s="34"/>
    </row>
    <row r="17" spans="1:31" x14ac:dyDescent="0.25">
      <c r="A17" s="27">
        <f t="shared" si="8"/>
        <v>1912</v>
      </c>
      <c r="B17" s="25">
        <v>37.364673164976544</v>
      </c>
      <c r="C17" s="25">
        <v>3.4701963687029158</v>
      </c>
      <c r="D17" s="25">
        <v>12.066993106662261</v>
      </c>
      <c r="E17" s="24">
        <f t="shared" si="0"/>
        <v>0</v>
      </c>
      <c r="F17" s="24">
        <f t="shared" si="1"/>
        <v>1</v>
      </c>
      <c r="G17" s="24">
        <f t="shared" si="2"/>
        <v>0</v>
      </c>
      <c r="H17" s="24">
        <f t="shared" si="3"/>
        <v>0</v>
      </c>
      <c r="I17" s="25" t="str">
        <f t="shared" si="4"/>
        <v>n.a.</v>
      </c>
      <c r="J17" s="25">
        <f t="shared" si="4"/>
        <v>3.4701963687029158</v>
      </c>
      <c r="K17" s="25" t="str">
        <f t="shared" si="4"/>
        <v>n.a.</v>
      </c>
      <c r="L17" s="25" t="str">
        <f t="shared" si="5"/>
        <v>n.a.</v>
      </c>
      <c r="M17" s="25" t="str">
        <f t="shared" si="6"/>
        <v>n.a.</v>
      </c>
      <c r="N17" s="25">
        <f t="shared" si="6"/>
        <v>12.066993106662261</v>
      </c>
      <c r="O17" s="25" t="str">
        <f t="shared" si="6"/>
        <v>n.a.</v>
      </c>
      <c r="P17" s="25" t="str">
        <f t="shared" si="7"/>
        <v>n.a.</v>
      </c>
      <c r="Q17" s="2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34"/>
      <c r="AD17" s="34"/>
      <c r="AE17" s="34"/>
    </row>
    <row r="18" spans="1:31" x14ac:dyDescent="0.25">
      <c r="A18" s="27">
        <v>1913</v>
      </c>
      <c r="B18" s="25">
        <v>37.071753605676534</v>
      </c>
      <c r="C18" s="25">
        <v>4.6162262245413199</v>
      </c>
      <c r="D18" s="25">
        <v>-5.1313086018877998</v>
      </c>
      <c r="E18" s="24">
        <f t="shared" si="0"/>
        <v>0</v>
      </c>
      <c r="F18" s="24">
        <f t="shared" si="1"/>
        <v>1</v>
      </c>
      <c r="G18" s="24">
        <f t="shared" si="2"/>
        <v>0</v>
      </c>
      <c r="H18" s="24">
        <f t="shared" si="3"/>
        <v>0</v>
      </c>
      <c r="I18" s="25" t="str">
        <f t="shared" si="4"/>
        <v>n.a.</v>
      </c>
      <c r="J18" s="25">
        <f t="shared" si="4"/>
        <v>4.6162262245413199</v>
      </c>
      <c r="K18" s="25" t="str">
        <f t="shared" si="4"/>
        <v>n.a.</v>
      </c>
      <c r="L18" s="25" t="str">
        <f t="shared" si="5"/>
        <v>n.a.</v>
      </c>
      <c r="M18" s="25" t="str">
        <f t="shared" si="6"/>
        <v>n.a.</v>
      </c>
      <c r="N18" s="25">
        <f t="shared" si="6"/>
        <v>-5.1313086018877998</v>
      </c>
      <c r="O18" s="25" t="str">
        <f t="shared" si="6"/>
        <v>n.a.</v>
      </c>
      <c r="P18" s="25" t="str">
        <f t="shared" si="7"/>
        <v>n.a.</v>
      </c>
      <c r="Q18" s="2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34"/>
      <c r="AD18" s="34"/>
      <c r="AE18" s="34"/>
    </row>
    <row r="19" spans="1:31" x14ac:dyDescent="0.25">
      <c r="A19" s="27">
        <v>1914</v>
      </c>
      <c r="B19" s="25">
        <v>38.148148148148145</v>
      </c>
      <c r="C19" s="25">
        <v>-0.25743131812879794</v>
      </c>
      <c r="D19" s="25">
        <v>3.1994763122394447</v>
      </c>
      <c r="E19" s="24">
        <f t="shared" si="0"/>
        <v>0</v>
      </c>
      <c r="F19" s="24">
        <f t="shared" si="1"/>
        <v>1</v>
      </c>
      <c r="G19" s="24">
        <f t="shared" si="2"/>
        <v>0</v>
      </c>
      <c r="H19" s="24">
        <f t="shared" si="3"/>
        <v>0</v>
      </c>
      <c r="I19" s="25" t="str">
        <f t="shared" si="4"/>
        <v>n.a.</v>
      </c>
      <c r="J19" s="25">
        <f t="shared" si="4"/>
        <v>-0.25743131812879794</v>
      </c>
      <c r="K19" s="25" t="str">
        <f t="shared" si="4"/>
        <v>n.a.</v>
      </c>
      <c r="L19" s="25" t="str">
        <f t="shared" si="5"/>
        <v>n.a.</v>
      </c>
      <c r="M19" s="25" t="str">
        <f t="shared" si="6"/>
        <v>n.a.</v>
      </c>
      <c r="N19" s="25">
        <f t="shared" si="6"/>
        <v>3.1994763122394447</v>
      </c>
      <c r="O19" s="25" t="str">
        <f t="shared" si="6"/>
        <v>n.a.</v>
      </c>
      <c r="P19" s="25" t="str">
        <f t="shared" si="7"/>
        <v>n.a.</v>
      </c>
      <c r="Q19" s="2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34"/>
      <c r="AD19" s="34"/>
      <c r="AE19" s="34"/>
    </row>
    <row r="20" spans="1:31" x14ac:dyDescent="0.25">
      <c r="A20" s="27">
        <v>1915</v>
      </c>
      <c r="B20" s="25">
        <v>44.355608591885442</v>
      </c>
      <c r="C20" s="25">
        <v>-1.8389321288865612</v>
      </c>
      <c r="D20" s="25">
        <v>10.190620840120694</v>
      </c>
      <c r="E20" s="24">
        <f t="shared" si="0"/>
        <v>0</v>
      </c>
      <c r="F20" s="24">
        <f t="shared" si="1"/>
        <v>1</v>
      </c>
      <c r="G20" s="24">
        <f t="shared" si="2"/>
        <v>0</v>
      </c>
      <c r="H20" s="24">
        <f t="shared" si="3"/>
        <v>0</v>
      </c>
      <c r="I20" s="25" t="str">
        <f t="shared" si="4"/>
        <v>n.a.</v>
      </c>
      <c r="J20" s="25">
        <f t="shared" si="4"/>
        <v>-1.8389321288865612</v>
      </c>
      <c r="K20" s="25" t="str">
        <f t="shared" si="4"/>
        <v>n.a.</v>
      </c>
      <c r="L20" s="25" t="str">
        <f t="shared" si="5"/>
        <v>n.a.</v>
      </c>
      <c r="M20" s="25" t="str">
        <f t="shared" si="6"/>
        <v>n.a.</v>
      </c>
      <c r="N20" s="25">
        <f t="shared" si="6"/>
        <v>10.190620840120694</v>
      </c>
      <c r="O20" s="25" t="str">
        <f t="shared" si="6"/>
        <v>n.a.</v>
      </c>
      <c r="P20" s="25" t="str">
        <f t="shared" si="7"/>
        <v>n.a.</v>
      </c>
      <c r="Q20" s="2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34"/>
      <c r="AD20" s="34"/>
      <c r="AE20" s="34"/>
    </row>
    <row r="21" spans="1:31" x14ac:dyDescent="0.25">
      <c r="A21" s="27">
        <v>1916</v>
      </c>
      <c r="B21" s="25">
        <v>46.057791537667697</v>
      </c>
      <c r="C21" s="25">
        <v>-0.69430179532475877</v>
      </c>
      <c r="D21" s="25">
        <v>0.80201418748323561</v>
      </c>
      <c r="E21" s="24">
        <f t="shared" ref="E21:E52" si="9">IF(AND(B21&gt;0,B21&lt;30),1,0)</f>
        <v>0</v>
      </c>
      <c r="F21" s="24">
        <f t="shared" si="1"/>
        <v>1</v>
      </c>
      <c r="G21" s="24">
        <f t="shared" si="2"/>
        <v>0</v>
      </c>
      <c r="H21" s="24">
        <f t="shared" si="3"/>
        <v>0</v>
      </c>
      <c r="I21" s="25" t="str">
        <f t="shared" si="4"/>
        <v>n.a.</v>
      </c>
      <c r="J21" s="25">
        <f t="shared" si="4"/>
        <v>-0.69430179532475877</v>
      </c>
      <c r="K21" s="25" t="str">
        <f t="shared" si="4"/>
        <v>n.a.</v>
      </c>
      <c r="L21" s="25" t="str">
        <f t="shared" si="5"/>
        <v>n.a.</v>
      </c>
      <c r="M21" s="25" t="str">
        <f t="shared" si="6"/>
        <v>n.a.</v>
      </c>
      <c r="N21" s="25">
        <f t="shared" si="6"/>
        <v>0.80201418748323561</v>
      </c>
      <c r="O21" s="25" t="str">
        <f t="shared" si="6"/>
        <v>n.a.</v>
      </c>
      <c r="P21" s="25" t="str">
        <f t="shared" si="7"/>
        <v>n.a.</v>
      </c>
      <c r="Q21" s="2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34"/>
      <c r="AD21" s="34"/>
      <c r="AE21" s="34"/>
    </row>
    <row r="22" spans="1:31" x14ac:dyDescent="0.25">
      <c r="A22" s="27">
        <v>1917</v>
      </c>
      <c r="B22" s="25">
        <v>51.203522504892362</v>
      </c>
      <c r="C22" s="25">
        <v>-1.8864802250537771</v>
      </c>
      <c r="D22" s="25">
        <v>2.2190675807325331</v>
      </c>
      <c r="E22" s="24">
        <f t="shared" si="9"/>
        <v>0</v>
      </c>
      <c r="F22" s="24">
        <f t="shared" si="1"/>
        <v>1</v>
      </c>
      <c r="G22" s="24">
        <f t="shared" si="2"/>
        <v>0</v>
      </c>
      <c r="H22" s="24">
        <f t="shared" si="3"/>
        <v>0</v>
      </c>
      <c r="I22" s="25" t="str">
        <f t="shared" si="4"/>
        <v>n.a.</v>
      </c>
      <c r="J22" s="25">
        <f t="shared" si="4"/>
        <v>-1.8864802250537771</v>
      </c>
      <c r="K22" s="25" t="str">
        <f t="shared" si="4"/>
        <v>n.a.</v>
      </c>
      <c r="L22" s="25" t="str">
        <f t="shared" si="5"/>
        <v>n.a.</v>
      </c>
      <c r="M22" s="25" t="str">
        <f t="shared" si="6"/>
        <v>n.a.</v>
      </c>
      <c r="N22" s="25">
        <f t="shared" si="6"/>
        <v>2.2190675807325331</v>
      </c>
      <c r="O22" s="25" t="str">
        <f t="shared" si="6"/>
        <v>n.a.</v>
      </c>
      <c r="P22" s="25" t="str">
        <f t="shared" si="7"/>
        <v>n.a.</v>
      </c>
      <c r="Q22" s="2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34"/>
      <c r="AD22" s="34"/>
      <c r="AE22" s="34"/>
    </row>
    <row r="23" spans="1:31" x14ac:dyDescent="0.25">
      <c r="A23" s="27">
        <v>1918</v>
      </c>
      <c r="B23" s="25">
        <v>61.62900188323917</v>
      </c>
      <c r="C23" s="25">
        <v>-2.3654916512059421</v>
      </c>
      <c r="D23" s="25">
        <v>9.7117186966382736</v>
      </c>
      <c r="E23" s="24">
        <f t="shared" si="9"/>
        <v>0</v>
      </c>
      <c r="F23" s="24">
        <f t="shared" si="1"/>
        <v>0</v>
      </c>
      <c r="G23" s="24">
        <f t="shared" si="2"/>
        <v>1</v>
      </c>
      <c r="H23" s="24">
        <f t="shared" si="3"/>
        <v>0</v>
      </c>
      <c r="I23" s="25" t="str">
        <f t="shared" si="4"/>
        <v>n.a.</v>
      </c>
      <c r="J23" s="25" t="str">
        <f t="shared" si="4"/>
        <v>n.a.</v>
      </c>
      <c r="K23" s="25">
        <f t="shared" si="4"/>
        <v>-2.3654916512059421</v>
      </c>
      <c r="L23" s="25" t="str">
        <f t="shared" si="5"/>
        <v>n.a.</v>
      </c>
      <c r="M23" s="25" t="str">
        <f t="shared" si="6"/>
        <v>n.a.</v>
      </c>
      <c r="N23" s="25" t="str">
        <f t="shared" si="6"/>
        <v>n.a.</v>
      </c>
      <c r="O23" s="25">
        <f t="shared" si="6"/>
        <v>9.7117186966382736</v>
      </c>
      <c r="P23" s="25" t="str">
        <f t="shared" si="7"/>
        <v>n.a.</v>
      </c>
      <c r="Q23" s="2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34"/>
      <c r="AD23" s="34"/>
      <c r="AE23" s="34"/>
    </row>
    <row r="24" spans="1:31" x14ac:dyDescent="0.25">
      <c r="A24" s="27">
        <v>1919</v>
      </c>
      <c r="B24" s="25">
        <v>60.62882096069869</v>
      </c>
      <c r="C24" s="25">
        <v>5.7568559706326905</v>
      </c>
      <c r="D24" s="25">
        <v>14.154885980684128</v>
      </c>
      <c r="E24" s="24">
        <f t="shared" si="9"/>
        <v>0</v>
      </c>
      <c r="F24" s="24">
        <f t="shared" si="1"/>
        <v>0</v>
      </c>
      <c r="G24" s="24">
        <f t="shared" si="2"/>
        <v>1</v>
      </c>
      <c r="H24" s="24">
        <f t="shared" si="3"/>
        <v>0</v>
      </c>
      <c r="I24" s="25" t="str">
        <f t="shared" si="4"/>
        <v>n.a.</v>
      </c>
      <c r="J24" s="25" t="str">
        <f t="shared" si="4"/>
        <v>n.a.</v>
      </c>
      <c r="K24" s="25">
        <f t="shared" si="4"/>
        <v>5.7568559706326905</v>
      </c>
      <c r="L24" s="25" t="str">
        <f t="shared" si="5"/>
        <v>n.a.</v>
      </c>
      <c r="M24" s="25" t="str">
        <f t="shared" si="6"/>
        <v>n.a.</v>
      </c>
      <c r="N24" s="25" t="str">
        <f t="shared" si="6"/>
        <v>n.a.</v>
      </c>
      <c r="O24" s="25">
        <f t="shared" si="6"/>
        <v>14.154885980684128</v>
      </c>
      <c r="P24" s="25" t="str">
        <f t="shared" si="7"/>
        <v>n.a.</v>
      </c>
      <c r="Q24" s="2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34"/>
      <c r="AD24" s="34"/>
      <c r="AE24" s="34"/>
    </row>
    <row r="25" spans="1:31" x14ac:dyDescent="0.25">
      <c r="A25" s="27">
        <v>1920</v>
      </c>
      <c r="B25" s="25">
        <v>61.205107741420591</v>
      </c>
      <c r="C25" s="25">
        <v>4.271479908526632</v>
      </c>
      <c r="D25" s="25">
        <v>19.18405077081005</v>
      </c>
      <c r="E25" s="24">
        <f t="shared" si="9"/>
        <v>0</v>
      </c>
      <c r="F25" s="24">
        <f t="shared" si="1"/>
        <v>0</v>
      </c>
      <c r="G25" s="24">
        <f t="shared" si="2"/>
        <v>1</v>
      </c>
      <c r="H25" s="24">
        <f t="shared" si="3"/>
        <v>0</v>
      </c>
      <c r="I25" s="25" t="str">
        <f t="shared" si="4"/>
        <v>n.a.</v>
      </c>
      <c r="J25" s="25" t="str">
        <f t="shared" si="4"/>
        <v>n.a.</v>
      </c>
      <c r="K25" s="25">
        <f t="shared" si="4"/>
        <v>4.271479908526632</v>
      </c>
      <c r="L25" s="25" t="str">
        <f t="shared" si="5"/>
        <v>n.a.</v>
      </c>
      <c r="M25" s="25" t="str">
        <f t="shared" si="6"/>
        <v>n.a.</v>
      </c>
      <c r="N25" s="25" t="str">
        <f t="shared" si="6"/>
        <v>n.a.</v>
      </c>
      <c r="O25" s="25">
        <f t="shared" si="6"/>
        <v>19.18405077081005</v>
      </c>
      <c r="P25" s="25" t="str">
        <f t="shared" si="7"/>
        <v>n.a.</v>
      </c>
      <c r="Q25" s="2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34"/>
      <c r="AD25" s="34"/>
      <c r="AE25" s="34"/>
    </row>
    <row r="26" spans="1:31" x14ac:dyDescent="0.25">
      <c r="A26" s="27">
        <v>1921</v>
      </c>
      <c r="B26" s="25">
        <v>59.081041968162083</v>
      </c>
      <c r="C26" s="25">
        <v>5.0285893318712249</v>
      </c>
      <c r="D26" s="25">
        <v>-11.647550696979845</v>
      </c>
      <c r="E26" s="24">
        <f t="shared" si="9"/>
        <v>0</v>
      </c>
      <c r="F26" s="24">
        <f t="shared" si="1"/>
        <v>1</v>
      </c>
      <c r="G26" s="24">
        <f t="shared" si="2"/>
        <v>0</v>
      </c>
      <c r="H26" s="24">
        <f t="shared" si="3"/>
        <v>0</v>
      </c>
      <c r="I26" s="25" t="str">
        <f t="shared" si="4"/>
        <v>n.a.</v>
      </c>
      <c r="J26" s="25">
        <f t="shared" si="4"/>
        <v>5.0285893318712249</v>
      </c>
      <c r="K26" s="25" t="str">
        <f t="shared" si="4"/>
        <v>n.a.</v>
      </c>
      <c r="L26" s="25" t="str">
        <f t="shared" si="5"/>
        <v>n.a.</v>
      </c>
      <c r="M26" s="25" t="str">
        <f t="shared" si="6"/>
        <v>n.a.</v>
      </c>
      <c r="N26" s="25">
        <f t="shared" si="6"/>
        <v>-11.647550696979845</v>
      </c>
      <c r="O26" s="25" t="str">
        <f t="shared" si="6"/>
        <v>n.a.</v>
      </c>
      <c r="P26" s="25" t="str">
        <f t="shared" si="7"/>
        <v>n.a.</v>
      </c>
      <c r="Q26" s="2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34"/>
      <c r="AD26" s="34"/>
      <c r="AE26" s="34"/>
    </row>
    <row r="27" spans="1:31" x14ac:dyDescent="0.25">
      <c r="A27" s="27">
        <v>1922</v>
      </c>
      <c r="B27" s="25">
        <v>63.367198838896954</v>
      </c>
      <c r="C27" s="25">
        <v>5.2464762472965942</v>
      </c>
      <c r="D27" s="25">
        <v>-8.6718484957662465</v>
      </c>
      <c r="E27" s="24">
        <f t="shared" si="9"/>
        <v>0</v>
      </c>
      <c r="F27" s="24">
        <f t="shared" si="1"/>
        <v>0</v>
      </c>
      <c r="G27" s="24">
        <f t="shared" si="2"/>
        <v>1</v>
      </c>
      <c r="H27" s="24">
        <f t="shared" si="3"/>
        <v>0</v>
      </c>
      <c r="I27" s="25" t="str">
        <f t="shared" si="4"/>
        <v>n.a.</v>
      </c>
      <c r="J27" s="25" t="str">
        <f t="shared" si="4"/>
        <v>n.a.</v>
      </c>
      <c r="K27" s="25">
        <f t="shared" si="4"/>
        <v>5.2464762472965942</v>
      </c>
      <c r="L27" s="25" t="str">
        <f t="shared" si="5"/>
        <v>n.a.</v>
      </c>
      <c r="M27" s="25" t="str">
        <f t="shared" si="6"/>
        <v>n.a.</v>
      </c>
      <c r="N27" s="25" t="str">
        <f t="shared" si="6"/>
        <v>n.a.</v>
      </c>
      <c r="O27" s="25">
        <f t="shared" si="6"/>
        <v>-8.6718484957662465</v>
      </c>
      <c r="P27" s="25" t="str">
        <f t="shared" si="7"/>
        <v>n.a.</v>
      </c>
      <c r="Q27" s="2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34"/>
      <c r="AD27" s="34"/>
      <c r="AE27" s="34"/>
    </row>
    <row r="28" spans="1:31" x14ac:dyDescent="0.25">
      <c r="A28" s="27">
        <v>1923</v>
      </c>
      <c r="B28" s="25">
        <v>59.231788079470199</v>
      </c>
      <c r="C28" s="25">
        <v>4.7971656333038126</v>
      </c>
      <c r="D28" s="25">
        <v>18.599982619033081</v>
      </c>
      <c r="E28" s="24">
        <f t="shared" si="9"/>
        <v>0</v>
      </c>
      <c r="F28" s="24">
        <f t="shared" si="1"/>
        <v>1</v>
      </c>
      <c r="G28" s="24">
        <f t="shared" si="2"/>
        <v>0</v>
      </c>
      <c r="H28" s="24">
        <f t="shared" si="3"/>
        <v>0</v>
      </c>
      <c r="I28" s="25" t="str">
        <f t="shared" si="4"/>
        <v>n.a.</v>
      </c>
      <c r="J28" s="25">
        <f t="shared" si="4"/>
        <v>4.7971656333038126</v>
      </c>
      <c r="K28" s="25" t="str">
        <f t="shared" si="4"/>
        <v>n.a.</v>
      </c>
      <c r="L28" s="25" t="str">
        <f t="shared" si="5"/>
        <v>n.a.</v>
      </c>
      <c r="M28" s="25" t="str">
        <f t="shared" si="6"/>
        <v>n.a.</v>
      </c>
      <c r="N28" s="25">
        <f t="shared" si="6"/>
        <v>18.599982619033081</v>
      </c>
      <c r="O28" s="25" t="str">
        <f t="shared" si="6"/>
        <v>n.a.</v>
      </c>
      <c r="P28" s="25" t="str">
        <f t="shared" si="7"/>
        <v>n.a.</v>
      </c>
      <c r="Q28" s="2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34"/>
      <c r="AD28" s="34"/>
      <c r="AE28" s="34"/>
    </row>
    <row r="29" spans="1:31" x14ac:dyDescent="0.25">
      <c r="A29" s="27">
        <v>1924</v>
      </c>
      <c r="B29" s="25">
        <v>58.827278521351182</v>
      </c>
      <c r="C29" s="25">
        <v>6.5756110754251251</v>
      </c>
      <c r="D29" s="25">
        <v>-6.73604846769123</v>
      </c>
      <c r="E29" s="24">
        <f t="shared" si="9"/>
        <v>0</v>
      </c>
      <c r="F29" s="24">
        <f t="shared" si="1"/>
        <v>1</v>
      </c>
      <c r="G29" s="24">
        <f t="shared" si="2"/>
        <v>0</v>
      </c>
      <c r="H29" s="24">
        <f t="shared" si="3"/>
        <v>0</v>
      </c>
      <c r="I29" s="25" t="str">
        <f t="shared" si="4"/>
        <v>n.a.</v>
      </c>
      <c r="J29" s="25">
        <f t="shared" si="4"/>
        <v>6.5756110754251251</v>
      </c>
      <c r="K29" s="25" t="str">
        <f t="shared" si="4"/>
        <v>n.a.</v>
      </c>
      <c r="L29" s="25" t="str">
        <f t="shared" si="5"/>
        <v>n.a.</v>
      </c>
      <c r="M29" s="25" t="str">
        <f t="shared" si="6"/>
        <v>n.a.</v>
      </c>
      <c r="N29" s="25">
        <f t="shared" si="6"/>
        <v>-6.73604846769123</v>
      </c>
      <c r="O29" s="25" t="str">
        <f t="shared" si="6"/>
        <v>n.a.</v>
      </c>
      <c r="P29" s="25" t="str">
        <f t="shared" si="7"/>
        <v>n.a.</v>
      </c>
      <c r="Q29" s="2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34"/>
      <c r="AD29" s="34"/>
      <c r="AE29" s="34"/>
    </row>
    <row r="30" spans="1:31" x14ac:dyDescent="0.25">
      <c r="A30" s="27">
        <v>1925</v>
      </c>
      <c r="B30" s="25">
        <v>55.30197444831591</v>
      </c>
      <c r="C30" s="25">
        <v>4.688491308209608</v>
      </c>
      <c r="D30" s="25">
        <v>2.4063932081341246</v>
      </c>
      <c r="E30" s="24">
        <f t="shared" si="9"/>
        <v>0</v>
      </c>
      <c r="F30" s="24">
        <f t="shared" si="1"/>
        <v>1</v>
      </c>
      <c r="G30" s="24">
        <f t="shared" si="2"/>
        <v>0</v>
      </c>
      <c r="H30" s="24">
        <f t="shared" si="3"/>
        <v>0</v>
      </c>
      <c r="I30" s="25" t="str">
        <f t="shared" si="4"/>
        <v>n.a.</v>
      </c>
      <c r="J30" s="25">
        <f t="shared" si="4"/>
        <v>4.688491308209608</v>
      </c>
      <c r="K30" s="25" t="str">
        <f t="shared" si="4"/>
        <v>n.a.</v>
      </c>
      <c r="L30" s="25" t="str">
        <f t="shared" si="5"/>
        <v>n.a.</v>
      </c>
      <c r="M30" s="25" t="str">
        <f t="shared" si="6"/>
        <v>n.a.</v>
      </c>
      <c r="N30" s="25">
        <f t="shared" si="6"/>
        <v>2.4063932081341246</v>
      </c>
      <c r="O30" s="25" t="str">
        <f t="shared" si="6"/>
        <v>n.a.</v>
      </c>
      <c r="P30" s="25" t="str">
        <f t="shared" si="7"/>
        <v>n.a.</v>
      </c>
      <c r="Q30" s="2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34"/>
      <c r="AD30" s="34"/>
      <c r="AE30" s="34"/>
    </row>
    <row r="31" spans="1:31" x14ac:dyDescent="0.25">
      <c r="A31" s="27">
        <v>1926</v>
      </c>
      <c r="B31" s="25">
        <v>60.452079566003619</v>
      </c>
      <c r="C31" s="25">
        <v>2.3937943154960228</v>
      </c>
      <c r="D31" s="25">
        <v>4.5332474069078454</v>
      </c>
      <c r="E31" s="24">
        <f t="shared" si="9"/>
        <v>0</v>
      </c>
      <c r="F31" s="24">
        <f t="shared" si="1"/>
        <v>0</v>
      </c>
      <c r="G31" s="24">
        <f t="shared" si="2"/>
        <v>1</v>
      </c>
      <c r="H31" s="24">
        <f t="shared" si="3"/>
        <v>0</v>
      </c>
      <c r="I31" s="25" t="str">
        <f t="shared" si="4"/>
        <v>n.a.</v>
      </c>
      <c r="J31" s="25" t="str">
        <f t="shared" si="4"/>
        <v>n.a.</v>
      </c>
      <c r="K31" s="25">
        <f t="shared" si="4"/>
        <v>2.3937943154960228</v>
      </c>
      <c r="L31" s="25" t="str">
        <f t="shared" si="5"/>
        <v>n.a.</v>
      </c>
      <c r="M31" s="25" t="str">
        <f t="shared" si="6"/>
        <v>n.a.</v>
      </c>
      <c r="N31" s="25" t="str">
        <f t="shared" si="6"/>
        <v>n.a.</v>
      </c>
      <c r="O31" s="25">
        <f t="shared" si="6"/>
        <v>4.5332474069078454</v>
      </c>
      <c r="P31" s="25" t="str">
        <f t="shared" si="7"/>
        <v>n.a.</v>
      </c>
      <c r="Q31" s="2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34"/>
      <c r="AD31" s="34"/>
      <c r="AE31" s="34"/>
    </row>
    <row r="32" spans="1:31" x14ac:dyDescent="0.25">
      <c r="A32" s="27">
        <v>1927</v>
      </c>
      <c r="B32" s="25">
        <v>59.710815500289193</v>
      </c>
      <c r="C32" s="25">
        <v>1.5181107954545414</v>
      </c>
      <c r="D32" s="25">
        <v>-0.50440105174082361</v>
      </c>
      <c r="E32" s="24">
        <f t="shared" si="9"/>
        <v>0</v>
      </c>
      <c r="F32" s="24">
        <f t="shared" si="1"/>
        <v>1</v>
      </c>
      <c r="G32" s="24">
        <f t="shared" si="2"/>
        <v>0</v>
      </c>
      <c r="H32" s="24">
        <f t="shared" si="3"/>
        <v>0</v>
      </c>
      <c r="I32" s="25" t="str">
        <f t="shared" si="4"/>
        <v>n.a.</v>
      </c>
      <c r="J32" s="25">
        <f t="shared" si="4"/>
        <v>1.5181107954545414</v>
      </c>
      <c r="K32" s="25" t="str">
        <f t="shared" si="4"/>
        <v>n.a.</v>
      </c>
      <c r="L32" s="25" t="str">
        <f t="shared" si="5"/>
        <v>n.a.</v>
      </c>
      <c r="M32" s="25" t="str">
        <f t="shared" si="6"/>
        <v>n.a.</v>
      </c>
      <c r="N32" s="25">
        <f t="shared" si="6"/>
        <v>-0.50440105174082361</v>
      </c>
      <c r="O32" s="25" t="str">
        <f t="shared" si="6"/>
        <v>n.a.</v>
      </c>
      <c r="P32" s="25" t="str">
        <f t="shared" si="7"/>
        <v>n.a.</v>
      </c>
      <c r="Q32" s="2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34"/>
      <c r="AD32" s="34"/>
      <c r="AE32" s="34"/>
    </row>
    <row r="33" spans="1:31" x14ac:dyDescent="0.25">
      <c r="A33" s="27">
        <v>1928</v>
      </c>
      <c r="B33" s="25">
        <v>62.323174238067857</v>
      </c>
      <c r="C33" s="25">
        <v>0.18364669873196515</v>
      </c>
      <c r="D33" s="25">
        <v>-1.8703416215677737</v>
      </c>
      <c r="E33" s="24">
        <f t="shared" si="9"/>
        <v>0</v>
      </c>
      <c r="F33" s="24">
        <f t="shared" si="1"/>
        <v>0</v>
      </c>
      <c r="G33" s="24">
        <f t="shared" si="2"/>
        <v>1</v>
      </c>
      <c r="H33" s="24">
        <f t="shared" si="3"/>
        <v>0</v>
      </c>
      <c r="I33" s="25" t="str">
        <f t="shared" si="4"/>
        <v>n.a.</v>
      </c>
      <c r="J33" s="25" t="str">
        <f t="shared" si="4"/>
        <v>n.a.</v>
      </c>
      <c r="K33" s="25">
        <f t="shared" si="4"/>
        <v>0.18364669873196515</v>
      </c>
      <c r="L33" s="25" t="str">
        <f t="shared" si="5"/>
        <v>n.a.</v>
      </c>
      <c r="M33" s="25" t="str">
        <f t="shared" si="6"/>
        <v>n.a.</v>
      </c>
      <c r="N33" s="25" t="str">
        <f t="shared" si="6"/>
        <v>n.a.</v>
      </c>
      <c r="O33" s="25">
        <f t="shared" si="6"/>
        <v>-1.8703416215677737</v>
      </c>
      <c r="P33" s="25" t="str">
        <f t="shared" si="7"/>
        <v>n.a.</v>
      </c>
      <c r="Q33" s="2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34"/>
      <c r="AD33" s="34"/>
      <c r="AE33" s="34"/>
    </row>
    <row r="34" spans="1:31" x14ac:dyDescent="0.25">
      <c r="A34" s="27">
        <v>1929</v>
      </c>
      <c r="B34" s="25">
        <v>63.84345794392523</v>
      </c>
      <c r="C34" s="25">
        <v>-2.0542364990689066</v>
      </c>
      <c r="D34" s="25">
        <v>3.3886292649634089</v>
      </c>
      <c r="E34" s="24">
        <f t="shared" si="9"/>
        <v>0</v>
      </c>
      <c r="F34" s="24">
        <f t="shared" si="1"/>
        <v>0</v>
      </c>
      <c r="G34" s="24">
        <f t="shared" si="2"/>
        <v>1</v>
      </c>
      <c r="H34" s="24">
        <f t="shared" si="3"/>
        <v>0</v>
      </c>
      <c r="I34" s="25" t="str">
        <f t="shared" si="4"/>
        <v>n.a.</v>
      </c>
      <c r="J34" s="25" t="str">
        <f t="shared" si="4"/>
        <v>n.a.</v>
      </c>
      <c r="K34" s="25">
        <f t="shared" si="4"/>
        <v>-2.0542364990689066</v>
      </c>
      <c r="L34" s="25" t="str">
        <f t="shared" si="5"/>
        <v>n.a.</v>
      </c>
      <c r="M34" s="25" t="str">
        <f t="shared" si="6"/>
        <v>n.a.</v>
      </c>
      <c r="N34" s="25" t="str">
        <f t="shared" si="6"/>
        <v>n.a.</v>
      </c>
      <c r="O34" s="25">
        <f t="shared" si="6"/>
        <v>3.3886292649634089</v>
      </c>
      <c r="P34" s="25" t="str">
        <f t="shared" si="7"/>
        <v>n.a.</v>
      </c>
      <c r="Q34" s="2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34"/>
      <c r="AD34" s="34"/>
      <c r="AE34" s="34"/>
    </row>
    <row r="35" spans="1:31" x14ac:dyDescent="0.25">
      <c r="A35" s="27">
        <v>1930</v>
      </c>
      <c r="B35" s="25">
        <v>70.268199233716487</v>
      </c>
      <c r="C35" s="25">
        <v>-9.518151030835952</v>
      </c>
      <c r="D35" s="25">
        <v>-7.3179929417659029</v>
      </c>
      <c r="E35" s="24">
        <f t="shared" si="9"/>
        <v>0</v>
      </c>
      <c r="F35" s="24">
        <f t="shared" si="1"/>
        <v>0</v>
      </c>
      <c r="G35" s="24">
        <f t="shared" si="2"/>
        <v>1</v>
      </c>
      <c r="H35" s="24">
        <f t="shared" si="3"/>
        <v>0</v>
      </c>
      <c r="I35" s="25" t="str">
        <f t="shared" si="4"/>
        <v>n.a.</v>
      </c>
      <c r="J35" s="25" t="str">
        <f t="shared" si="4"/>
        <v>n.a.</v>
      </c>
      <c r="K35" s="25">
        <f t="shared" si="4"/>
        <v>-9.518151030835952</v>
      </c>
      <c r="L35" s="25" t="str">
        <f t="shared" si="5"/>
        <v>n.a.</v>
      </c>
      <c r="M35" s="25" t="str">
        <f t="shared" si="6"/>
        <v>n.a.</v>
      </c>
      <c r="N35" s="25" t="str">
        <f t="shared" si="6"/>
        <v>n.a.</v>
      </c>
      <c r="O35" s="25">
        <f t="shared" si="6"/>
        <v>-7.3179929417659029</v>
      </c>
      <c r="P35" s="25" t="str">
        <f t="shared" si="7"/>
        <v>n.a.</v>
      </c>
      <c r="Q35" s="2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34"/>
      <c r="AD35" s="34"/>
      <c r="AE35" s="34"/>
    </row>
    <row r="36" spans="1:31" x14ac:dyDescent="0.25">
      <c r="A36" s="27">
        <v>1931</v>
      </c>
      <c r="B36" s="25">
        <v>89.813519813519818</v>
      </c>
      <c r="C36" s="25">
        <v>-6.7043141375008215</v>
      </c>
      <c r="D36" s="25">
        <v>3.9027635961437035</v>
      </c>
      <c r="E36" s="24">
        <f t="shared" si="9"/>
        <v>0</v>
      </c>
      <c r="F36" s="24">
        <f t="shared" si="1"/>
        <v>0</v>
      </c>
      <c r="G36" s="24">
        <f t="shared" si="2"/>
        <v>1</v>
      </c>
      <c r="H36" s="24">
        <f t="shared" si="3"/>
        <v>0</v>
      </c>
      <c r="I36" s="25" t="str">
        <f t="shared" si="4"/>
        <v>n.a.</v>
      </c>
      <c r="J36" s="25" t="str">
        <f t="shared" si="4"/>
        <v>n.a.</v>
      </c>
      <c r="K36" s="25">
        <f t="shared" si="4"/>
        <v>-6.7043141375008215</v>
      </c>
      <c r="L36" s="25" t="str">
        <f t="shared" si="5"/>
        <v>n.a.</v>
      </c>
      <c r="M36" s="25" t="str">
        <f t="shared" si="6"/>
        <v>n.a.</v>
      </c>
      <c r="N36" s="25" t="str">
        <f t="shared" si="6"/>
        <v>n.a.</v>
      </c>
      <c r="O36" s="25">
        <f t="shared" si="6"/>
        <v>3.9027635961437035</v>
      </c>
      <c r="P36" s="25" t="str">
        <f t="shared" si="7"/>
        <v>n.a.</v>
      </c>
      <c r="Q36" s="2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34"/>
      <c r="AD36" s="34"/>
      <c r="AE36" s="34"/>
    </row>
    <row r="37" spans="1:31" x14ac:dyDescent="0.25">
      <c r="A37" s="27">
        <v>1932</v>
      </c>
      <c r="B37" s="25">
        <v>98.15702479338843</v>
      </c>
      <c r="C37" s="25">
        <v>5.6623029279279313</v>
      </c>
      <c r="D37" s="25">
        <v>-4.7406368182916916</v>
      </c>
      <c r="E37" s="24">
        <f t="shared" si="9"/>
        <v>0</v>
      </c>
      <c r="F37" s="24">
        <f t="shared" si="1"/>
        <v>0</v>
      </c>
      <c r="G37" s="24">
        <f t="shared" si="2"/>
        <v>0</v>
      </c>
      <c r="H37" s="24">
        <f t="shared" si="3"/>
        <v>1</v>
      </c>
      <c r="I37" s="25" t="str">
        <f t="shared" si="4"/>
        <v>n.a.</v>
      </c>
      <c r="J37" s="25" t="str">
        <f t="shared" si="4"/>
        <v>n.a.</v>
      </c>
      <c r="K37" s="25" t="str">
        <f t="shared" si="4"/>
        <v>n.a.</v>
      </c>
      <c r="L37" s="25">
        <f t="shared" si="5"/>
        <v>5.6623029279279313</v>
      </c>
      <c r="M37" s="25" t="str">
        <f t="shared" si="6"/>
        <v>n.a.</v>
      </c>
      <c r="N37" s="25" t="str">
        <f t="shared" si="6"/>
        <v>n.a.</v>
      </c>
      <c r="O37" s="25" t="str">
        <f t="shared" si="6"/>
        <v>n.a.</v>
      </c>
      <c r="P37" s="25">
        <f t="shared" si="7"/>
        <v>-4.7406368182916916</v>
      </c>
      <c r="Q37" s="2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34"/>
      <c r="AD37" s="34"/>
      <c r="AE37" s="34"/>
    </row>
    <row r="38" spans="1:31" x14ac:dyDescent="0.25">
      <c r="A38" s="27">
        <v>1933</v>
      </c>
      <c r="B38" s="25">
        <v>95.292721518987335</v>
      </c>
      <c r="C38" s="25">
        <v>6.9442131557035713</v>
      </c>
      <c r="D38" s="25">
        <v>-8.3491032995734766</v>
      </c>
      <c r="E38" s="24">
        <f t="shared" si="9"/>
        <v>0</v>
      </c>
      <c r="F38" s="24">
        <f t="shared" si="1"/>
        <v>0</v>
      </c>
      <c r="G38" s="24">
        <f t="shared" si="2"/>
        <v>0</v>
      </c>
      <c r="H38" s="24">
        <f t="shared" si="3"/>
        <v>1</v>
      </c>
      <c r="I38" s="25" t="str">
        <f t="shared" si="4"/>
        <v>n.a.</v>
      </c>
      <c r="J38" s="25" t="str">
        <f t="shared" si="4"/>
        <v>n.a.</v>
      </c>
      <c r="K38" s="25" t="str">
        <f t="shared" si="4"/>
        <v>n.a.</v>
      </c>
      <c r="L38" s="25">
        <f t="shared" si="5"/>
        <v>6.9442131557035713</v>
      </c>
      <c r="M38" s="25" t="str">
        <f t="shared" si="6"/>
        <v>n.a.</v>
      </c>
      <c r="N38" s="25" t="str">
        <f t="shared" si="6"/>
        <v>n.a.</v>
      </c>
      <c r="O38" s="25" t="str">
        <f t="shared" si="6"/>
        <v>n.a.</v>
      </c>
      <c r="P38" s="25">
        <f t="shared" si="7"/>
        <v>-8.3491032995734766</v>
      </c>
      <c r="Q38" s="2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34"/>
      <c r="AD38" s="34"/>
      <c r="AE38" s="34"/>
    </row>
    <row r="39" spans="1:31" x14ac:dyDescent="0.25">
      <c r="A39" s="27">
        <v>1934</v>
      </c>
      <c r="B39" s="25">
        <v>90.147492625368741</v>
      </c>
      <c r="C39" s="25">
        <v>5.294300840859556</v>
      </c>
      <c r="D39" s="25">
        <v>6.5380380510120997</v>
      </c>
      <c r="E39" s="24">
        <f t="shared" si="9"/>
        <v>0</v>
      </c>
      <c r="F39" s="24">
        <f t="shared" si="1"/>
        <v>0</v>
      </c>
      <c r="G39" s="24">
        <f t="shared" si="2"/>
        <v>0</v>
      </c>
      <c r="H39" s="24">
        <f t="shared" si="3"/>
        <v>1</v>
      </c>
      <c r="I39" s="25" t="str">
        <f t="shared" si="4"/>
        <v>n.a.</v>
      </c>
      <c r="J39" s="25" t="str">
        <f t="shared" si="4"/>
        <v>n.a.</v>
      </c>
      <c r="K39" s="25" t="str">
        <f t="shared" si="4"/>
        <v>n.a.</v>
      </c>
      <c r="L39" s="25">
        <f t="shared" si="5"/>
        <v>5.294300840859556</v>
      </c>
      <c r="M39" s="25" t="str">
        <f t="shared" si="6"/>
        <v>n.a.</v>
      </c>
      <c r="N39" s="25" t="str">
        <f t="shared" si="6"/>
        <v>n.a.</v>
      </c>
      <c r="O39" s="25" t="str">
        <f t="shared" si="6"/>
        <v>n.a.</v>
      </c>
      <c r="P39" s="25">
        <f t="shared" si="7"/>
        <v>6.5380380510120997</v>
      </c>
      <c r="Q39" s="2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34"/>
      <c r="AD39" s="34"/>
      <c r="AE39" s="34"/>
    </row>
    <row r="40" spans="1:31" x14ac:dyDescent="0.25">
      <c r="A40" s="27">
        <v>1935</v>
      </c>
      <c r="B40" s="25">
        <v>86.731843575418992</v>
      </c>
      <c r="C40" s="25">
        <v>5.8799171842650155</v>
      </c>
      <c r="D40" s="25">
        <v>5.8824643316376122</v>
      </c>
      <c r="E40" s="24">
        <f t="shared" si="9"/>
        <v>0</v>
      </c>
      <c r="F40" s="24">
        <f t="shared" si="1"/>
        <v>0</v>
      </c>
      <c r="G40" s="24">
        <f t="shared" si="2"/>
        <v>1</v>
      </c>
      <c r="H40" s="24">
        <f t="shared" si="3"/>
        <v>0</v>
      </c>
      <c r="I40" s="25" t="str">
        <f t="shared" si="4"/>
        <v>n.a.</v>
      </c>
      <c r="J40" s="25" t="str">
        <f t="shared" si="4"/>
        <v>n.a.</v>
      </c>
      <c r="K40" s="25">
        <f t="shared" si="4"/>
        <v>5.8799171842650155</v>
      </c>
      <c r="L40" s="25" t="str">
        <f t="shared" si="5"/>
        <v>n.a.</v>
      </c>
      <c r="M40" s="25" t="str">
        <f t="shared" si="6"/>
        <v>n.a.</v>
      </c>
      <c r="N40" s="25" t="str">
        <f t="shared" si="6"/>
        <v>n.a.</v>
      </c>
      <c r="O40" s="25">
        <f t="shared" si="6"/>
        <v>5.8824643316376122</v>
      </c>
      <c r="P40" s="25" t="str">
        <f t="shared" si="7"/>
        <v>n.a.</v>
      </c>
      <c r="Q40" s="2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34"/>
      <c r="AD40" s="34"/>
      <c r="AE40" s="34"/>
    </row>
    <row r="41" spans="1:31" x14ac:dyDescent="0.25">
      <c r="A41" s="27">
        <v>1936</v>
      </c>
      <c r="B41" s="25">
        <v>79.777636594663278</v>
      </c>
      <c r="C41" s="25">
        <v>4.5142186714341559</v>
      </c>
      <c r="D41" s="25">
        <v>-1.8297129328462096</v>
      </c>
      <c r="E41" s="24">
        <f t="shared" si="9"/>
        <v>0</v>
      </c>
      <c r="F41" s="24">
        <f t="shared" si="1"/>
        <v>0</v>
      </c>
      <c r="G41" s="24">
        <f t="shared" si="2"/>
        <v>1</v>
      </c>
      <c r="H41" s="24">
        <f t="shared" si="3"/>
        <v>0</v>
      </c>
      <c r="I41" s="25" t="str">
        <f t="shared" si="4"/>
        <v>n.a.</v>
      </c>
      <c r="J41" s="25" t="str">
        <f t="shared" si="4"/>
        <v>n.a.</v>
      </c>
      <c r="K41" s="25">
        <f t="shared" si="4"/>
        <v>4.5142186714341559</v>
      </c>
      <c r="L41" s="25" t="str">
        <f t="shared" si="5"/>
        <v>n.a.</v>
      </c>
      <c r="M41" s="25" t="str">
        <f t="shared" si="6"/>
        <v>n.a.</v>
      </c>
      <c r="N41" s="25" t="str">
        <f t="shared" si="6"/>
        <v>n.a.</v>
      </c>
      <c r="O41" s="25">
        <f t="shared" si="6"/>
        <v>-1.8297129328462096</v>
      </c>
      <c r="P41" s="25" t="str">
        <f t="shared" si="7"/>
        <v>n.a.</v>
      </c>
      <c r="Q41" s="2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34"/>
      <c r="AD41" s="34"/>
      <c r="AE41" s="34"/>
    </row>
    <row r="42" spans="1:31" x14ac:dyDescent="0.25">
      <c r="A42" s="27">
        <v>1937</v>
      </c>
      <c r="B42" s="25">
        <v>73.546884100174722</v>
      </c>
      <c r="C42" s="25">
        <v>5.0569305607526704</v>
      </c>
      <c r="D42" s="25">
        <v>1.6129968399986709</v>
      </c>
      <c r="E42" s="24">
        <f t="shared" si="9"/>
        <v>0</v>
      </c>
      <c r="F42" s="24">
        <f t="shared" si="1"/>
        <v>0</v>
      </c>
      <c r="G42" s="24">
        <f t="shared" si="2"/>
        <v>1</v>
      </c>
      <c r="H42" s="24">
        <f t="shared" si="3"/>
        <v>0</v>
      </c>
      <c r="I42" s="25" t="str">
        <f t="shared" si="4"/>
        <v>n.a.</v>
      </c>
      <c r="J42" s="25" t="str">
        <f t="shared" si="4"/>
        <v>n.a.</v>
      </c>
      <c r="K42" s="25">
        <f t="shared" si="4"/>
        <v>5.0569305607526704</v>
      </c>
      <c r="L42" s="25" t="str">
        <f t="shared" si="5"/>
        <v>n.a.</v>
      </c>
      <c r="M42" s="25" t="str">
        <f t="shared" si="6"/>
        <v>n.a.</v>
      </c>
      <c r="N42" s="25" t="str">
        <f t="shared" si="6"/>
        <v>n.a.</v>
      </c>
      <c r="O42" s="25">
        <f t="shared" si="6"/>
        <v>1.6129968399986709</v>
      </c>
      <c r="P42" s="25" t="str">
        <f t="shared" si="7"/>
        <v>n.a.</v>
      </c>
      <c r="Q42" s="2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34"/>
      <c r="AD42" s="34"/>
      <c r="AE42" s="34"/>
    </row>
    <row r="43" spans="1:31" x14ac:dyDescent="0.25">
      <c r="A43" s="27">
        <v>1938</v>
      </c>
      <c r="B43" s="25">
        <v>68.659127625201933</v>
      </c>
      <c r="C43" s="25">
        <v>3.3918485727369774</v>
      </c>
      <c r="D43" s="25">
        <v>10.181455408897484</v>
      </c>
      <c r="E43" s="24">
        <f t="shared" si="9"/>
        <v>0</v>
      </c>
      <c r="F43" s="24">
        <f t="shared" si="1"/>
        <v>0</v>
      </c>
      <c r="G43" s="24">
        <f t="shared" si="2"/>
        <v>1</v>
      </c>
      <c r="H43" s="24">
        <f t="shared" si="3"/>
        <v>0</v>
      </c>
      <c r="I43" s="25" t="str">
        <f t="shared" si="4"/>
        <v>n.a.</v>
      </c>
      <c r="J43" s="25" t="str">
        <f t="shared" si="4"/>
        <v>n.a.</v>
      </c>
      <c r="K43" s="25">
        <f t="shared" si="4"/>
        <v>3.3918485727369774</v>
      </c>
      <c r="L43" s="25" t="str">
        <f t="shared" si="5"/>
        <v>n.a.</v>
      </c>
      <c r="M43" s="25" t="str">
        <f t="shared" si="6"/>
        <v>n.a.</v>
      </c>
      <c r="N43" s="25" t="str">
        <f t="shared" si="6"/>
        <v>n.a.</v>
      </c>
      <c r="O43" s="25">
        <f t="shared" si="6"/>
        <v>10.181455408897484</v>
      </c>
      <c r="P43" s="25" t="str">
        <f t="shared" si="7"/>
        <v>n.a.</v>
      </c>
      <c r="Q43" s="2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34"/>
      <c r="AD43" s="34"/>
      <c r="AE43" s="34"/>
    </row>
    <row r="44" spans="1:31" x14ac:dyDescent="0.25">
      <c r="A44" s="27">
        <v>1939</v>
      </c>
      <c r="B44" s="25">
        <v>71.192963166575041</v>
      </c>
      <c r="C44" s="25">
        <v>0.27118644067798403</v>
      </c>
      <c r="D44" s="25">
        <v>-2.3448054157420479</v>
      </c>
      <c r="E44" s="24">
        <f t="shared" si="9"/>
        <v>0</v>
      </c>
      <c r="F44" s="24">
        <f t="shared" si="1"/>
        <v>0</v>
      </c>
      <c r="G44" s="24">
        <f t="shared" si="2"/>
        <v>1</v>
      </c>
      <c r="H44" s="24">
        <f t="shared" si="3"/>
        <v>0</v>
      </c>
      <c r="I44" s="25" t="str">
        <f t="shared" si="4"/>
        <v>n.a.</v>
      </c>
      <c r="J44" s="25" t="str">
        <f t="shared" si="4"/>
        <v>n.a.</v>
      </c>
      <c r="K44" s="25">
        <f t="shared" si="4"/>
        <v>0.27118644067798403</v>
      </c>
      <c r="L44" s="25" t="str">
        <f t="shared" si="5"/>
        <v>n.a.</v>
      </c>
      <c r="M44" s="25" t="str">
        <f t="shared" si="6"/>
        <v>n.a.</v>
      </c>
      <c r="N44" s="25" t="str">
        <f t="shared" si="6"/>
        <v>n.a.</v>
      </c>
      <c r="O44" s="25">
        <f t="shared" si="6"/>
        <v>-2.3448054157420479</v>
      </c>
      <c r="P44" s="25" t="str">
        <f t="shared" si="7"/>
        <v>n.a.</v>
      </c>
      <c r="Q44" s="2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34"/>
      <c r="AD44" s="34"/>
      <c r="AE44" s="34"/>
    </row>
    <row r="45" spans="1:31" x14ac:dyDescent="0.25">
      <c r="A45" s="27">
        <v>1940</v>
      </c>
      <c r="B45" s="25">
        <v>67.732323232323239</v>
      </c>
      <c r="C45" s="25">
        <v>6.5584854631507872</v>
      </c>
      <c r="D45" s="25">
        <v>6.618949258246082</v>
      </c>
      <c r="E45" s="24">
        <f t="shared" si="9"/>
        <v>0</v>
      </c>
      <c r="F45" s="24">
        <f t="shared" si="1"/>
        <v>0</v>
      </c>
      <c r="G45" s="24">
        <f t="shared" si="2"/>
        <v>1</v>
      </c>
      <c r="H45" s="24">
        <f t="shared" si="3"/>
        <v>0</v>
      </c>
      <c r="I45" s="25" t="str">
        <f t="shared" si="4"/>
        <v>n.a.</v>
      </c>
      <c r="J45" s="25" t="str">
        <f t="shared" si="4"/>
        <v>n.a.</v>
      </c>
      <c r="K45" s="25">
        <f t="shared" si="4"/>
        <v>6.5584854631507872</v>
      </c>
      <c r="L45" s="25" t="str">
        <f t="shared" si="5"/>
        <v>n.a.</v>
      </c>
      <c r="M45" s="25" t="str">
        <f t="shared" si="6"/>
        <v>n.a.</v>
      </c>
      <c r="N45" s="25" t="str">
        <f t="shared" si="6"/>
        <v>n.a.</v>
      </c>
      <c r="O45" s="25">
        <f t="shared" si="6"/>
        <v>6.618949258246082</v>
      </c>
      <c r="P45" s="25" t="str">
        <f t="shared" si="7"/>
        <v>n.a.</v>
      </c>
      <c r="Q45" s="2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34"/>
      <c r="AD45" s="34"/>
      <c r="AE45" s="34"/>
    </row>
    <row r="46" spans="1:31" x14ac:dyDescent="0.25">
      <c r="A46" s="27">
        <v>1941</v>
      </c>
      <c r="B46" s="25">
        <v>66.494172494172489</v>
      </c>
      <c r="C46" s="25">
        <v>11.167512690355297</v>
      </c>
      <c r="D46" s="25">
        <v>5.2521829223530698</v>
      </c>
      <c r="E46" s="24">
        <f t="shared" si="9"/>
        <v>0</v>
      </c>
      <c r="F46" s="24">
        <f t="shared" si="1"/>
        <v>0</v>
      </c>
      <c r="G46" s="24">
        <f t="shared" si="2"/>
        <v>1</v>
      </c>
      <c r="H46" s="24">
        <f t="shared" si="3"/>
        <v>0</v>
      </c>
      <c r="I46" s="25" t="str">
        <f t="shared" si="4"/>
        <v>n.a.</v>
      </c>
      <c r="J46" s="25" t="str">
        <f t="shared" si="4"/>
        <v>n.a.</v>
      </c>
      <c r="K46" s="25">
        <f t="shared" si="4"/>
        <v>11.167512690355297</v>
      </c>
      <c r="L46" s="25" t="str">
        <f t="shared" si="5"/>
        <v>n.a.</v>
      </c>
      <c r="M46" s="25" t="str">
        <f t="shared" si="6"/>
        <v>n.a.</v>
      </c>
      <c r="N46" s="25" t="str">
        <f t="shared" si="6"/>
        <v>n.a.</v>
      </c>
      <c r="O46" s="25">
        <f t="shared" si="6"/>
        <v>5.2521829223530698</v>
      </c>
      <c r="P46" s="25" t="str">
        <f t="shared" si="7"/>
        <v>n.a.</v>
      </c>
      <c r="Q46" s="2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34"/>
      <c r="AD46" s="34"/>
      <c r="AE46" s="34"/>
    </row>
    <row r="47" spans="1:31" x14ac:dyDescent="0.25">
      <c r="A47" s="27">
        <v>1942</v>
      </c>
      <c r="B47" s="25">
        <v>65.230276331597921</v>
      </c>
      <c r="C47" s="25">
        <v>11.529680365296823</v>
      </c>
      <c r="D47" s="25">
        <v>9.5679369472691764</v>
      </c>
      <c r="E47" s="24">
        <f t="shared" si="9"/>
        <v>0</v>
      </c>
      <c r="F47" s="24">
        <f t="shared" si="1"/>
        <v>0</v>
      </c>
      <c r="G47" s="24">
        <f t="shared" si="2"/>
        <v>1</v>
      </c>
      <c r="H47" s="24">
        <f t="shared" si="3"/>
        <v>0</v>
      </c>
      <c r="I47" s="25" t="str">
        <f t="shared" si="4"/>
        <v>n.a.</v>
      </c>
      <c r="J47" s="25" t="str">
        <f t="shared" si="4"/>
        <v>n.a.</v>
      </c>
      <c r="K47" s="25">
        <f t="shared" si="4"/>
        <v>11.529680365296823</v>
      </c>
      <c r="L47" s="25" t="str">
        <f t="shared" si="5"/>
        <v>n.a.</v>
      </c>
      <c r="M47" s="25" t="str">
        <f t="shared" si="6"/>
        <v>n.a.</v>
      </c>
      <c r="N47" s="25" t="str">
        <f t="shared" si="6"/>
        <v>n.a.</v>
      </c>
      <c r="O47" s="25">
        <f t="shared" si="6"/>
        <v>9.5679369472691764</v>
      </c>
      <c r="P47" s="25" t="str">
        <f t="shared" si="7"/>
        <v>n.a.</v>
      </c>
      <c r="Q47" s="2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34"/>
      <c r="AD47" s="34"/>
      <c r="AE47" s="34"/>
    </row>
    <row r="48" spans="1:31" x14ac:dyDescent="0.25">
      <c r="A48" s="27">
        <v>1943</v>
      </c>
      <c r="B48" s="25">
        <v>70.17844646606018</v>
      </c>
      <c r="C48" s="25">
        <v>3.5312180143295846</v>
      </c>
      <c r="D48" s="25">
        <v>-2.9375809110022701</v>
      </c>
      <c r="E48" s="24">
        <f t="shared" si="9"/>
        <v>0</v>
      </c>
      <c r="F48" s="24">
        <f t="shared" si="1"/>
        <v>0</v>
      </c>
      <c r="G48" s="24">
        <f t="shared" si="2"/>
        <v>1</v>
      </c>
      <c r="H48" s="24">
        <f t="shared" si="3"/>
        <v>0</v>
      </c>
      <c r="I48" s="25" t="str">
        <f t="shared" si="4"/>
        <v>n.a.</v>
      </c>
      <c r="J48" s="25" t="str">
        <f t="shared" si="4"/>
        <v>n.a.</v>
      </c>
      <c r="K48" s="25">
        <f t="shared" si="4"/>
        <v>3.5312180143295846</v>
      </c>
      <c r="L48" s="25" t="str">
        <f t="shared" si="5"/>
        <v>n.a.</v>
      </c>
      <c r="M48" s="25" t="str">
        <f t="shared" si="6"/>
        <v>n.a.</v>
      </c>
      <c r="N48" s="25" t="str">
        <f t="shared" si="6"/>
        <v>n.a.</v>
      </c>
      <c r="O48" s="25">
        <f t="shared" si="6"/>
        <v>-2.9375809110022701</v>
      </c>
      <c r="P48" s="25" t="str">
        <f t="shared" si="7"/>
        <v>n.a.</v>
      </c>
      <c r="Q48" s="2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34"/>
      <c r="AD48" s="34"/>
      <c r="AE48" s="34"/>
    </row>
    <row r="49" spans="1:31" x14ac:dyDescent="0.25">
      <c r="A49" s="27">
        <v>1944</v>
      </c>
      <c r="B49" s="25">
        <v>81.476764199655761</v>
      </c>
      <c r="C49" s="25">
        <v>-3.4602076124567449</v>
      </c>
      <c r="D49" s="25">
        <v>-5.1691004312457576</v>
      </c>
      <c r="E49" s="24">
        <f t="shared" si="9"/>
        <v>0</v>
      </c>
      <c r="F49" s="24">
        <f t="shared" si="1"/>
        <v>0</v>
      </c>
      <c r="G49" s="24">
        <f t="shared" si="2"/>
        <v>1</v>
      </c>
      <c r="H49" s="24">
        <f t="shared" si="3"/>
        <v>0</v>
      </c>
      <c r="I49" s="25" t="str">
        <f t="shared" si="4"/>
        <v>n.a.</v>
      </c>
      <c r="J49" s="25" t="str">
        <f t="shared" si="4"/>
        <v>n.a.</v>
      </c>
      <c r="K49" s="25">
        <f t="shared" si="4"/>
        <v>-3.4602076124567449</v>
      </c>
      <c r="L49" s="25" t="str">
        <f t="shared" si="5"/>
        <v>n.a.</v>
      </c>
      <c r="M49" s="25" t="str">
        <f t="shared" si="6"/>
        <v>n.a.</v>
      </c>
      <c r="N49" s="25" t="str">
        <f t="shared" si="6"/>
        <v>n.a.</v>
      </c>
      <c r="O49" s="25">
        <f t="shared" si="6"/>
        <v>-5.1691004312457576</v>
      </c>
      <c r="P49" s="25" t="str">
        <f t="shared" si="7"/>
        <v>n.a.</v>
      </c>
      <c r="Q49" s="2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34"/>
      <c r="AD49" s="34"/>
      <c r="AE49" s="34"/>
    </row>
    <row r="50" spans="1:31" x14ac:dyDescent="0.25">
      <c r="A50" s="27">
        <v>1945</v>
      </c>
      <c r="B50" s="25">
        <v>185.07389162561577</v>
      </c>
      <c r="C50" s="25">
        <v>-5.0179211469534195</v>
      </c>
      <c r="D50" s="25">
        <v>0.5771450215109315</v>
      </c>
      <c r="E50" s="24">
        <f t="shared" si="9"/>
        <v>0</v>
      </c>
      <c r="F50" s="24">
        <f t="shared" si="1"/>
        <v>0</v>
      </c>
      <c r="G50" s="24">
        <f t="shared" si="2"/>
        <v>0</v>
      </c>
      <c r="H50" s="24">
        <f t="shared" si="3"/>
        <v>1</v>
      </c>
      <c r="I50" s="25" t="str">
        <f t="shared" si="4"/>
        <v>n.a.</v>
      </c>
      <c r="J50" s="25" t="str">
        <f t="shared" si="4"/>
        <v>n.a.</v>
      </c>
      <c r="K50" s="25" t="str">
        <f t="shared" si="4"/>
        <v>n.a.</v>
      </c>
      <c r="L50" s="25">
        <f t="shared" si="5"/>
        <v>-5.0179211469534195</v>
      </c>
      <c r="M50" s="25" t="str">
        <f t="shared" si="6"/>
        <v>n.a.</v>
      </c>
      <c r="N50" s="25" t="str">
        <f t="shared" si="6"/>
        <v>n.a.</v>
      </c>
      <c r="O50" s="25" t="str">
        <f t="shared" si="6"/>
        <v>n.a.</v>
      </c>
      <c r="P50" s="25">
        <f t="shared" si="7"/>
        <v>0.5771450215109315</v>
      </c>
      <c r="Q50" s="2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34"/>
      <c r="AD50" s="34"/>
      <c r="AE50" s="34"/>
    </row>
    <row r="51" spans="1:31" x14ac:dyDescent="0.25">
      <c r="A51" s="27">
        <v>1946</v>
      </c>
      <c r="B51" s="25">
        <v>190.4190800681431</v>
      </c>
      <c r="C51" s="25">
        <v>-3.557951482479782</v>
      </c>
      <c r="D51" s="25">
        <v>3.7965840537909523</v>
      </c>
      <c r="E51" s="24">
        <f t="shared" si="9"/>
        <v>0</v>
      </c>
      <c r="F51" s="24">
        <f t="shared" si="1"/>
        <v>0</v>
      </c>
      <c r="G51" s="24">
        <f t="shared" si="2"/>
        <v>0</v>
      </c>
      <c r="H51" s="24">
        <f t="shared" si="3"/>
        <v>1</v>
      </c>
      <c r="I51" s="25" t="str">
        <f t="shared" si="4"/>
        <v>n.a.</v>
      </c>
      <c r="J51" s="25" t="str">
        <f t="shared" si="4"/>
        <v>n.a.</v>
      </c>
      <c r="K51" s="25" t="str">
        <f t="shared" si="4"/>
        <v>n.a.</v>
      </c>
      <c r="L51" s="25">
        <f t="shared" si="5"/>
        <v>-3.557951482479782</v>
      </c>
      <c r="M51" s="25" t="str">
        <f t="shared" si="6"/>
        <v>n.a.</v>
      </c>
      <c r="N51" s="25" t="str">
        <f t="shared" si="6"/>
        <v>n.a.</v>
      </c>
      <c r="O51" s="25" t="str">
        <f t="shared" si="6"/>
        <v>n.a.</v>
      </c>
      <c r="P51" s="25">
        <f t="shared" si="7"/>
        <v>3.7965840537909523</v>
      </c>
      <c r="Q51" s="2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34"/>
      <c r="AD51" s="34"/>
      <c r="AE51" s="34"/>
    </row>
    <row r="52" spans="1:31" x14ac:dyDescent="0.25">
      <c r="A52" s="27">
        <v>1947</v>
      </c>
      <c r="B52" s="25">
        <v>177.32137135533483</v>
      </c>
      <c r="C52" s="25">
        <v>2.4594745667971152</v>
      </c>
      <c r="D52" s="25">
        <v>6.8079511236291186</v>
      </c>
      <c r="E52" s="24">
        <f t="shared" si="9"/>
        <v>0</v>
      </c>
      <c r="F52" s="24">
        <f t="shared" si="1"/>
        <v>0</v>
      </c>
      <c r="G52" s="24">
        <f t="shared" si="2"/>
        <v>0</v>
      </c>
      <c r="H52" s="24">
        <f t="shared" si="3"/>
        <v>1</v>
      </c>
      <c r="I52" s="25" t="str">
        <f t="shared" si="4"/>
        <v>n.a.</v>
      </c>
      <c r="J52" s="25" t="str">
        <f t="shared" si="4"/>
        <v>n.a.</v>
      </c>
      <c r="K52" s="25" t="str">
        <f t="shared" si="4"/>
        <v>n.a.</v>
      </c>
      <c r="L52" s="25">
        <f t="shared" si="5"/>
        <v>2.4594745667971152</v>
      </c>
      <c r="M52" s="25" t="str">
        <f t="shared" si="6"/>
        <v>n.a.</v>
      </c>
      <c r="N52" s="25" t="str">
        <f t="shared" si="6"/>
        <v>n.a.</v>
      </c>
      <c r="O52" s="25" t="str">
        <f t="shared" si="6"/>
        <v>n.a.</v>
      </c>
      <c r="P52" s="25">
        <f t="shared" si="7"/>
        <v>6.8079511236291186</v>
      </c>
      <c r="Q52" s="2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34"/>
      <c r="AD52" s="34"/>
      <c r="AE52" s="34"/>
    </row>
    <row r="53" spans="1:31" x14ac:dyDescent="0.25">
      <c r="A53" s="27">
        <f t="shared" ref="A53:A113" si="10">A52+1</f>
        <v>1948</v>
      </c>
      <c r="B53" s="25">
        <v>148.92981051507874</v>
      </c>
      <c r="C53" s="25">
        <v>6.4375340971085659</v>
      </c>
      <c r="D53" s="25">
        <v>10.088403667495072</v>
      </c>
      <c r="E53" s="24">
        <f t="shared" ref="E53:E65" si="11">IF(AND(B53&gt;0,B53&lt;30),1,0)</f>
        <v>0</v>
      </c>
      <c r="F53" s="24">
        <f t="shared" si="1"/>
        <v>0</v>
      </c>
      <c r="G53" s="24">
        <f t="shared" si="2"/>
        <v>0</v>
      </c>
      <c r="H53" s="24">
        <f t="shared" si="3"/>
        <v>1</v>
      </c>
      <c r="I53" s="25" t="str">
        <f t="shared" si="4"/>
        <v>n.a.</v>
      </c>
      <c r="J53" s="25" t="str">
        <f t="shared" si="4"/>
        <v>n.a.</v>
      </c>
      <c r="K53" s="25" t="str">
        <f t="shared" si="4"/>
        <v>n.a.</v>
      </c>
      <c r="L53" s="25">
        <f t="shared" si="5"/>
        <v>6.4375340971085659</v>
      </c>
      <c r="M53" s="25" t="str">
        <f t="shared" si="6"/>
        <v>n.a.</v>
      </c>
      <c r="N53" s="25" t="str">
        <f t="shared" si="6"/>
        <v>n.a.</v>
      </c>
      <c r="O53" s="25" t="str">
        <f t="shared" si="6"/>
        <v>n.a.</v>
      </c>
      <c r="P53" s="25">
        <f t="shared" si="7"/>
        <v>10.088403667495072</v>
      </c>
      <c r="Q53" s="2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34"/>
      <c r="AD53" s="34"/>
      <c r="AE53" s="34"/>
    </row>
    <row r="54" spans="1:31" x14ac:dyDescent="0.25">
      <c r="A54" s="27">
        <f t="shared" si="10"/>
        <v>1949</v>
      </c>
      <c r="B54" s="25">
        <v>125.82869855394883</v>
      </c>
      <c r="C54" s="25">
        <v>6.6119938493080399</v>
      </c>
      <c r="D54" s="25">
        <v>7.4567060189822199</v>
      </c>
      <c r="E54" s="24">
        <f t="shared" si="11"/>
        <v>0</v>
      </c>
      <c r="F54" s="24">
        <f t="shared" si="1"/>
        <v>0</v>
      </c>
      <c r="G54" s="24">
        <f t="shared" si="2"/>
        <v>0</v>
      </c>
      <c r="H54" s="24">
        <f t="shared" si="3"/>
        <v>1</v>
      </c>
      <c r="I54" s="25" t="str">
        <f t="shared" si="4"/>
        <v>n.a.</v>
      </c>
      <c r="J54" s="25" t="str">
        <f t="shared" si="4"/>
        <v>n.a.</v>
      </c>
      <c r="K54" s="25" t="str">
        <f t="shared" si="4"/>
        <v>n.a.</v>
      </c>
      <c r="L54" s="25">
        <f t="shared" si="5"/>
        <v>6.6119938493080399</v>
      </c>
      <c r="M54" s="25" t="str">
        <f t="shared" si="6"/>
        <v>n.a.</v>
      </c>
      <c r="N54" s="25" t="str">
        <f t="shared" si="6"/>
        <v>n.a.</v>
      </c>
      <c r="O54" s="25" t="str">
        <f t="shared" si="6"/>
        <v>n.a.</v>
      </c>
      <c r="P54" s="25">
        <f t="shared" si="7"/>
        <v>7.4567060189822199</v>
      </c>
      <c r="Q54" s="2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34"/>
      <c r="AD54" s="34"/>
      <c r="AE54" s="34"/>
    </row>
    <row r="55" spans="1:31" x14ac:dyDescent="0.25">
      <c r="A55" s="27">
        <f t="shared" si="10"/>
        <v>1950</v>
      </c>
      <c r="B55" s="25">
        <v>109.80939799962258</v>
      </c>
      <c r="C55" s="25">
        <v>6.9202012418475789</v>
      </c>
      <c r="D55" s="25">
        <v>7.8552196840136368</v>
      </c>
      <c r="E55" s="24">
        <f t="shared" si="11"/>
        <v>0</v>
      </c>
      <c r="F55" s="24">
        <f t="shared" si="1"/>
        <v>0</v>
      </c>
      <c r="G55" s="24">
        <f t="shared" si="2"/>
        <v>0</v>
      </c>
      <c r="H55" s="24">
        <f t="shared" si="3"/>
        <v>1</v>
      </c>
      <c r="I55" s="25" t="str">
        <f t="shared" si="4"/>
        <v>n.a.</v>
      </c>
      <c r="J55" s="25" t="str">
        <f t="shared" si="4"/>
        <v>n.a.</v>
      </c>
      <c r="K55" s="25" t="str">
        <f t="shared" si="4"/>
        <v>n.a.</v>
      </c>
      <c r="L55" s="25">
        <f t="shared" si="5"/>
        <v>6.9202012418475789</v>
      </c>
      <c r="M55" s="25" t="str">
        <f t="shared" si="6"/>
        <v>n.a.</v>
      </c>
      <c r="N55" s="25" t="str">
        <f t="shared" si="6"/>
        <v>n.a.</v>
      </c>
      <c r="O55" s="25" t="str">
        <f t="shared" si="6"/>
        <v>n.a.</v>
      </c>
      <c r="P55" s="25">
        <f t="shared" si="7"/>
        <v>7.8552196840136368</v>
      </c>
      <c r="Q55" s="2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34"/>
      <c r="AD55" s="34"/>
      <c r="AE55" s="34"/>
    </row>
    <row r="56" spans="1:31" x14ac:dyDescent="0.25">
      <c r="A56" s="27">
        <f t="shared" si="10"/>
        <v>1951</v>
      </c>
      <c r="B56" s="25">
        <v>87.094479225953336</v>
      </c>
      <c r="C56" s="25">
        <v>4.2726115481280802</v>
      </c>
      <c r="D56" s="25">
        <v>21.876136069623108</v>
      </c>
      <c r="E56" s="24">
        <f t="shared" si="11"/>
        <v>0</v>
      </c>
      <c r="F56" s="24">
        <f t="shared" si="1"/>
        <v>0</v>
      </c>
      <c r="G56" s="24">
        <f t="shared" si="2"/>
        <v>1</v>
      </c>
      <c r="H56" s="24">
        <f t="shared" si="3"/>
        <v>0</v>
      </c>
      <c r="I56" s="25" t="str">
        <f t="shared" si="4"/>
        <v>n.a.</v>
      </c>
      <c r="J56" s="25" t="str">
        <f t="shared" si="4"/>
        <v>n.a.</v>
      </c>
      <c r="K56" s="25">
        <f t="shared" si="4"/>
        <v>4.2726115481280802</v>
      </c>
      <c r="L56" s="25" t="str">
        <f t="shared" si="5"/>
        <v>n.a.</v>
      </c>
      <c r="M56" s="25" t="str">
        <f t="shared" si="6"/>
        <v>n.a.</v>
      </c>
      <c r="N56" s="25" t="str">
        <f t="shared" si="6"/>
        <v>n.a.</v>
      </c>
      <c r="O56" s="25">
        <f t="shared" si="6"/>
        <v>21.876136069623108</v>
      </c>
      <c r="P56" s="25" t="str">
        <f t="shared" si="7"/>
        <v>n.a.</v>
      </c>
      <c r="Q56" s="2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34"/>
      <c r="AD56" s="34"/>
      <c r="AE56" s="34"/>
    </row>
    <row r="57" spans="1:31" x14ac:dyDescent="0.25">
      <c r="A57" s="27">
        <f t="shared" si="10"/>
        <v>1952</v>
      </c>
      <c r="B57" s="25">
        <v>86.066438175586612</v>
      </c>
      <c r="C57" s="25">
        <v>0.90465159957429098</v>
      </c>
      <c r="D57" s="25">
        <v>17.8108865316544</v>
      </c>
      <c r="E57" s="24">
        <f t="shared" si="11"/>
        <v>0</v>
      </c>
      <c r="F57" s="24">
        <f t="shared" si="1"/>
        <v>0</v>
      </c>
      <c r="G57" s="24">
        <f t="shared" si="2"/>
        <v>1</v>
      </c>
      <c r="H57" s="24">
        <f t="shared" si="3"/>
        <v>0</v>
      </c>
      <c r="I57" s="25" t="str">
        <f t="shared" si="4"/>
        <v>n.a.</v>
      </c>
      <c r="J57" s="25" t="str">
        <f t="shared" si="4"/>
        <v>n.a.</v>
      </c>
      <c r="K57" s="25">
        <f t="shared" si="4"/>
        <v>0.90465159957429098</v>
      </c>
      <c r="L57" s="25" t="str">
        <f t="shared" si="5"/>
        <v>n.a.</v>
      </c>
      <c r="M57" s="25" t="str">
        <f t="shared" si="6"/>
        <v>n.a.</v>
      </c>
      <c r="N57" s="25" t="str">
        <f t="shared" si="6"/>
        <v>n.a.</v>
      </c>
      <c r="O57" s="25">
        <f t="shared" si="6"/>
        <v>17.8108865316544</v>
      </c>
      <c r="P57" s="25" t="str">
        <f t="shared" si="7"/>
        <v>n.a.</v>
      </c>
      <c r="Q57" s="2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34"/>
      <c r="AD57" s="34"/>
      <c r="AE57" s="34"/>
    </row>
    <row r="58" spans="1:31" x14ac:dyDescent="0.25">
      <c r="A58" s="27">
        <f t="shared" si="10"/>
        <v>1953</v>
      </c>
      <c r="B58" s="25">
        <v>79.865022108447761</v>
      </c>
      <c r="C58" s="25">
        <v>3.1192802854040691</v>
      </c>
      <c r="D58" s="25">
        <v>7.8499486267225356</v>
      </c>
      <c r="E58" s="24">
        <f t="shared" si="11"/>
        <v>0</v>
      </c>
      <c r="F58" s="24">
        <f t="shared" si="1"/>
        <v>0</v>
      </c>
      <c r="G58" s="24">
        <f t="shared" si="2"/>
        <v>1</v>
      </c>
      <c r="H58" s="24">
        <f t="shared" si="3"/>
        <v>0</v>
      </c>
      <c r="I58" s="25" t="str">
        <f t="shared" si="4"/>
        <v>n.a.</v>
      </c>
      <c r="J58" s="25" t="str">
        <f t="shared" si="4"/>
        <v>n.a.</v>
      </c>
      <c r="K58" s="25">
        <f t="shared" si="4"/>
        <v>3.1192802854040691</v>
      </c>
      <c r="L58" s="25" t="str">
        <f t="shared" si="5"/>
        <v>n.a.</v>
      </c>
      <c r="M58" s="25" t="str">
        <f t="shared" si="6"/>
        <v>n.a.</v>
      </c>
      <c r="N58" s="25" t="str">
        <f t="shared" si="6"/>
        <v>n.a.</v>
      </c>
      <c r="O58" s="25">
        <f t="shared" si="6"/>
        <v>7.8499486267225356</v>
      </c>
      <c r="P58" s="25" t="str">
        <f t="shared" si="7"/>
        <v>n.a.</v>
      </c>
      <c r="Q58" s="2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34"/>
      <c r="AD58" s="34"/>
      <c r="AE58" s="34"/>
    </row>
    <row r="59" spans="1:31" x14ac:dyDescent="0.25">
      <c r="A59" s="27">
        <f t="shared" si="10"/>
        <v>1954</v>
      </c>
      <c r="B59" s="25">
        <v>76.846702886971343</v>
      </c>
      <c r="C59" s="25">
        <v>6.2168138265068285</v>
      </c>
      <c r="D59" s="25">
        <v>3.1951037992462537</v>
      </c>
      <c r="E59" s="24">
        <f t="shared" si="11"/>
        <v>0</v>
      </c>
      <c r="F59" s="24">
        <f t="shared" si="1"/>
        <v>0</v>
      </c>
      <c r="G59" s="24">
        <f t="shared" si="2"/>
        <v>1</v>
      </c>
      <c r="H59" s="24">
        <f t="shared" si="3"/>
        <v>0</v>
      </c>
      <c r="I59" s="25" t="str">
        <f t="shared" si="4"/>
        <v>n.a.</v>
      </c>
      <c r="J59" s="25" t="str">
        <f t="shared" si="4"/>
        <v>n.a.</v>
      </c>
      <c r="K59" s="25">
        <f t="shared" si="4"/>
        <v>6.2168138265068285</v>
      </c>
      <c r="L59" s="25" t="str">
        <f t="shared" si="5"/>
        <v>n.a.</v>
      </c>
      <c r="M59" s="25" t="str">
        <f t="shared" si="6"/>
        <v>n.a.</v>
      </c>
      <c r="N59" s="25" t="str">
        <f t="shared" si="6"/>
        <v>n.a.</v>
      </c>
      <c r="O59" s="25">
        <f t="shared" si="6"/>
        <v>3.1951037992462537</v>
      </c>
      <c r="P59" s="25" t="str">
        <f t="shared" si="7"/>
        <v>n.a.</v>
      </c>
      <c r="Q59" s="2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34"/>
      <c r="AD59" s="34"/>
      <c r="AE59" s="34"/>
    </row>
    <row r="60" spans="1:31" x14ac:dyDescent="0.25">
      <c r="A60" s="27">
        <f t="shared" si="10"/>
        <v>1955</v>
      </c>
      <c r="B60" s="25">
        <v>74.980501949805017</v>
      </c>
      <c r="C60" s="25">
        <v>5.4620896706035538</v>
      </c>
      <c r="D60" s="25">
        <v>9.8202808833346289</v>
      </c>
      <c r="E60" s="24">
        <f t="shared" si="11"/>
        <v>0</v>
      </c>
      <c r="F60" s="24">
        <f t="shared" si="1"/>
        <v>0</v>
      </c>
      <c r="G60" s="24">
        <f t="shared" si="2"/>
        <v>1</v>
      </c>
      <c r="H60" s="24">
        <f t="shared" si="3"/>
        <v>0</v>
      </c>
      <c r="I60" s="25" t="str">
        <f t="shared" si="4"/>
        <v>n.a.</v>
      </c>
      <c r="J60" s="25" t="str">
        <f t="shared" si="4"/>
        <v>n.a.</v>
      </c>
      <c r="K60" s="25">
        <f t="shared" si="4"/>
        <v>5.4620896706035538</v>
      </c>
      <c r="L60" s="25" t="str">
        <f t="shared" si="5"/>
        <v>n.a.</v>
      </c>
      <c r="M60" s="25" t="str">
        <f t="shared" si="6"/>
        <v>n.a.</v>
      </c>
      <c r="N60" s="25" t="str">
        <f t="shared" si="6"/>
        <v>n.a.</v>
      </c>
      <c r="O60" s="25">
        <f t="shared" si="6"/>
        <v>9.8202808833346289</v>
      </c>
      <c r="P60" s="25" t="str">
        <f t="shared" si="7"/>
        <v>n.a.</v>
      </c>
      <c r="Q60" s="2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34"/>
      <c r="AD60" s="34"/>
      <c r="AE60" s="34"/>
    </row>
    <row r="61" spans="1:31" x14ac:dyDescent="0.25">
      <c r="A61" s="27">
        <f t="shared" si="10"/>
        <v>1956</v>
      </c>
      <c r="B61" s="25">
        <v>71.818265767845602</v>
      </c>
      <c r="C61" s="25">
        <v>3.441608142766972</v>
      </c>
      <c r="D61" s="25">
        <v>6.0407200872356057</v>
      </c>
      <c r="E61" s="24">
        <f t="shared" si="11"/>
        <v>0</v>
      </c>
      <c r="F61" s="24">
        <f t="shared" si="1"/>
        <v>0</v>
      </c>
      <c r="G61" s="24">
        <f t="shared" si="2"/>
        <v>1</v>
      </c>
      <c r="H61" s="24">
        <f t="shared" si="3"/>
        <v>0</v>
      </c>
      <c r="I61" s="25" t="str">
        <f t="shared" si="4"/>
        <v>n.a.</v>
      </c>
      <c r="J61" s="25" t="str">
        <f t="shared" si="4"/>
        <v>n.a.</v>
      </c>
      <c r="K61" s="25">
        <f t="shared" si="4"/>
        <v>3.441608142766972</v>
      </c>
      <c r="L61" s="25" t="str">
        <f t="shared" si="5"/>
        <v>n.a.</v>
      </c>
      <c r="M61" s="25" t="str">
        <f t="shared" si="6"/>
        <v>n.a.</v>
      </c>
      <c r="N61" s="25" t="str">
        <f t="shared" si="6"/>
        <v>n.a.</v>
      </c>
      <c r="O61" s="25">
        <f t="shared" si="6"/>
        <v>6.0407200872356057</v>
      </c>
      <c r="P61" s="25" t="str">
        <f t="shared" si="7"/>
        <v>n.a.</v>
      </c>
      <c r="Q61" s="2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34"/>
      <c r="AD61" s="34"/>
      <c r="AE61" s="34"/>
    </row>
    <row r="62" spans="1:31" x14ac:dyDescent="0.25">
      <c r="A62" s="27">
        <f t="shared" si="10"/>
        <v>1957</v>
      </c>
      <c r="B62" s="25">
        <v>67.723763468227702</v>
      </c>
      <c r="C62" s="25">
        <v>2.0030116571903234</v>
      </c>
      <c r="D62" s="25">
        <v>-7.0953359891221979E-2</v>
      </c>
      <c r="E62" s="24">
        <f t="shared" si="11"/>
        <v>0</v>
      </c>
      <c r="F62" s="24">
        <f t="shared" si="1"/>
        <v>0</v>
      </c>
      <c r="G62" s="24">
        <f t="shared" si="2"/>
        <v>1</v>
      </c>
      <c r="H62" s="24">
        <f t="shared" si="3"/>
        <v>0</v>
      </c>
      <c r="I62" s="25" t="str">
        <f t="shared" si="4"/>
        <v>n.a.</v>
      </c>
      <c r="J62" s="25" t="str">
        <f t="shared" si="4"/>
        <v>n.a.</v>
      </c>
      <c r="K62" s="25">
        <f t="shared" si="4"/>
        <v>2.0030116571903234</v>
      </c>
      <c r="L62" s="25" t="str">
        <f t="shared" si="5"/>
        <v>n.a.</v>
      </c>
      <c r="M62" s="25" t="str">
        <f t="shared" si="6"/>
        <v>n.a.</v>
      </c>
      <c r="N62" s="25" t="str">
        <f t="shared" si="6"/>
        <v>n.a.</v>
      </c>
      <c r="O62" s="25">
        <f t="shared" si="6"/>
        <v>-7.0953359891221979E-2</v>
      </c>
      <c r="P62" s="25" t="str">
        <f t="shared" si="7"/>
        <v>n.a.</v>
      </c>
      <c r="Q62" s="2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34"/>
      <c r="AD62" s="34"/>
      <c r="AE62" s="34"/>
    </row>
    <row r="63" spans="1:31" x14ac:dyDescent="0.25">
      <c r="A63" s="27">
        <f t="shared" si="10"/>
        <v>1958</v>
      </c>
      <c r="B63" s="25">
        <v>66.049751243781088</v>
      </c>
      <c r="C63" s="25">
        <v>4.8029321557198745</v>
      </c>
      <c r="D63" s="25">
        <v>9.9413679020777357E-2</v>
      </c>
      <c r="E63" s="24">
        <f t="shared" si="11"/>
        <v>0</v>
      </c>
      <c r="F63" s="24">
        <f t="shared" si="1"/>
        <v>0</v>
      </c>
      <c r="G63" s="24">
        <f t="shared" si="2"/>
        <v>1</v>
      </c>
      <c r="H63" s="24">
        <f t="shared" si="3"/>
        <v>0</v>
      </c>
      <c r="I63" s="25" t="str">
        <f t="shared" si="4"/>
        <v>n.a.</v>
      </c>
      <c r="J63" s="25" t="str">
        <f t="shared" si="4"/>
        <v>n.a.</v>
      </c>
      <c r="K63" s="25">
        <f t="shared" si="4"/>
        <v>4.8029321557198745</v>
      </c>
      <c r="L63" s="25" t="str">
        <f t="shared" si="5"/>
        <v>n.a.</v>
      </c>
      <c r="M63" s="25" t="str">
        <f t="shared" si="6"/>
        <v>n.a.</v>
      </c>
      <c r="N63" s="25" t="str">
        <f t="shared" si="6"/>
        <v>n.a.</v>
      </c>
      <c r="O63" s="25">
        <f t="shared" si="6"/>
        <v>9.9413679020777357E-2</v>
      </c>
      <c r="P63" s="25" t="str">
        <f t="shared" si="7"/>
        <v>n.a.</v>
      </c>
      <c r="Q63" s="2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34"/>
      <c r="AD63" s="34"/>
      <c r="AE63" s="34"/>
    </row>
    <row r="64" spans="1:31" x14ac:dyDescent="0.25">
      <c r="A64" s="27">
        <f t="shared" si="10"/>
        <v>1959</v>
      </c>
      <c r="B64" s="25">
        <v>62.388451443569551</v>
      </c>
      <c r="C64" s="25">
        <v>6.1565736906655566</v>
      </c>
      <c r="D64" s="25">
        <v>2.014444512421683</v>
      </c>
      <c r="E64" s="24">
        <f t="shared" si="11"/>
        <v>0</v>
      </c>
      <c r="F64" s="24">
        <f t="shared" si="1"/>
        <v>0</v>
      </c>
      <c r="G64" s="24">
        <f t="shared" si="2"/>
        <v>1</v>
      </c>
      <c r="H64" s="24">
        <f t="shared" si="3"/>
        <v>0</v>
      </c>
      <c r="I64" s="25" t="str">
        <f t="shared" si="4"/>
        <v>n.a.</v>
      </c>
      <c r="J64" s="25" t="str">
        <f t="shared" si="4"/>
        <v>n.a.</v>
      </c>
      <c r="K64" s="25">
        <f t="shared" si="4"/>
        <v>6.1565736906655566</v>
      </c>
      <c r="L64" s="25" t="str">
        <f t="shared" si="4"/>
        <v>n.a.</v>
      </c>
      <c r="M64" s="25" t="str">
        <f t="shared" si="6"/>
        <v>n.a.</v>
      </c>
      <c r="N64" s="25" t="str">
        <f t="shared" si="6"/>
        <v>n.a.</v>
      </c>
      <c r="O64" s="25">
        <f t="shared" si="6"/>
        <v>2.014444512421683</v>
      </c>
      <c r="P64" s="25" t="str">
        <f t="shared" si="6"/>
        <v>n.a.</v>
      </c>
      <c r="Q64" s="2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34"/>
      <c r="AD64" s="34"/>
      <c r="AE64" s="34"/>
    </row>
    <row r="65" spans="1:31" x14ac:dyDescent="0.25">
      <c r="A65" s="27">
        <f t="shared" si="10"/>
        <v>1960</v>
      </c>
      <c r="B65" s="25">
        <v>48.336380255941499</v>
      </c>
      <c r="C65" s="25">
        <v>4.1912126376957515</v>
      </c>
      <c r="D65" s="25">
        <v>1.7445395060578277</v>
      </c>
      <c r="E65" s="24">
        <f t="shared" si="11"/>
        <v>0</v>
      </c>
      <c r="F65" s="24">
        <f>IF(AND($B65&gt;30,$B65&lt;60),1,0)</f>
        <v>1</v>
      </c>
      <c r="G65" s="24">
        <f>IF(AND($B65&gt;60,$B65&lt;90),1,0)</f>
        <v>0</v>
      </c>
      <c r="H65" s="24">
        <f>IF($B65&gt;90,1,0)</f>
        <v>0</v>
      </c>
      <c r="I65" s="25" t="str">
        <f>IF(E65=1,$C65,"n.a.")</f>
        <v>n.a.</v>
      </c>
      <c r="J65" s="25">
        <f>IF(F65=1,$C65,"n.a.")</f>
        <v>4.1912126376957515</v>
      </c>
      <c r="K65" s="25" t="str">
        <f>IF(G65=1,$C65,"n.a.")</f>
        <v>n.a.</v>
      </c>
      <c r="L65" s="25" t="str">
        <f>IF(H65=1,$C65,"n.a.")</f>
        <v>n.a.</v>
      </c>
      <c r="M65" s="25" t="str">
        <f>IF(E65=1,$D65,"n.a.")</f>
        <v>n.a.</v>
      </c>
      <c r="N65" s="25">
        <f>IF(F65=1,$D65,"n.a.")</f>
        <v>1.7445395060578277</v>
      </c>
      <c r="O65" s="25" t="str">
        <f>IF(G65=1,$D65,"n.a.")</f>
        <v>n.a.</v>
      </c>
      <c r="P65" s="25" t="str">
        <f>IF(H65=1,$D65,"n.a.")</f>
        <v>n.a.</v>
      </c>
      <c r="Q65" s="2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34"/>
      <c r="AD65" s="34"/>
      <c r="AE65" s="34"/>
    </row>
    <row r="66" spans="1:31" x14ac:dyDescent="0.25">
      <c r="A66" s="27">
        <f t="shared" si="10"/>
        <v>1961</v>
      </c>
      <c r="B66" s="25">
        <v>49.378113826856577</v>
      </c>
      <c r="C66" s="25">
        <v>0.6894658835153944</v>
      </c>
      <c r="D66" s="25">
        <v>2.3995973015803327</v>
      </c>
      <c r="E66" s="74">
        <f t="shared" ref="E66:E114" si="12">IF(AND(B66&gt;0,B66&lt;30),1,0)</f>
        <v>0</v>
      </c>
      <c r="F66" s="74">
        <f t="shared" ref="F66:F114" si="13">IF(AND($B66&gt;30,$B66&lt;60),1,0)</f>
        <v>1</v>
      </c>
      <c r="G66" s="74">
        <f t="shared" ref="G66:G114" si="14">IF(AND($B66&gt;60,$B66&lt;90),1,0)</f>
        <v>0</v>
      </c>
      <c r="H66" s="74">
        <f t="shared" ref="H66:H114" si="15">IF($B66&gt;90,1,0)</f>
        <v>0</v>
      </c>
      <c r="I66" s="25" t="str">
        <f t="shared" ref="I66:I114" si="16">IF(E66=1,$C66,"n.a.")</f>
        <v>n.a.</v>
      </c>
      <c r="J66" s="25">
        <f t="shared" ref="J66:J114" si="17">IF(F66=1,$C66,"n.a.")</f>
        <v>0.6894658835153944</v>
      </c>
      <c r="K66" s="25" t="str">
        <f t="shared" ref="K66:K114" si="18">IF(G66=1,$C66,"n.a.")</f>
        <v>n.a.</v>
      </c>
      <c r="L66" s="25" t="str">
        <f t="shared" ref="L66:L114" si="19">IF(H66=1,$C66,"n.a.")</f>
        <v>n.a.</v>
      </c>
      <c r="M66" s="25" t="str">
        <f t="shared" ref="M66:M114" si="20">IF(E66=1,$D66,"n.a.")</f>
        <v>n.a.</v>
      </c>
      <c r="N66" s="25">
        <f t="shared" ref="N66:N114" si="21">IF(F66=1,$D66,"n.a.")</f>
        <v>2.3995973015803327</v>
      </c>
      <c r="O66" s="25" t="str">
        <f t="shared" ref="O66:O114" si="22">IF(G66=1,$D66,"n.a.")</f>
        <v>n.a.</v>
      </c>
      <c r="P66" s="25" t="str">
        <f t="shared" ref="P66:P114" si="23">IF(H66=1,$D66,"n.a.")</f>
        <v>n.a.</v>
      </c>
      <c r="Q66" s="2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34"/>
      <c r="AD66" s="34"/>
      <c r="AE66" s="34"/>
    </row>
    <row r="67" spans="1:31" x14ac:dyDescent="0.25">
      <c r="A67" s="27">
        <f t="shared" si="10"/>
        <v>1962</v>
      </c>
      <c r="B67" s="25">
        <v>50.330760749724369</v>
      </c>
      <c r="C67" s="25">
        <v>6.2488414946626936</v>
      </c>
      <c r="D67" s="44">
        <v>0.3932591032620345</v>
      </c>
      <c r="E67" s="74">
        <f t="shared" si="12"/>
        <v>0</v>
      </c>
      <c r="F67" s="74">
        <f t="shared" si="13"/>
        <v>1</v>
      </c>
      <c r="G67" s="74">
        <f t="shared" si="14"/>
        <v>0</v>
      </c>
      <c r="H67" s="74">
        <f t="shared" si="15"/>
        <v>0</v>
      </c>
      <c r="I67" s="25" t="str">
        <f t="shared" si="16"/>
        <v>n.a.</v>
      </c>
      <c r="J67" s="25">
        <f t="shared" si="17"/>
        <v>6.2488414946626936</v>
      </c>
      <c r="K67" s="25" t="str">
        <f t="shared" si="18"/>
        <v>n.a.</v>
      </c>
      <c r="L67" s="25" t="str">
        <f t="shared" si="19"/>
        <v>n.a.</v>
      </c>
      <c r="M67" s="25" t="str">
        <f t="shared" si="20"/>
        <v>n.a.</v>
      </c>
      <c r="N67" s="25">
        <f t="shared" si="21"/>
        <v>0.3932591032620345</v>
      </c>
      <c r="O67" s="25" t="str">
        <f t="shared" si="22"/>
        <v>n.a.</v>
      </c>
      <c r="P67" s="25" t="str">
        <f t="shared" si="23"/>
        <v>n.a.</v>
      </c>
      <c r="Q67" s="2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34"/>
      <c r="AD67" s="34"/>
      <c r="AE67" s="34"/>
    </row>
    <row r="68" spans="1:31" x14ac:dyDescent="0.25">
      <c r="A68" s="27">
        <f t="shared" si="10"/>
        <v>1963</v>
      </c>
      <c r="B68" s="25">
        <v>47.587530945283689</v>
      </c>
      <c r="C68" s="25">
        <v>6.1255695578999125</v>
      </c>
      <c r="D68" s="25">
        <v>-0.37585025988687154</v>
      </c>
      <c r="E68" s="74">
        <f t="shared" si="12"/>
        <v>0</v>
      </c>
      <c r="F68" s="74">
        <f t="shared" si="13"/>
        <v>1</v>
      </c>
      <c r="G68" s="74">
        <f t="shared" si="14"/>
        <v>0</v>
      </c>
      <c r="H68" s="74">
        <f t="shared" si="15"/>
        <v>0</v>
      </c>
      <c r="I68" s="25" t="str">
        <f t="shared" si="16"/>
        <v>n.a.</v>
      </c>
      <c r="J68" s="25">
        <f t="shared" si="17"/>
        <v>6.1255695578999125</v>
      </c>
      <c r="K68" s="25" t="str">
        <f t="shared" si="18"/>
        <v>n.a.</v>
      </c>
      <c r="L68" s="25" t="str">
        <f t="shared" si="19"/>
        <v>n.a.</v>
      </c>
      <c r="M68" s="25" t="str">
        <f t="shared" si="20"/>
        <v>n.a.</v>
      </c>
      <c r="N68" s="25">
        <f t="shared" si="21"/>
        <v>-0.37585025988687154</v>
      </c>
      <c r="O68" s="25" t="str">
        <f t="shared" si="22"/>
        <v>n.a.</v>
      </c>
      <c r="P68" s="25" t="str">
        <f t="shared" si="23"/>
        <v>n.a.</v>
      </c>
      <c r="Q68" s="2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34"/>
      <c r="AD68" s="34"/>
      <c r="AE68" s="34"/>
    </row>
    <row r="69" spans="1:31" x14ac:dyDescent="0.25">
      <c r="A69" s="27">
        <f t="shared" si="10"/>
        <v>1964</v>
      </c>
      <c r="B69" s="25">
        <v>45.011526048870451</v>
      </c>
      <c r="C69" s="25">
        <v>6.8414996180364174</v>
      </c>
      <c r="D69" s="44">
        <v>3.2388807715504022</v>
      </c>
      <c r="E69" s="74">
        <f t="shared" si="12"/>
        <v>0</v>
      </c>
      <c r="F69" s="74">
        <f t="shared" si="13"/>
        <v>1</v>
      </c>
      <c r="G69" s="74">
        <f t="shared" si="14"/>
        <v>0</v>
      </c>
      <c r="H69" s="74">
        <f t="shared" si="15"/>
        <v>0</v>
      </c>
      <c r="I69" s="25" t="str">
        <f t="shared" si="16"/>
        <v>n.a.</v>
      </c>
      <c r="J69" s="25">
        <f t="shared" si="17"/>
        <v>6.8414996180364174</v>
      </c>
      <c r="K69" s="25" t="str">
        <f t="shared" si="18"/>
        <v>n.a.</v>
      </c>
      <c r="L69" s="25" t="str">
        <f t="shared" si="19"/>
        <v>n.a.</v>
      </c>
      <c r="M69" s="25" t="str">
        <f t="shared" si="20"/>
        <v>n.a.</v>
      </c>
      <c r="N69" s="25">
        <f t="shared" si="21"/>
        <v>3.2388807715504022</v>
      </c>
      <c r="O69" s="25" t="str">
        <f t="shared" si="22"/>
        <v>n.a.</v>
      </c>
      <c r="P69" s="25" t="str">
        <f t="shared" si="23"/>
        <v>n.a.</v>
      </c>
      <c r="Q69" s="2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34"/>
      <c r="AD69" s="34"/>
      <c r="AE69" s="34"/>
    </row>
    <row r="70" spans="1:31" x14ac:dyDescent="0.25">
      <c r="A70" s="27">
        <f t="shared" si="10"/>
        <v>1965</v>
      </c>
      <c r="B70" s="25">
        <v>43.739037433155083</v>
      </c>
      <c r="C70" s="25">
        <v>5.1073419737890147</v>
      </c>
      <c r="D70" s="25">
        <v>3.3811577234163654</v>
      </c>
      <c r="E70" s="74">
        <f t="shared" si="12"/>
        <v>0</v>
      </c>
      <c r="F70" s="74">
        <f t="shared" si="13"/>
        <v>1</v>
      </c>
      <c r="G70" s="74">
        <f t="shared" si="14"/>
        <v>0</v>
      </c>
      <c r="H70" s="74">
        <f t="shared" si="15"/>
        <v>0</v>
      </c>
      <c r="I70" s="25" t="str">
        <f t="shared" si="16"/>
        <v>n.a.</v>
      </c>
      <c r="J70" s="25">
        <f t="shared" si="17"/>
        <v>5.1073419737890147</v>
      </c>
      <c r="K70" s="25" t="str">
        <f t="shared" si="18"/>
        <v>n.a.</v>
      </c>
      <c r="L70" s="25" t="str">
        <f t="shared" si="19"/>
        <v>n.a.</v>
      </c>
      <c r="M70" s="25" t="str">
        <f t="shared" si="20"/>
        <v>n.a.</v>
      </c>
      <c r="N70" s="25">
        <f t="shared" si="21"/>
        <v>3.3811577234163654</v>
      </c>
      <c r="O70" s="25" t="str">
        <f t="shared" si="22"/>
        <v>n.a.</v>
      </c>
      <c r="P70" s="25" t="str">
        <f t="shared" si="23"/>
        <v>n.a.</v>
      </c>
      <c r="Q70" s="2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34"/>
      <c r="AD70" s="34"/>
      <c r="AE70" s="34"/>
    </row>
    <row r="71" spans="1:31" x14ac:dyDescent="0.25">
      <c r="A71" s="27">
        <f t="shared" si="10"/>
        <v>1966</v>
      </c>
      <c r="B71" s="25">
        <v>42.481233029867433</v>
      </c>
      <c r="C71" s="25">
        <v>2.7830639536385648</v>
      </c>
      <c r="D71" s="25">
        <v>34.856926022710056</v>
      </c>
      <c r="E71" s="74">
        <f t="shared" si="12"/>
        <v>0</v>
      </c>
      <c r="F71" s="74">
        <f t="shared" si="13"/>
        <v>1</v>
      </c>
      <c r="G71" s="74">
        <f t="shared" si="14"/>
        <v>0</v>
      </c>
      <c r="H71" s="74">
        <f t="shared" si="15"/>
        <v>0</v>
      </c>
      <c r="I71" s="25" t="str">
        <f t="shared" si="16"/>
        <v>n.a.</v>
      </c>
      <c r="J71" s="25">
        <f t="shared" si="17"/>
        <v>2.7830639536385648</v>
      </c>
      <c r="K71" s="25" t="str">
        <f t="shared" si="18"/>
        <v>n.a.</v>
      </c>
      <c r="L71" s="25" t="str">
        <f t="shared" si="19"/>
        <v>n.a.</v>
      </c>
      <c r="M71" s="25" t="str">
        <f t="shared" si="20"/>
        <v>n.a.</v>
      </c>
      <c r="N71" s="25">
        <f t="shared" si="21"/>
        <v>34.856926022710056</v>
      </c>
      <c r="O71" s="25" t="str">
        <f t="shared" si="22"/>
        <v>n.a.</v>
      </c>
      <c r="P71" s="25" t="str">
        <f t="shared" si="23"/>
        <v>n.a.</v>
      </c>
      <c r="Q71" s="2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34"/>
      <c r="AD71" s="34"/>
      <c r="AE71" s="34"/>
    </row>
    <row r="72" spans="1:31" x14ac:dyDescent="0.25">
      <c r="A72" s="27">
        <f t="shared" si="10"/>
        <v>1967</v>
      </c>
      <c r="B72" s="25">
        <v>40.534480888149567</v>
      </c>
      <c r="C72" s="25">
        <v>6.7516734666521527</v>
      </c>
      <c r="D72" s="25">
        <v>2.8255116122797741</v>
      </c>
      <c r="E72" s="74">
        <f t="shared" si="12"/>
        <v>0</v>
      </c>
      <c r="F72" s="74">
        <f t="shared" si="13"/>
        <v>1</v>
      </c>
      <c r="G72" s="74">
        <f t="shared" si="14"/>
        <v>0</v>
      </c>
      <c r="H72" s="74">
        <f t="shared" si="15"/>
        <v>0</v>
      </c>
      <c r="I72" s="25" t="str">
        <f t="shared" si="16"/>
        <v>n.a.</v>
      </c>
      <c r="J72" s="25">
        <f t="shared" si="17"/>
        <v>6.7516734666521527</v>
      </c>
      <c r="K72" s="25" t="str">
        <f t="shared" si="18"/>
        <v>n.a.</v>
      </c>
      <c r="L72" s="25" t="str">
        <f t="shared" si="19"/>
        <v>n.a.</v>
      </c>
      <c r="M72" s="25" t="str">
        <f t="shared" si="20"/>
        <v>n.a.</v>
      </c>
      <c r="N72" s="25">
        <f t="shared" si="21"/>
        <v>2.8255116122797741</v>
      </c>
      <c r="O72" s="25" t="str">
        <f t="shared" si="22"/>
        <v>n.a.</v>
      </c>
      <c r="P72" s="25" t="str">
        <f t="shared" si="23"/>
        <v>n.a.</v>
      </c>
      <c r="Q72" s="2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34"/>
      <c r="AD72" s="34"/>
      <c r="AE72" s="34"/>
    </row>
    <row r="73" spans="1:31" x14ac:dyDescent="0.25">
      <c r="A73" s="27">
        <f t="shared" si="10"/>
        <v>1968</v>
      </c>
      <c r="B73" s="25">
        <v>39.494266587127989</v>
      </c>
      <c r="C73" s="25">
        <v>5.8788906154353171</v>
      </c>
      <c r="D73" s="25">
        <v>-2.1347465070731757</v>
      </c>
      <c r="E73" s="74">
        <f t="shared" si="12"/>
        <v>0</v>
      </c>
      <c r="F73" s="74">
        <f t="shared" si="13"/>
        <v>1</v>
      </c>
      <c r="G73" s="74">
        <f t="shared" si="14"/>
        <v>0</v>
      </c>
      <c r="H73" s="74">
        <f t="shared" si="15"/>
        <v>0</v>
      </c>
      <c r="I73" s="25" t="str">
        <f t="shared" si="16"/>
        <v>n.a.</v>
      </c>
      <c r="J73" s="25">
        <f t="shared" si="17"/>
        <v>5.8788906154353171</v>
      </c>
      <c r="K73" s="25" t="str">
        <f t="shared" si="18"/>
        <v>n.a.</v>
      </c>
      <c r="L73" s="25" t="str">
        <f t="shared" si="19"/>
        <v>n.a.</v>
      </c>
      <c r="M73" s="25" t="str">
        <f t="shared" si="20"/>
        <v>n.a.</v>
      </c>
      <c r="N73" s="25">
        <f t="shared" si="21"/>
        <v>-2.1347465070731757</v>
      </c>
      <c r="O73" s="25" t="str">
        <f t="shared" si="22"/>
        <v>n.a.</v>
      </c>
      <c r="P73" s="25" t="str">
        <f t="shared" si="23"/>
        <v>n.a.</v>
      </c>
      <c r="Q73" s="2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34"/>
      <c r="AD73" s="34"/>
      <c r="AE73" s="34"/>
    </row>
    <row r="74" spans="1:31" x14ac:dyDescent="0.25">
      <c r="A74" s="27">
        <f t="shared" si="10"/>
        <v>1969</v>
      </c>
      <c r="B74" s="25">
        <v>36.80077642491618</v>
      </c>
      <c r="C74" s="25">
        <v>6.0816970936826031</v>
      </c>
      <c r="D74" s="25">
        <v>1.3045473616706789</v>
      </c>
      <c r="E74" s="74">
        <f t="shared" si="12"/>
        <v>0</v>
      </c>
      <c r="F74" s="74">
        <f t="shared" si="13"/>
        <v>1</v>
      </c>
      <c r="G74" s="74">
        <f t="shared" si="14"/>
        <v>0</v>
      </c>
      <c r="H74" s="74">
        <f t="shared" si="15"/>
        <v>0</v>
      </c>
      <c r="I74" s="25" t="str">
        <f t="shared" si="16"/>
        <v>n.a.</v>
      </c>
      <c r="J74" s="25">
        <f t="shared" si="17"/>
        <v>6.0816970936826031</v>
      </c>
      <c r="K74" s="25" t="str">
        <f t="shared" si="18"/>
        <v>n.a.</v>
      </c>
      <c r="L74" s="25" t="str">
        <f t="shared" si="19"/>
        <v>n.a.</v>
      </c>
      <c r="M74" s="25" t="str">
        <f t="shared" si="20"/>
        <v>n.a.</v>
      </c>
      <c r="N74" s="25">
        <f t="shared" si="21"/>
        <v>1.3045473616706789</v>
      </c>
      <c r="O74" s="25" t="str">
        <f t="shared" si="22"/>
        <v>n.a.</v>
      </c>
      <c r="P74" s="25" t="str">
        <f t="shared" si="23"/>
        <v>n.a.</v>
      </c>
      <c r="Q74" s="2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34"/>
      <c r="AD74" s="34"/>
      <c r="AE74" s="34"/>
    </row>
    <row r="75" spans="1:31" x14ac:dyDescent="0.25">
      <c r="A75" s="27">
        <f t="shared" si="10"/>
        <v>1970</v>
      </c>
      <c r="B75" s="25">
        <v>34.963590626241228</v>
      </c>
      <c r="C75" s="25">
        <v>6.3597870288852665</v>
      </c>
      <c r="D75" s="25">
        <v>3.0378296745750277</v>
      </c>
      <c r="E75" s="74">
        <f t="shared" si="12"/>
        <v>0</v>
      </c>
      <c r="F75" s="74">
        <f t="shared" si="13"/>
        <v>1</v>
      </c>
      <c r="G75" s="74">
        <f t="shared" si="14"/>
        <v>0</v>
      </c>
      <c r="H75" s="74">
        <f t="shared" si="15"/>
        <v>0</v>
      </c>
      <c r="I75" s="25" t="str">
        <f t="shared" si="16"/>
        <v>n.a.</v>
      </c>
      <c r="J75" s="25">
        <f t="shared" si="17"/>
        <v>6.3597870288852665</v>
      </c>
      <c r="K75" s="25" t="str">
        <f t="shared" si="18"/>
        <v>n.a.</v>
      </c>
      <c r="L75" s="25" t="str">
        <f t="shared" si="19"/>
        <v>n.a.</v>
      </c>
      <c r="M75" s="25" t="str">
        <f t="shared" si="20"/>
        <v>n.a.</v>
      </c>
      <c r="N75" s="25">
        <f t="shared" si="21"/>
        <v>3.0378296745750277</v>
      </c>
      <c r="O75" s="25" t="str">
        <f t="shared" si="22"/>
        <v>n.a.</v>
      </c>
      <c r="P75" s="25" t="str">
        <f t="shared" si="23"/>
        <v>n.a.</v>
      </c>
      <c r="Q75" s="2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34"/>
      <c r="AD75" s="34"/>
      <c r="AE75" s="34"/>
    </row>
    <row r="76" spans="1:31" x14ac:dyDescent="0.25">
      <c r="A76" s="27">
        <f t="shared" si="10"/>
        <v>1971</v>
      </c>
      <c r="B76" s="25">
        <v>32.289871721233006</v>
      </c>
      <c r="C76" s="25">
        <v>4.4488240704243953</v>
      </c>
      <c r="D76" s="25">
        <v>5.3289691179729735</v>
      </c>
      <c r="E76" s="74">
        <f t="shared" si="12"/>
        <v>0</v>
      </c>
      <c r="F76" s="74">
        <f t="shared" si="13"/>
        <v>1</v>
      </c>
      <c r="G76" s="74">
        <f t="shared" si="14"/>
        <v>0</v>
      </c>
      <c r="H76" s="74">
        <f t="shared" si="15"/>
        <v>0</v>
      </c>
      <c r="I76" s="25" t="str">
        <f t="shared" si="16"/>
        <v>n.a.</v>
      </c>
      <c r="J76" s="25">
        <f t="shared" si="17"/>
        <v>4.4488240704243953</v>
      </c>
      <c r="K76" s="25" t="str">
        <f t="shared" si="18"/>
        <v>n.a.</v>
      </c>
      <c r="L76" s="25" t="str">
        <f t="shared" si="19"/>
        <v>n.a.</v>
      </c>
      <c r="M76" s="25" t="str">
        <f t="shared" si="20"/>
        <v>n.a.</v>
      </c>
      <c r="N76" s="25">
        <f t="shared" si="21"/>
        <v>5.3289691179729735</v>
      </c>
      <c r="O76" s="25" t="str">
        <f t="shared" si="22"/>
        <v>n.a.</v>
      </c>
      <c r="P76" s="25" t="str">
        <f t="shared" si="23"/>
        <v>n.a.</v>
      </c>
      <c r="Q76" s="2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34"/>
      <c r="AD76" s="34"/>
      <c r="AE76" s="34"/>
    </row>
    <row r="77" spans="1:31" x14ac:dyDescent="0.25">
      <c r="A77" s="27">
        <f t="shared" si="10"/>
        <v>1972</v>
      </c>
      <c r="B77" s="25">
        <v>30.721744270046628</v>
      </c>
      <c r="C77" s="25">
        <v>2.8058015497635092</v>
      </c>
      <c r="D77" s="25">
        <v>4.7932569118831276</v>
      </c>
      <c r="E77" s="74">
        <f t="shared" si="12"/>
        <v>0</v>
      </c>
      <c r="F77" s="74">
        <f t="shared" si="13"/>
        <v>1</v>
      </c>
      <c r="G77" s="74">
        <f t="shared" si="14"/>
        <v>0</v>
      </c>
      <c r="H77" s="74">
        <f t="shared" si="15"/>
        <v>0</v>
      </c>
      <c r="I77" s="25" t="str">
        <f t="shared" si="16"/>
        <v>n.a.</v>
      </c>
      <c r="J77" s="25">
        <f t="shared" si="17"/>
        <v>2.8058015497635092</v>
      </c>
      <c r="K77" s="25" t="str">
        <f t="shared" si="18"/>
        <v>n.a.</v>
      </c>
      <c r="L77" s="25" t="str">
        <f t="shared" si="19"/>
        <v>n.a.</v>
      </c>
      <c r="M77" s="25" t="str">
        <f t="shared" si="20"/>
        <v>n.a.</v>
      </c>
      <c r="N77" s="25">
        <f t="shared" si="21"/>
        <v>4.7932569118831276</v>
      </c>
      <c r="O77" s="25" t="str">
        <f t="shared" si="22"/>
        <v>n.a.</v>
      </c>
      <c r="P77" s="25" t="str">
        <f t="shared" si="23"/>
        <v>n.a.</v>
      </c>
      <c r="Q77" s="2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34"/>
      <c r="AD77" s="34"/>
      <c r="AE77" s="34"/>
    </row>
    <row r="78" spans="1:31" x14ac:dyDescent="0.25">
      <c r="A78" s="27">
        <f t="shared" si="10"/>
        <v>1973</v>
      </c>
      <c r="B78" s="25">
        <v>27.361466800282077</v>
      </c>
      <c r="C78" s="25">
        <v>5.4211302331557132</v>
      </c>
      <c r="D78" s="25">
        <v>1.7541212594528606</v>
      </c>
      <c r="E78" s="74">
        <f t="shared" si="12"/>
        <v>1</v>
      </c>
      <c r="F78" s="74">
        <f t="shared" si="13"/>
        <v>0</v>
      </c>
      <c r="G78" s="74">
        <f t="shared" si="14"/>
        <v>0</v>
      </c>
      <c r="H78" s="74">
        <f t="shared" si="15"/>
        <v>0</v>
      </c>
      <c r="I78" s="25">
        <f t="shared" si="16"/>
        <v>5.4211302331557132</v>
      </c>
      <c r="J78" s="25" t="str">
        <f t="shared" si="17"/>
        <v>n.a.</v>
      </c>
      <c r="K78" s="25" t="str">
        <f t="shared" si="18"/>
        <v>n.a.</v>
      </c>
      <c r="L78" s="25" t="str">
        <f t="shared" si="19"/>
        <v>n.a.</v>
      </c>
      <c r="M78" s="25">
        <f t="shared" si="20"/>
        <v>1.7541212594528606</v>
      </c>
      <c r="N78" s="25" t="str">
        <f t="shared" si="21"/>
        <v>n.a.</v>
      </c>
      <c r="O78" s="25" t="str">
        <f t="shared" si="22"/>
        <v>n.a.</v>
      </c>
      <c r="P78" s="25" t="str">
        <f t="shared" si="23"/>
        <v>n.a.</v>
      </c>
      <c r="Q78" s="2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34"/>
      <c r="AD78" s="34"/>
      <c r="AE78" s="34"/>
    </row>
    <row r="79" spans="1:31" x14ac:dyDescent="0.25">
      <c r="A79" s="27">
        <f t="shared" si="10"/>
        <v>1974</v>
      </c>
      <c r="B79" s="25">
        <v>22.366394399066508</v>
      </c>
      <c r="C79" s="25">
        <v>2.4791949580417194</v>
      </c>
      <c r="D79" s="25">
        <v>11.477994251554449</v>
      </c>
      <c r="E79" s="74">
        <f t="shared" si="12"/>
        <v>1</v>
      </c>
      <c r="F79" s="74">
        <f t="shared" si="13"/>
        <v>0</v>
      </c>
      <c r="G79" s="74">
        <f t="shared" si="14"/>
        <v>0</v>
      </c>
      <c r="H79" s="74">
        <f t="shared" si="15"/>
        <v>0</v>
      </c>
      <c r="I79" s="25">
        <f t="shared" si="16"/>
        <v>2.4791949580417194</v>
      </c>
      <c r="J79" s="25" t="str">
        <f t="shared" si="17"/>
        <v>n.a.</v>
      </c>
      <c r="K79" s="25" t="str">
        <f t="shared" si="18"/>
        <v>n.a.</v>
      </c>
      <c r="L79" s="25" t="str">
        <f t="shared" si="19"/>
        <v>n.a.</v>
      </c>
      <c r="M79" s="25">
        <f t="shared" si="20"/>
        <v>11.477994251554449</v>
      </c>
      <c r="N79" s="25" t="str">
        <f t="shared" si="21"/>
        <v>n.a.</v>
      </c>
      <c r="O79" s="25" t="str">
        <f t="shared" si="22"/>
        <v>n.a.</v>
      </c>
      <c r="P79" s="25" t="str">
        <f t="shared" si="23"/>
        <v>n.a.</v>
      </c>
      <c r="Q79" s="2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34"/>
      <c r="AD79" s="34"/>
      <c r="AE79" s="34"/>
    </row>
    <row r="80" spans="1:31" x14ac:dyDescent="0.25">
      <c r="A80" s="27">
        <f t="shared" si="10"/>
        <v>1975</v>
      </c>
      <c r="B80" s="25">
        <v>23.636847356168939</v>
      </c>
      <c r="C80" s="25">
        <v>2.70746265275843</v>
      </c>
      <c r="D80" s="25">
        <v>24.797849084770828</v>
      </c>
      <c r="E80" s="74">
        <f t="shared" si="12"/>
        <v>1</v>
      </c>
      <c r="F80" s="74">
        <f t="shared" si="13"/>
        <v>0</v>
      </c>
      <c r="G80" s="74">
        <f t="shared" si="14"/>
        <v>0</v>
      </c>
      <c r="H80" s="74">
        <f t="shared" si="15"/>
        <v>0</v>
      </c>
      <c r="I80" s="25">
        <f t="shared" si="16"/>
        <v>2.70746265275843</v>
      </c>
      <c r="J80" s="25" t="str">
        <f t="shared" si="17"/>
        <v>n.a.</v>
      </c>
      <c r="K80" s="25" t="str">
        <f t="shared" si="18"/>
        <v>n.a.</v>
      </c>
      <c r="L80" s="25" t="str">
        <f t="shared" si="19"/>
        <v>n.a.</v>
      </c>
      <c r="M80" s="25">
        <f t="shared" si="20"/>
        <v>24.797849084770828</v>
      </c>
      <c r="N80" s="25" t="str">
        <f t="shared" si="21"/>
        <v>n.a.</v>
      </c>
      <c r="O80" s="25" t="str">
        <f t="shared" si="22"/>
        <v>n.a.</v>
      </c>
      <c r="P80" s="25" t="str">
        <f t="shared" si="23"/>
        <v>n.a.</v>
      </c>
      <c r="Q80" s="2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34"/>
      <c r="AD80" s="34"/>
      <c r="AE80" s="34"/>
    </row>
    <row r="81" spans="1:31" x14ac:dyDescent="0.25">
      <c r="A81" s="27">
        <f t="shared" si="10"/>
        <v>1976</v>
      </c>
      <c r="B81" s="25">
        <v>22.982349085813727</v>
      </c>
      <c r="C81" s="25">
        <v>4.0310530581638249</v>
      </c>
      <c r="D81" s="25">
        <v>3.9902788460101219</v>
      </c>
      <c r="E81" s="74">
        <f t="shared" si="12"/>
        <v>1</v>
      </c>
      <c r="F81" s="74">
        <f t="shared" si="13"/>
        <v>0</v>
      </c>
      <c r="G81" s="74">
        <f t="shared" si="14"/>
        <v>0</v>
      </c>
      <c r="H81" s="74">
        <f t="shared" si="15"/>
        <v>0</v>
      </c>
      <c r="I81" s="25">
        <f t="shared" si="16"/>
        <v>4.0310530581638249</v>
      </c>
      <c r="J81" s="25" t="str">
        <f t="shared" si="17"/>
        <v>n.a.</v>
      </c>
      <c r="K81" s="25" t="str">
        <f t="shared" si="18"/>
        <v>n.a.</v>
      </c>
      <c r="L81" s="25" t="str">
        <f t="shared" si="19"/>
        <v>n.a.</v>
      </c>
      <c r="M81" s="25">
        <f t="shared" si="20"/>
        <v>3.9902788460101219</v>
      </c>
      <c r="N81" s="25" t="str">
        <f t="shared" si="21"/>
        <v>n.a.</v>
      </c>
      <c r="O81" s="25" t="str">
        <f t="shared" si="22"/>
        <v>n.a.</v>
      </c>
      <c r="P81" s="25" t="str">
        <f t="shared" si="23"/>
        <v>n.a.</v>
      </c>
      <c r="Q81" s="2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34"/>
      <c r="AD81" s="34"/>
      <c r="AE81" s="34"/>
    </row>
    <row r="82" spans="1:31" x14ac:dyDescent="0.25">
      <c r="A82" s="27">
        <f t="shared" si="10"/>
        <v>1977</v>
      </c>
      <c r="B82" s="25">
        <v>23.638910316268117</v>
      </c>
      <c r="C82" s="25">
        <v>1.0467569085955919</v>
      </c>
      <c r="D82" s="25">
        <v>17.364852682663209</v>
      </c>
      <c r="E82" s="74">
        <f t="shared" si="12"/>
        <v>1</v>
      </c>
      <c r="F82" s="74">
        <f t="shared" si="13"/>
        <v>0</v>
      </c>
      <c r="G82" s="74">
        <f t="shared" si="14"/>
        <v>0</v>
      </c>
      <c r="H82" s="74">
        <f t="shared" si="15"/>
        <v>0</v>
      </c>
      <c r="I82" s="25">
        <f t="shared" si="16"/>
        <v>1.0467569085955919</v>
      </c>
      <c r="J82" s="25" t="str">
        <f t="shared" si="17"/>
        <v>n.a.</v>
      </c>
      <c r="K82" s="25" t="str">
        <f t="shared" si="18"/>
        <v>n.a.</v>
      </c>
      <c r="L82" s="25" t="str">
        <f t="shared" si="19"/>
        <v>n.a.</v>
      </c>
      <c r="M82" s="25">
        <f t="shared" si="20"/>
        <v>17.364852682663209</v>
      </c>
      <c r="N82" s="25" t="str">
        <f t="shared" si="21"/>
        <v>n.a.</v>
      </c>
      <c r="O82" s="25" t="str">
        <f t="shared" si="22"/>
        <v>n.a.</v>
      </c>
      <c r="P82" s="25" t="str">
        <f t="shared" si="23"/>
        <v>n.a.</v>
      </c>
      <c r="Q82" s="2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34"/>
      <c r="AD82" s="34"/>
      <c r="AE82" s="34"/>
    </row>
    <row r="83" spans="1:31" x14ac:dyDescent="0.25">
      <c r="A83" s="27">
        <f t="shared" si="10"/>
        <v>1978</v>
      </c>
      <c r="B83" s="25">
        <v>24.732891751109314</v>
      </c>
      <c r="C83" s="25">
        <v>2.9010820705680063</v>
      </c>
      <c r="D83" s="25">
        <v>9.4174167841798297</v>
      </c>
      <c r="E83" s="74">
        <f t="shared" si="12"/>
        <v>1</v>
      </c>
      <c r="F83" s="74">
        <f t="shared" si="13"/>
        <v>0</v>
      </c>
      <c r="G83" s="74">
        <f t="shared" si="14"/>
        <v>0</v>
      </c>
      <c r="H83" s="74">
        <f t="shared" si="15"/>
        <v>0</v>
      </c>
      <c r="I83" s="25">
        <f t="shared" si="16"/>
        <v>2.9010820705680063</v>
      </c>
      <c r="J83" s="25" t="str">
        <f t="shared" si="17"/>
        <v>n.a.</v>
      </c>
      <c r="K83" s="25" t="str">
        <f t="shared" si="18"/>
        <v>n.a.</v>
      </c>
      <c r="L83" s="25" t="str">
        <f t="shared" si="19"/>
        <v>n.a.</v>
      </c>
      <c r="M83" s="25">
        <f t="shared" si="20"/>
        <v>9.4174167841798297</v>
      </c>
      <c r="N83" s="25" t="str">
        <f t="shared" si="21"/>
        <v>n.a.</v>
      </c>
      <c r="O83" s="25" t="str">
        <f t="shared" si="22"/>
        <v>n.a.</v>
      </c>
      <c r="P83" s="25" t="str">
        <f t="shared" si="23"/>
        <v>n.a.</v>
      </c>
      <c r="Q83" s="2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34"/>
      <c r="AD83" s="34"/>
      <c r="AE83" s="34"/>
    </row>
    <row r="84" spans="1:31" x14ac:dyDescent="0.25">
      <c r="A84" s="27">
        <f t="shared" si="10"/>
        <v>1979</v>
      </c>
      <c r="B84" s="25">
        <v>20.872195114121538</v>
      </c>
      <c r="C84" s="25">
        <v>5.2659747991681272</v>
      </c>
      <c r="D84" s="25">
        <v>10.496470933466</v>
      </c>
      <c r="E84" s="74">
        <f t="shared" si="12"/>
        <v>1</v>
      </c>
      <c r="F84" s="74">
        <f t="shared" si="13"/>
        <v>0</v>
      </c>
      <c r="G84" s="74">
        <f t="shared" si="14"/>
        <v>0</v>
      </c>
      <c r="H84" s="74">
        <f t="shared" si="15"/>
        <v>0</v>
      </c>
      <c r="I84" s="25">
        <f t="shared" si="16"/>
        <v>5.2659747991681272</v>
      </c>
      <c r="J84" s="25" t="str">
        <f t="shared" si="17"/>
        <v>n.a.</v>
      </c>
      <c r="K84" s="25" t="str">
        <f t="shared" si="18"/>
        <v>n.a.</v>
      </c>
      <c r="L84" s="25" t="str">
        <f t="shared" si="19"/>
        <v>n.a.</v>
      </c>
      <c r="M84" s="25">
        <f t="shared" si="20"/>
        <v>10.496470933466</v>
      </c>
      <c r="N84" s="25" t="str">
        <f t="shared" si="21"/>
        <v>n.a.</v>
      </c>
      <c r="O84" s="25" t="str">
        <f t="shared" si="22"/>
        <v>n.a.</v>
      </c>
      <c r="P84" s="25" t="str">
        <f t="shared" si="23"/>
        <v>n.a.</v>
      </c>
      <c r="Q84" s="2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34"/>
      <c r="AD84" s="34"/>
      <c r="AE84" s="34"/>
    </row>
    <row r="85" spans="1:31" x14ac:dyDescent="0.25">
      <c r="A85" s="27">
        <f t="shared" si="10"/>
        <v>1980</v>
      </c>
      <c r="B85" s="25">
        <v>19.124087591240876</v>
      </c>
      <c r="C85" s="25">
        <v>1.99840205311963</v>
      </c>
      <c r="D85" s="25">
        <v>10.186</v>
      </c>
      <c r="E85" s="74">
        <f t="shared" si="12"/>
        <v>1</v>
      </c>
      <c r="F85" s="74">
        <f t="shared" si="13"/>
        <v>0</v>
      </c>
      <c r="G85" s="74">
        <f t="shared" si="14"/>
        <v>0</v>
      </c>
      <c r="H85" s="74">
        <f t="shared" si="15"/>
        <v>0</v>
      </c>
      <c r="I85" s="25">
        <f t="shared" si="16"/>
        <v>1.99840205311963</v>
      </c>
      <c r="J85" s="25" t="str">
        <f t="shared" si="17"/>
        <v>n.a.</v>
      </c>
      <c r="K85" s="25" t="str">
        <f t="shared" si="18"/>
        <v>n.a.</v>
      </c>
      <c r="L85" s="25" t="str">
        <f t="shared" si="19"/>
        <v>n.a.</v>
      </c>
      <c r="M85" s="25">
        <f t="shared" si="20"/>
        <v>10.186</v>
      </c>
      <c r="N85" s="25" t="str">
        <f t="shared" si="21"/>
        <v>n.a.</v>
      </c>
      <c r="O85" s="25" t="str">
        <f t="shared" si="22"/>
        <v>n.a.</v>
      </c>
      <c r="P85" s="25" t="str">
        <f t="shared" si="23"/>
        <v>n.a.</v>
      </c>
      <c r="Q85" s="2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34"/>
      <c r="AD85" s="34"/>
      <c r="AE85" s="34"/>
    </row>
    <row r="86" spans="1:31" x14ac:dyDescent="0.25">
      <c r="A86" s="27">
        <f t="shared" si="10"/>
        <v>1981</v>
      </c>
      <c r="B86" s="25">
        <v>16.17684498121643</v>
      </c>
      <c r="C86" s="25">
        <v>4.1557516378179171</v>
      </c>
      <c r="D86" s="25">
        <v>9.6140000000000008</v>
      </c>
      <c r="E86" s="74">
        <f t="shared" si="12"/>
        <v>1</v>
      </c>
      <c r="F86" s="74">
        <f t="shared" si="13"/>
        <v>0</v>
      </c>
      <c r="G86" s="74">
        <f t="shared" si="14"/>
        <v>0</v>
      </c>
      <c r="H86" s="74">
        <f t="shared" si="15"/>
        <v>0</v>
      </c>
      <c r="I86" s="25">
        <f t="shared" si="16"/>
        <v>4.1557516378179171</v>
      </c>
      <c r="J86" s="25" t="str">
        <f t="shared" si="17"/>
        <v>n.a.</v>
      </c>
      <c r="K86" s="25" t="str">
        <f t="shared" si="18"/>
        <v>n.a.</v>
      </c>
      <c r="L86" s="25" t="str">
        <f t="shared" si="19"/>
        <v>n.a.</v>
      </c>
      <c r="M86" s="25">
        <f t="shared" si="20"/>
        <v>9.6140000000000008</v>
      </c>
      <c r="N86" s="25" t="str">
        <f t="shared" si="21"/>
        <v>n.a.</v>
      </c>
      <c r="O86" s="25" t="str">
        <f t="shared" si="22"/>
        <v>n.a.</v>
      </c>
      <c r="P86" s="25" t="str">
        <f t="shared" si="23"/>
        <v>n.a.</v>
      </c>
      <c r="Q86" s="2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34"/>
      <c r="AD86" s="34"/>
      <c r="AE86" s="34"/>
    </row>
    <row r="87" spans="1:31" x14ac:dyDescent="0.25">
      <c r="A87" s="27">
        <f t="shared" si="10"/>
        <v>1982</v>
      </c>
      <c r="B87" s="25">
        <v>15.043615122864965</v>
      </c>
      <c r="C87" s="25">
        <v>-9.7400067530672985E-3</v>
      </c>
      <c r="D87" s="25">
        <v>11.228999999999999</v>
      </c>
      <c r="E87" s="74">
        <f t="shared" si="12"/>
        <v>1</v>
      </c>
      <c r="F87" s="74">
        <f t="shared" si="13"/>
        <v>0</v>
      </c>
      <c r="G87" s="74">
        <f t="shared" si="14"/>
        <v>0</v>
      </c>
      <c r="H87" s="74">
        <f t="shared" si="15"/>
        <v>0</v>
      </c>
      <c r="I87" s="25">
        <f t="shared" si="16"/>
        <v>-9.7400067530672985E-3</v>
      </c>
      <c r="J87" s="25" t="str">
        <f t="shared" si="17"/>
        <v>n.a.</v>
      </c>
      <c r="K87" s="25" t="str">
        <f t="shared" si="18"/>
        <v>n.a.</v>
      </c>
      <c r="L87" s="25" t="str">
        <f t="shared" si="19"/>
        <v>n.a.</v>
      </c>
      <c r="M87" s="25">
        <f t="shared" si="20"/>
        <v>11.228999999999999</v>
      </c>
      <c r="N87" s="25" t="str">
        <f t="shared" si="21"/>
        <v>n.a.</v>
      </c>
      <c r="O87" s="25" t="str">
        <f t="shared" si="22"/>
        <v>n.a.</v>
      </c>
      <c r="P87" s="25" t="str">
        <f t="shared" si="23"/>
        <v>n.a.</v>
      </c>
      <c r="Q87" s="2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34"/>
      <c r="AD87" s="34"/>
      <c r="AE87" s="34"/>
    </row>
    <row r="88" spans="1:31" x14ac:dyDescent="0.25">
      <c r="A88" s="27">
        <f t="shared" si="10"/>
        <v>1983</v>
      </c>
      <c r="B88" s="25">
        <v>17.579695577254451</v>
      </c>
      <c r="C88" s="25">
        <v>-0.52601159823104648</v>
      </c>
      <c r="D88" s="25">
        <v>10.052</v>
      </c>
      <c r="E88" s="74">
        <f t="shared" si="12"/>
        <v>1</v>
      </c>
      <c r="F88" s="74">
        <f t="shared" si="13"/>
        <v>0</v>
      </c>
      <c r="G88" s="74">
        <f t="shared" si="14"/>
        <v>0</v>
      </c>
      <c r="H88" s="74">
        <f t="shared" si="15"/>
        <v>0</v>
      </c>
      <c r="I88" s="25">
        <f t="shared" si="16"/>
        <v>-0.52601159823104648</v>
      </c>
      <c r="J88" s="25" t="str">
        <f t="shared" si="17"/>
        <v>n.a.</v>
      </c>
      <c r="K88" s="25" t="str">
        <f t="shared" si="18"/>
        <v>n.a.</v>
      </c>
      <c r="L88" s="25" t="str">
        <f t="shared" si="19"/>
        <v>n.a.</v>
      </c>
      <c r="M88" s="25">
        <f t="shared" si="20"/>
        <v>10.052</v>
      </c>
      <c r="N88" s="25" t="str">
        <f t="shared" si="21"/>
        <v>n.a.</v>
      </c>
      <c r="O88" s="25" t="str">
        <f t="shared" si="22"/>
        <v>n.a.</v>
      </c>
      <c r="P88" s="25" t="str">
        <f t="shared" si="23"/>
        <v>n.a.</v>
      </c>
      <c r="Q88" s="2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34"/>
      <c r="AD88" s="34"/>
      <c r="AE88" s="34"/>
    </row>
    <row r="89" spans="1:31" x14ac:dyDescent="0.25">
      <c r="A89" s="27">
        <f t="shared" si="10"/>
        <v>1984</v>
      </c>
      <c r="B89" s="25">
        <v>20.062923963846</v>
      </c>
      <c r="C89" s="25">
        <v>6.4144998117670715</v>
      </c>
      <c r="D89" s="25">
        <v>3.9369999999999998</v>
      </c>
      <c r="E89" s="74">
        <f t="shared" si="12"/>
        <v>1</v>
      </c>
      <c r="F89" s="74">
        <f t="shared" si="13"/>
        <v>0</v>
      </c>
      <c r="G89" s="74">
        <f t="shared" si="14"/>
        <v>0</v>
      </c>
      <c r="H89" s="74">
        <f t="shared" si="15"/>
        <v>0</v>
      </c>
      <c r="I89" s="25">
        <f t="shared" si="16"/>
        <v>6.4144998117670715</v>
      </c>
      <c r="J89" s="25" t="str">
        <f t="shared" si="17"/>
        <v>n.a.</v>
      </c>
      <c r="K89" s="25" t="str">
        <f t="shared" si="18"/>
        <v>n.a.</v>
      </c>
      <c r="L89" s="25" t="str">
        <f t="shared" si="19"/>
        <v>n.a.</v>
      </c>
      <c r="M89" s="25">
        <f t="shared" si="20"/>
        <v>3.9369999999999998</v>
      </c>
      <c r="N89" s="25" t="str">
        <f t="shared" si="21"/>
        <v>n.a.</v>
      </c>
      <c r="O89" s="25" t="str">
        <f t="shared" si="22"/>
        <v>n.a.</v>
      </c>
      <c r="P89" s="25" t="str">
        <f t="shared" si="23"/>
        <v>n.a.</v>
      </c>
      <c r="Q89" s="2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34"/>
      <c r="AD89" s="34"/>
      <c r="AE89" s="34"/>
    </row>
    <row r="90" spans="1:31" x14ac:dyDescent="0.25">
      <c r="A90" s="27">
        <f t="shared" si="10"/>
        <v>1985</v>
      </c>
      <c r="B90" s="25">
        <v>21.424017003188098</v>
      </c>
      <c r="C90" s="25">
        <v>5.7161962643196285</v>
      </c>
      <c r="D90" s="25">
        <v>6.742</v>
      </c>
      <c r="E90" s="74">
        <f t="shared" si="12"/>
        <v>1</v>
      </c>
      <c r="F90" s="74">
        <f t="shared" si="13"/>
        <v>0</v>
      </c>
      <c r="G90" s="74">
        <f t="shared" si="14"/>
        <v>0</v>
      </c>
      <c r="H90" s="74">
        <f t="shared" si="15"/>
        <v>0</v>
      </c>
      <c r="I90" s="25">
        <f t="shared" si="16"/>
        <v>5.7161962643196285</v>
      </c>
      <c r="J90" s="25" t="str">
        <f t="shared" si="17"/>
        <v>n.a.</v>
      </c>
      <c r="K90" s="25" t="str">
        <f t="shared" si="18"/>
        <v>n.a.</v>
      </c>
      <c r="L90" s="25" t="str">
        <f t="shared" si="19"/>
        <v>n.a.</v>
      </c>
      <c r="M90" s="25">
        <f t="shared" si="20"/>
        <v>6.742</v>
      </c>
      <c r="N90" s="25" t="str">
        <f t="shared" si="21"/>
        <v>n.a.</v>
      </c>
      <c r="O90" s="25" t="str">
        <f t="shared" si="22"/>
        <v>n.a.</v>
      </c>
      <c r="P90" s="25" t="str">
        <f t="shared" si="23"/>
        <v>n.a.</v>
      </c>
      <c r="Q90" s="2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34"/>
      <c r="AD90" s="34"/>
      <c r="AE90" s="34"/>
    </row>
    <row r="91" spans="1:31" x14ac:dyDescent="0.25">
      <c r="A91" s="27">
        <f t="shared" si="10"/>
        <v>1986</v>
      </c>
      <c r="B91" s="25">
        <v>21.491707707043357</v>
      </c>
      <c r="C91" s="25">
        <v>2.1105795921209758</v>
      </c>
      <c r="D91" s="25">
        <v>9.0839999999999996</v>
      </c>
      <c r="E91" s="74">
        <f t="shared" si="12"/>
        <v>1</v>
      </c>
      <c r="F91" s="74">
        <f t="shared" si="13"/>
        <v>0</v>
      </c>
      <c r="G91" s="74">
        <f t="shared" si="14"/>
        <v>0</v>
      </c>
      <c r="H91" s="74">
        <f t="shared" si="15"/>
        <v>0</v>
      </c>
      <c r="I91" s="25">
        <f t="shared" si="16"/>
        <v>2.1105795921209758</v>
      </c>
      <c r="J91" s="25" t="str">
        <f t="shared" si="17"/>
        <v>n.a.</v>
      </c>
      <c r="K91" s="25" t="str">
        <f t="shared" si="18"/>
        <v>n.a.</v>
      </c>
      <c r="L91" s="25" t="str">
        <f t="shared" si="19"/>
        <v>n.a.</v>
      </c>
      <c r="M91" s="25">
        <f t="shared" si="20"/>
        <v>9.0839999999999996</v>
      </c>
      <c r="N91" s="25" t="str">
        <f t="shared" si="21"/>
        <v>n.a.</v>
      </c>
      <c r="O91" s="25" t="str">
        <f t="shared" si="22"/>
        <v>n.a.</v>
      </c>
      <c r="P91" s="25" t="str">
        <f t="shared" si="23"/>
        <v>n.a.</v>
      </c>
      <c r="Q91" s="2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34"/>
      <c r="AD91" s="34"/>
      <c r="AE91" s="34"/>
    </row>
    <row r="92" spans="1:31" x14ac:dyDescent="0.25">
      <c r="A92" s="27">
        <f t="shared" si="10"/>
        <v>1987</v>
      </c>
      <c r="B92" s="25">
        <v>19.993912351237263</v>
      </c>
      <c r="C92" s="25">
        <v>4.3962809588579121</v>
      </c>
      <c r="D92" s="25">
        <v>8.4909999999999997</v>
      </c>
      <c r="E92" s="74">
        <f t="shared" si="12"/>
        <v>1</v>
      </c>
      <c r="F92" s="74">
        <f t="shared" si="13"/>
        <v>0</v>
      </c>
      <c r="G92" s="74">
        <f t="shared" si="14"/>
        <v>0</v>
      </c>
      <c r="H92" s="74">
        <f t="shared" si="15"/>
        <v>0</v>
      </c>
      <c r="I92" s="25">
        <f t="shared" si="16"/>
        <v>4.3962809588579121</v>
      </c>
      <c r="J92" s="25" t="str">
        <f t="shared" si="17"/>
        <v>n.a.</v>
      </c>
      <c r="K92" s="25" t="str">
        <f t="shared" si="18"/>
        <v>n.a.</v>
      </c>
      <c r="L92" s="25" t="str">
        <f t="shared" si="19"/>
        <v>n.a.</v>
      </c>
      <c r="M92" s="25">
        <f t="shared" si="20"/>
        <v>8.4909999999999997</v>
      </c>
      <c r="N92" s="25" t="str">
        <f t="shared" si="21"/>
        <v>n.a.</v>
      </c>
      <c r="O92" s="25" t="str">
        <f t="shared" si="22"/>
        <v>n.a.</v>
      </c>
      <c r="P92" s="25" t="str">
        <f t="shared" si="23"/>
        <v>n.a.</v>
      </c>
      <c r="Q92" s="2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34"/>
      <c r="AD92" s="34"/>
      <c r="AE92" s="34"/>
    </row>
    <row r="93" spans="1:31" x14ac:dyDescent="0.25">
      <c r="A93" s="27">
        <f t="shared" si="10"/>
        <v>1988</v>
      </c>
      <c r="B93" s="25">
        <v>16.29359341140772</v>
      </c>
      <c r="C93" s="25">
        <v>4.0304127312483562</v>
      </c>
      <c r="D93" s="25">
        <v>7.2560000000000002</v>
      </c>
      <c r="E93" s="74">
        <f t="shared" si="12"/>
        <v>1</v>
      </c>
      <c r="F93" s="74">
        <f t="shared" si="13"/>
        <v>0</v>
      </c>
      <c r="G93" s="74">
        <f t="shared" si="14"/>
        <v>0</v>
      </c>
      <c r="H93" s="74">
        <f t="shared" si="15"/>
        <v>0</v>
      </c>
      <c r="I93" s="25">
        <f t="shared" si="16"/>
        <v>4.0304127312483562</v>
      </c>
      <c r="J93" s="25" t="str">
        <f t="shared" si="17"/>
        <v>n.a.</v>
      </c>
      <c r="K93" s="25" t="str">
        <f t="shared" si="18"/>
        <v>n.a.</v>
      </c>
      <c r="L93" s="25" t="str">
        <f t="shared" si="19"/>
        <v>n.a.</v>
      </c>
      <c r="M93" s="25">
        <f t="shared" si="20"/>
        <v>7.2560000000000002</v>
      </c>
      <c r="N93" s="25" t="str">
        <f t="shared" si="21"/>
        <v>n.a.</v>
      </c>
      <c r="O93" s="25" t="str">
        <f t="shared" si="22"/>
        <v>n.a.</v>
      </c>
      <c r="P93" s="25" t="str">
        <f t="shared" si="23"/>
        <v>n.a.</v>
      </c>
      <c r="Q93" s="2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34"/>
      <c r="AD93" s="34"/>
      <c r="AE93" s="34"/>
    </row>
    <row r="94" spans="1:31" x14ac:dyDescent="0.25">
      <c r="A94" s="27">
        <f t="shared" si="10"/>
        <v>1989</v>
      </c>
      <c r="B94" s="25">
        <v>12.498329765800415</v>
      </c>
      <c r="C94" s="25">
        <v>4.5749490664508397</v>
      </c>
      <c r="D94" s="25">
        <v>7.548</v>
      </c>
      <c r="E94" s="74">
        <f t="shared" si="12"/>
        <v>1</v>
      </c>
      <c r="F94" s="74">
        <f t="shared" si="13"/>
        <v>0</v>
      </c>
      <c r="G94" s="74">
        <f t="shared" si="14"/>
        <v>0</v>
      </c>
      <c r="H94" s="74">
        <f t="shared" si="15"/>
        <v>0</v>
      </c>
      <c r="I94" s="25">
        <f t="shared" si="16"/>
        <v>4.5749490664508397</v>
      </c>
      <c r="J94" s="25" t="str">
        <f t="shared" si="17"/>
        <v>n.a.</v>
      </c>
      <c r="K94" s="25" t="str">
        <f t="shared" si="18"/>
        <v>n.a.</v>
      </c>
      <c r="L94" s="25" t="str">
        <f t="shared" si="19"/>
        <v>n.a.</v>
      </c>
      <c r="M94" s="25">
        <f t="shared" si="20"/>
        <v>7.548</v>
      </c>
      <c r="N94" s="25" t="str">
        <f t="shared" si="21"/>
        <v>n.a.</v>
      </c>
      <c r="O94" s="25" t="str">
        <f t="shared" si="22"/>
        <v>n.a.</v>
      </c>
      <c r="P94" s="25" t="str">
        <f t="shared" si="23"/>
        <v>n.a.</v>
      </c>
      <c r="Q94" s="2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34"/>
      <c r="AD94" s="34"/>
      <c r="AE94" s="34"/>
    </row>
    <row r="95" spans="1:31" x14ac:dyDescent="0.25">
      <c r="A95" s="27">
        <f t="shared" si="10"/>
        <v>1990</v>
      </c>
      <c r="B95" s="25">
        <v>10.331201388837659</v>
      </c>
      <c r="C95" s="25">
        <v>1.6044395220208063</v>
      </c>
      <c r="D95" s="25">
        <v>7.2779999999999996</v>
      </c>
      <c r="E95" s="74">
        <f t="shared" si="12"/>
        <v>1</v>
      </c>
      <c r="F95" s="74">
        <f t="shared" si="13"/>
        <v>0</v>
      </c>
      <c r="G95" s="74">
        <f t="shared" si="14"/>
        <v>0</v>
      </c>
      <c r="H95" s="74">
        <f t="shared" si="15"/>
        <v>0</v>
      </c>
      <c r="I95" s="25">
        <f t="shared" si="16"/>
        <v>1.6044395220208063</v>
      </c>
      <c r="J95" s="25" t="str">
        <f t="shared" si="17"/>
        <v>n.a.</v>
      </c>
      <c r="K95" s="25" t="str">
        <f t="shared" si="18"/>
        <v>n.a.</v>
      </c>
      <c r="L95" s="25" t="str">
        <f t="shared" si="19"/>
        <v>n.a.</v>
      </c>
      <c r="M95" s="25">
        <f t="shared" si="20"/>
        <v>7.2779999999999996</v>
      </c>
      <c r="N95" s="25" t="str">
        <f t="shared" si="21"/>
        <v>n.a.</v>
      </c>
      <c r="O95" s="25" t="str">
        <f t="shared" si="22"/>
        <v>n.a.</v>
      </c>
      <c r="P95" s="25" t="str">
        <f t="shared" si="23"/>
        <v>n.a.</v>
      </c>
      <c r="Q95" s="2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34"/>
      <c r="AD95" s="34"/>
      <c r="AE95" s="34"/>
    </row>
    <row r="96" spans="1:31" x14ac:dyDescent="0.25">
      <c r="A96" s="27">
        <f t="shared" si="10"/>
        <v>1991</v>
      </c>
      <c r="B96" s="25">
        <v>9.3083213927147597</v>
      </c>
      <c r="C96" s="25">
        <v>-1.2501169676085944</v>
      </c>
      <c r="D96" s="25">
        <v>3.2229999999999999</v>
      </c>
      <c r="E96" s="74">
        <f t="shared" si="12"/>
        <v>1</v>
      </c>
      <c r="F96" s="74">
        <f t="shared" si="13"/>
        <v>0</v>
      </c>
      <c r="G96" s="74">
        <f t="shared" si="14"/>
        <v>0</v>
      </c>
      <c r="H96" s="74">
        <f t="shared" si="15"/>
        <v>0</v>
      </c>
      <c r="I96" s="25">
        <f t="shared" si="16"/>
        <v>-1.2501169676085944</v>
      </c>
      <c r="J96" s="25" t="str">
        <f t="shared" si="17"/>
        <v>n.a.</v>
      </c>
      <c r="K96" s="25" t="str">
        <f t="shared" si="18"/>
        <v>n.a.</v>
      </c>
      <c r="L96" s="25" t="str">
        <f t="shared" si="19"/>
        <v>n.a.</v>
      </c>
      <c r="M96" s="25">
        <f t="shared" si="20"/>
        <v>3.2229999999999999</v>
      </c>
      <c r="N96" s="25" t="str">
        <f t="shared" si="21"/>
        <v>n.a.</v>
      </c>
      <c r="O96" s="25" t="str">
        <f t="shared" si="22"/>
        <v>n.a.</v>
      </c>
      <c r="P96" s="25" t="str">
        <f t="shared" si="23"/>
        <v>n.a.</v>
      </c>
      <c r="Q96" s="2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34"/>
      <c r="AD96" s="34"/>
      <c r="AE96" s="34"/>
    </row>
    <row r="97" spans="1:31" x14ac:dyDescent="0.25">
      <c r="A97" s="27">
        <f t="shared" si="10"/>
        <v>1992</v>
      </c>
      <c r="B97" s="25">
        <v>10.865716915217309</v>
      </c>
      <c r="C97" s="25">
        <v>2.1122873748187887</v>
      </c>
      <c r="D97" s="25">
        <v>0.98599999999999999</v>
      </c>
      <c r="E97" s="74">
        <f t="shared" si="12"/>
        <v>1</v>
      </c>
      <c r="F97" s="74">
        <f t="shared" si="13"/>
        <v>0</v>
      </c>
      <c r="G97" s="74">
        <f t="shared" si="14"/>
        <v>0</v>
      </c>
      <c r="H97" s="74">
        <f t="shared" si="15"/>
        <v>0</v>
      </c>
      <c r="I97" s="25">
        <f t="shared" si="16"/>
        <v>2.1122873748187887</v>
      </c>
      <c r="J97" s="25" t="str">
        <f t="shared" si="17"/>
        <v>n.a.</v>
      </c>
      <c r="K97" s="25" t="str">
        <f t="shared" si="18"/>
        <v>n.a.</v>
      </c>
      <c r="L97" s="25" t="str">
        <f t="shared" si="19"/>
        <v>n.a.</v>
      </c>
      <c r="M97" s="25">
        <f t="shared" si="20"/>
        <v>0.98599999999999999</v>
      </c>
      <c r="N97" s="25" t="str">
        <f t="shared" si="21"/>
        <v>n.a.</v>
      </c>
      <c r="O97" s="25" t="str">
        <f t="shared" si="22"/>
        <v>n.a.</v>
      </c>
      <c r="P97" s="25" t="str">
        <f t="shared" si="23"/>
        <v>n.a.</v>
      </c>
      <c r="Q97" s="2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34"/>
      <c r="AD97" s="34"/>
      <c r="AE97" s="34"/>
    </row>
    <row r="98" spans="1:31" x14ac:dyDescent="0.25">
      <c r="A98" s="27">
        <f t="shared" si="10"/>
        <v>1993</v>
      </c>
      <c r="B98" s="25">
        <v>13.814962432037154</v>
      </c>
      <c r="C98" s="25">
        <v>3.897211811785084</v>
      </c>
      <c r="D98" s="25">
        <v>1.8129999999999999</v>
      </c>
      <c r="E98" s="74">
        <f t="shared" si="12"/>
        <v>1</v>
      </c>
      <c r="F98" s="74">
        <f t="shared" si="13"/>
        <v>0</v>
      </c>
      <c r="G98" s="74">
        <f t="shared" si="14"/>
        <v>0</v>
      </c>
      <c r="H98" s="74">
        <f t="shared" si="15"/>
        <v>0</v>
      </c>
      <c r="I98" s="25">
        <f t="shared" si="16"/>
        <v>3.897211811785084</v>
      </c>
      <c r="J98" s="25" t="str">
        <f t="shared" si="17"/>
        <v>n.a.</v>
      </c>
      <c r="K98" s="25" t="str">
        <f t="shared" si="18"/>
        <v>n.a.</v>
      </c>
      <c r="L98" s="25" t="str">
        <f t="shared" si="19"/>
        <v>n.a.</v>
      </c>
      <c r="M98" s="25">
        <f t="shared" si="20"/>
        <v>1.8129999999999999</v>
      </c>
      <c r="N98" s="25" t="str">
        <f t="shared" si="21"/>
        <v>n.a.</v>
      </c>
      <c r="O98" s="25" t="str">
        <f t="shared" si="22"/>
        <v>n.a.</v>
      </c>
      <c r="P98" s="25" t="str">
        <f t="shared" si="23"/>
        <v>n.a.</v>
      </c>
      <c r="Q98" s="2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34"/>
      <c r="AD98" s="34"/>
      <c r="AE98" s="34"/>
    </row>
    <row r="99" spans="1:31" x14ac:dyDescent="0.25">
      <c r="A99" s="27">
        <f t="shared" si="10"/>
        <v>1994</v>
      </c>
      <c r="B99" s="25">
        <v>15.918474881706379</v>
      </c>
      <c r="C99" s="25">
        <v>5.013538669825679</v>
      </c>
      <c r="D99" s="25">
        <v>1.895</v>
      </c>
      <c r="E99" s="74">
        <f t="shared" si="12"/>
        <v>1</v>
      </c>
      <c r="F99" s="74">
        <f t="shared" si="13"/>
        <v>0</v>
      </c>
      <c r="G99" s="74">
        <f t="shared" si="14"/>
        <v>0</v>
      </c>
      <c r="H99" s="74">
        <f t="shared" si="15"/>
        <v>0</v>
      </c>
      <c r="I99" s="25">
        <f t="shared" si="16"/>
        <v>5.013538669825679</v>
      </c>
      <c r="J99" s="25" t="str">
        <f t="shared" si="17"/>
        <v>n.a.</v>
      </c>
      <c r="K99" s="25" t="str">
        <f t="shared" si="18"/>
        <v>n.a.</v>
      </c>
      <c r="L99" s="25" t="str">
        <f t="shared" si="19"/>
        <v>n.a.</v>
      </c>
      <c r="M99" s="25">
        <f t="shared" si="20"/>
        <v>1.895</v>
      </c>
      <c r="N99" s="25" t="str">
        <f t="shared" si="21"/>
        <v>n.a.</v>
      </c>
      <c r="O99" s="25" t="str">
        <f t="shared" si="22"/>
        <v>n.a.</v>
      </c>
      <c r="P99" s="25" t="str">
        <f t="shared" si="23"/>
        <v>n.a.</v>
      </c>
      <c r="Q99" s="2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34"/>
      <c r="AD99" s="34"/>
      <c r="AE99" s="34"/>
    </row>
    <row r="100" spans="1:31" x14ac:dyDescent="0.25">
      <c r="A100" s="27">
        <f t="shared" si="10"/>
        <v>1995</v>
      </c>
      <c r="B100" s="25">
        <v>18.383455868401132</v>
      </c>
      <c r="C100" s="25">
        <v>3.4888318881711511</v>
      </c>
      <c r="D100" s="25">
        <v>4.6379999999999999</v>
      </c>
      <c r="E100" s="74">
        <f t="shared" si="12"/>
        <v>1</v>
      </c>
      <c r="F100" s="74">
        <f t="shared" si="13"/>
        <v>0</v>
      </c>
      <c r="G100" s="74">
        <f t="shared" si="14"/>
        <v>0</v>
      </c>
      <c r="H100" s="74">
        <f t="shared" si="15"/>
        <v>0</v>
      </c>
      <c r="I100" s="25">
        <f t="shared" si="16"/>
        <v>3.4888318881711511</v>
      </c>
      <c r="J100" s="25" t="str">
        <f t="shared" si="17"/>
        <v>n.a.</v>
      </c>
      <c r="K100" s="25" t="str">
        <f t="shared" si="18"/>
        <v>n.a.</v>
      </c>
      <c r="L100" s="25" t="str">
        <f t="shared" si="19"/>
        <v>n.a.</v>
      </c>
      <c r="M100" s="25">
        <f t="shared" si="20"/>
        <v>4.6379999999999999</v>
      </c>
      <c r="N100" s="25" t="str">
        <f t="shared" si="21"/>
        <v>n.a.</v>
      </c>
      <c r="O100" s="25" t="str">
        <f t="shared" si="22"/>
        <v>n.a.</v>
      </c>
      <c r="P100" s="25" t="str">
        <f t="shared" si="23"/>
        <v>n.a.</v>
      </c>
      <c r="Q100" s="2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34"/>
      <c r="AD100" s="34"/>
      <c r="AE100" s="34"/>
    </row>
    <row r="101" spans="1:31" x14ac:dyDescent="0.25">
      <c r="A101" s="27">
        <f t="shared" si="10"/>
        <v>1996</v>
      </c>
      <c r="B101" s="25">
        <v>17.775323368892025</v>
      </c>
      <c r="C101" s="25">
        <v>4.2816070408969509</v>
      </c>
      <c r="D101" s="25">
        <v>2.6120000000000001</v>
      </c>
      <c r="E101" s="74">
        <f t="shared" si="12"/>
        <v>1</v>
      </c>
      <c r="F101" s="74">
        <f t="shared" si="13"/>
        <v>0</v>
      </c>
      <c r="G101" s="74">
        <f t="shared" si="14"/>
        <v>0</v>
      </c>
      <c r="H101" s="74">
        <f t="shared" si="15"/>
        <v>0</v>
      </c>
      <c r="I101" s="25">
        <f t="shared" si="16"/>
        <v>4.2816070408969509</v>
      </c>
      <c r="J101" s="25" t="str">
        <f t="shared" si="17"/>
        <v>n.a.</v>
      </c>
      <c r="K101" s="25" t="str">
        <f t="shared" si="18"/>
        <v>n.a.</v>
      </c>
      <c r="L101" s="25" t="str">
        <f t="shared" si="19"/>
        <v>n.a.</v>
      </c>
      <c r="M101" s="25">
        <f t="shared" si="20"/>
        <v>2.6120000000000001</v>
      </c>
      <c r="N101" s="25" t="str">
        <f t="shared" si="21"/>
        <v>n.a.</v>
      </c>
      <c r="O101" s="25" t="str">
        <f t="shared" si="22"/>
        <v>n.a.</v>
      </c>
      <c r="P101" s="25" t="str">
        <f t="shared" si="23"/>
        <v>n.a.</v>
      </c>
      <c r="Q101" s="2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34"/>
      <c r="AD101" s="34"/>
      <c r="AE101" s="34"/>
    </row>
    <row r="102" spans="1:31" x14ac:dyDescent="0.25">
      <c r="A102" s="27">
        <f t="shared" si="10"/>
        <v>1997</v>
      </c>
      <c r="B102" s="25">
        <v>17.412324573503369</v>
      </c>
      <c r="C102" s="25">
        <v>3.9969968599765204</v>
      </c>
      <c r="D102" s="25">
        <v>0.25</v>
      </c>
      <c r="E102" s="74">
        <f t="shared" si="12"/>
        <v>1</v>
      </c>
      <c r="F102" s="74">
        <f t="shared" si="13"/>
        <v>0</v>
      </c>
      <c r="G102" s="74">
        <f t="shared" si="14"/>
        <v>0</v>
      </c>
      <c r="H102" s="74">
        <f t="shared" si="15"/>
        <v>0</v>
      </c>
      <c r="I102" s="25">
        <f t="shared" si="16"/>
        <v>3.9969968599765204</v>
      </c>
      <c r="J102" s="25" t="str">
        <f t="shared" si="17"/>
        <v>n.a.</v>
      </c>
      <c r="K102" s="25" t="str">
        <f t="shared" si="18"/>
        <v>n.a.</v>
      </c>
      <c r="L102" s="25" t="str">
        <f t="shared" si="19"/>
        <v>n.a.</v>
      </c>
      <c r="M102" s="25">
        <f t="shared" si="20"/>
        <v>0.25</v>
      </c>
      <c r="N102" s="25" t="str">
        <f t="shared" si="21"/>
        <v>n.a.</v>
      </c>
      <c r="O102" s="25" t="str">
        <f t="shared" si="22"/>
        <v>n.a.</v>
      </c>
      <c r="P102" s="25" t="str">
        <f t="shared" si="23"/>
        <v>n.a.</v>
      </c>
      <c r="Q102" s="2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34"/>
      <c r="AD102" s="34"/>
      <c r="AE102" s="34"/>
    </row>
    <row r="103" spans="1:31" x14ac:dyDescent="0.25">
      <c r="A103" s="27">
        <f t="shared" si="10"/>
        <v>1998</v>
      </c>
      <c r="B103" s="25">
        <v>14.586137695048864</v>
      </c>
      <c r="C103" s="25">
        <v>5.0513793108032834</v>
      </c>
      <c r="D103" s="25">
        <v>0.85299999999999998</v>
      </c>
      <c r="E103" s="74">
        <f t="shared" si="12"/>
        <v>1</v>
      </c>
      <c r="F103" s="74">
        <f t="shared" si="13"/>
        <v>0</v>
      </c>
      <c r="G103" s="74">
        <f t="shared" si="14"/>
        <v>0</v>
      </c>
      <c r="H103" s="74">
        <f t="shared" si="15"/>
        <v>0</v>
      </c>
      <c r="I103" s="25">
        <f t="shared" si="16"/>
        <v>5.0513793108032834</v>
      </c>
      <c r="J103" s="25" t="str">
        <f t="shared" si="17"/>
        <v>n.a.</v>
      </c>
      <c r="K103" s="25" t="str">
        <f t="shared" si="18"/>
        <v>n.a.</v>
      </c>
      <c r="L103" s="25" t="str">
        <f t="shared" si="19"/>
        <v>n.a.</v>
      </c>
      <c r="M103" s="25">
        <f t="shared" si="20"/>
        <v>0.85299999999999998</v>
      </c>
      <c r="N103" s="25" t="str">
        <f t="shared" si="21"/>
        <v>n.a.</v>
      </c>
      <c r="O103" s="25" t="str">
        <f t="shared" si="22"/>
        <v>n.a.</v>
      </c>
      <c r="P103" s="25" t="str">
        <f t="shared" si="23"/>
        <v>n.a.</v>
      </c>
      <c r="Q103" s="2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34"/>
      <c r="AD103" s="34"/>
      <c r="AE103" s="34"/>
    </row>
    <row r="104" spans="1:31" x14ac:dyDescent="0.25">
      <c r="A104" s="27">
        <f t="shared" si="10"/>
        <v>1999</v>
      </c>
      <c r="B104" s="25">
        <v>13.216049263804075</v>
      </c>
      <c r="C104" s="25">
        <v>4.4017237342513171</v>
      </c>
      <c r="D104" s="25">
        <v>1.4650000000000001</v>
      </c>
      <c r="E104" s="74">
        <f t="shared" si="12"/>
        <v>1</v>
      </c>
      <c r="F104" s="74">
        <f t="shared" si="13"/>
        <v>0</v>
      </c>
      <c r="G104" s="74">
        <f t="shared" si="14"/>
        <v>0</v>
      </c>
      <c r="H104" s="74">
        <f t="shared" si="15"/>
        <v>0</v>
      </c>
      <c r="I104" s="25">
        <f t="shared" si="16"/>
        <v>4.4017237342513171</v>
      </c>
      <c r="J104" s="25" t="str">
        <f t="shared" si="17"/>
        <v>n.a.</v>
      </c>
      <c r="K104" s="25" t="str">
        <f t="shared" si="18"/>
        <v>n.a.</v>
      </c>
      <c r="L104" s="25" t="str">
        <f t="shared" si="19"/>
        <v>n.a.</v>
      </c>
      <c r="M104" s="25">
        <f t="shared" si="20"/>
        <v>1.4650000000000001</v>
      </c>
      <c r="N104" s="25" t="str">
        <f t="shared" si="21"/>
        <v>n.a.</v>
      </c>
      <c r="O104" s="25" t="str">
        <f t="shared" si="22"/>
        <v>n.a.</v>
      </c>
      <c r="P104" s="25" t="str">
        <f t="shared" si="23"/>
        <v>n.a.</v>
      </c>
      <c r="Q104" s="2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34"/>
      <c r="AD104" s="34"/>
      <c r="AE104" s="34"/>
    </row>
    <row r="105" spans="1:31" x14ac:dyDescent="0.25">
      <c r="A105" s="27">
        <f t="shared" si="10"/>
        <v>2000</v>
      </c>
      <c r="B105" s="25">
        <v>11.106017870898905</v>
      </c>
      <c r="C105" s="25">
        <v>3.4261296481498338</v>
      </c>
      <c r="D105" s="25">
        <v>4.4749999999999996</v>
      </c>
      <c r="E105" s="74">
        <f t="shared" si="12"/>
        <v>1</v>
      </c>
      <c r="F105" s="74">
        <f t="shared" si="13"/>
        <v>0</v>
      </c>
      <c r="G105" s="74">
        <f t="shared" si="14"/>
        <v>0</v>
      </c>
      <c r="H105" s="74">
        <f t="shared" si="15"/>
        <v>0</v>
      </c>
      <c r="I105" s="25">
        <f t="shared" si="16"/>
        <v>3.4261296481498338</v>
      </c>
      <c r="J105" s="25" t="str">
        <f t="shared" si="17"/>
        <v>n.a.</v>
      </c>
      <c r="K105" s="25" t="str">
        <f t="shared" si="18"/>
        <v>n.a.</v>
      </c>
      <c r="L105" s="25" t="str">
        <f t="shared" si="19"/>
        <v>n.a.</v>
      </c>
      <c r="M105" s="25">
        <f t="shared" si="20"/>
        <v>4.4749999999999996</v>
      </c>
      <c r="N105" s="25" t="str">
        <f t="shared" si="21"/>
        <v>n.a.</v>
      </c>
      <c r="O105" s="25" t="str">
        <f t="shared" si="22"/>
        <v>n.a.</v>
      </c>
      <c r="P105" s="25" t="str">
        <f t="shared" si="23"/>
        <v>n.a.</v>
      </c>
      <c r="Q105" s="2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34"/>
      <c r="AD105" s="34"/>
      <c r="AE105" s="34"/>
    </row>
    <row r="106" spans="1:31" x14ac:dyDescent="0.25">
      <c r="A106" s="27">
        <f t="shared" si="10"/>
        <v>2001</v>
      </c>
      <c r="B106" s="25">
        <v>9.2397825967041154</v>
      </c>
      <c r="C106" s="25">
        <v>2.0893402157554863</v>
      </c>
      <c r="D106" s="25">
        <v>4.3810000000000002</v>
      </c>
      <c r="E106" s="74">
        <f t="shared" si="12"/>
        <v>1</v>
      </c>
      <c r="F106" s="74">
        <f t="shared" si="13"/>
        <v>0</v>
      </c>
      <c r="G106" s="74">
        <f t="shared" si="14"/>
        <v>0</v>
      </c>
      <c r="H106" s="74">
        <f t="shared" si="15"/>
        <v>0</v>
      </c>
      <c r="I106" s="25">
        <f t="shared" si="16"/>
        <v>2.0893402157554863</v>
      </c>
      <c r="J106" s="25" t="str">
        <f t="shared" si="17"/>
        <v>n.a.</v>
      </c>
      <c r="K106" s="25" t="str">
        <f t="shared" si="18"/>
        <v>n.a.</v>
      </c>
      <c r="L106" s="25" t="str">
        <f t="shared" si="19"/>
        <v>n.a.</v>
      </c>
      <c r="M106" s="25">
        <f t="shared" si="20"/>
        <v>4.3810000000000002</v>
      </c>
      <c r="N106" s="25" t="str">
        <f t="shared" si="21"/>
        <v>n.a.</v>
      </c>
      <c r="O106" s="25" t="str">
        <f t="shared" si="22"/>
        <v>n.a.</v>
      </c>
      <c r="P106" s="25" t="str">
        <f t="shared" si="23"/>
        <v>n.a.</v>
      </c>
      <c r="Q106" s="2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34"/>
      <c r="AD106" s="34"/>
      <c r="AE106" s="34"/>
    </row>
    <row r="107" spans="1:31" x14ac:dyDescent="0.25">
      <c r="A107" s="27">
        <f t="shared" si="10"/>
        <v>2002</v>
      </c>
      <c r="B107" s="25">
        <v>8.2277779243846485</v>
      </c>
      <c r="C107" s="25">
        <v>4.2473484926763616</v>
      </c>
      <c r="D107" s="25">
        <v>3.0030000000000001</v>
      </c>
      <c r="E107" s="74">
        <f t="shared" si="12"/>
        <v>1</v>
      </c>
      <c r="F107" s="74">
        <f t="shared" si="13"/>
        <v>0</v>
      </c>
      <c r="G107" s="74">
        <f t="shared" si="14"/>
        <v>0</v>
      </c>
      <c r="H107" s="74">
        <f t="shared" si="15"/>
        <v>0</v>
      </c>
      <c r="I107" s="25">
        <f t="shared" si="16"/>
        <v>4.2473484926763616</v>
      </c>
      <c r="J107" s="25" t="str">
        <f t="shared" si="17"/>
        <v>n.a.</v>
      </c>
      <c r="K107" s="25" t="str">
        <f t="shared" si="18"/>
        <v>n.a.</v>
      </c>
      <c r="L107" s="25" t="str">
        <f t="shared" si="19"/>
        <v>n.a.</v>
      </c>
      <c r="M107" s="25">
        <f t="shared" si="20"/>
        <v>3.0030000000000001</v>
      </c>
      <c r="N107" s="25" t="str">
        <f t="shared" si="21"/>
        <v>n.a.</v>
      </c>
      <c r="O107" s="25" t="str">
        <f t="shared" si="22"/>
        <v>n.a.</v>
      </c>
      <c r="P107" s="25" t="str">
        <f t="shared" si="23"/>
        <v>n.a.</v>
      </c>
      <c r="Q107" s="2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34"/>
      <c r="AD107" s="34"/>
      <c r="AE107" s="34"/>
    </row>
    <row r="108" spans="1:31" x14ac:dyDescent="0.25">
      <c r="A108" s="27">
        <f t="shared" si="10"/>
        <v>2003</v>
      </c>
      <c r="B108" s="25">
        <v>7.0313350389308171</v>
      </c>
      <c r="C108" s="25">
        <v>2.9659397649142161</v>
      </c>
      <c r="D108" s="25">
        <v>2.7709999999999999</v>
      </c>
      <c r="E108" s="74">
        <f t="shared" si="12"/>
        <v>1</v>
      </c>
      <c r="F108" s="74">
        <f t="shared" si="13"/>
        <v>0</v>
      </c>
      <c r="G108" s="74">
        <f t="shared" si="14"/>
        <v>0</v>
      </c>
      <c r="H108" s="74">
        <f t="shared" si="15"/>
        <v>0</v>
      </c>
      <c r="I108" s="25">
        <f t="shared" si="16"/>
        <v>2.9659397649142161</v>
      </c>
      <c r="J108" s="25" t="str">
        <f t="shared" si="17"/>
        <v>n.a.</v>
      </c>
      <c r="K108" s="25" t="str">
        <f t="shared" si="18"/>
        <v>n.a.</v>
      </c>
      <c r="L108" s="25" t="str">
        <f t="shared" si="19"/>
        <v>n.a.</v>
      </c>
      <c r="M108" s="25">
        <f t="shared" si="20"/>
        <v>2.7709999999999999</v>
      </c>
      <c r="N108" s="25" t="str">
        <f t="shared" si="21"/>
        <v>n.a.</v>
      </c>
      <c r="O108" s="25" t="str">
        <f t="shared" si="22"/>
        <v>n.a.</v>
      </c>
      <c r="P108" s="25" t="str">
        <f t="shared" si="23"/>
        <v>n.a.</v>
      </c>
      <c r="Q108" s="2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34"/>
      <c r="AD108" s="34"/>
      <c r="AE108" s="34"/>
    </row>
    <row r="109" spans="1:31" x14ac:dyDescent="0.25">
      <c r="A109" s="27">
        <f t="shared" si="10"/>
        <v>2004</v>
      </c>
      <c r="B109" s="25">
        <v>6.2713509517052479</v>
      </c>
      <c r="C109" s="25">
        <v>3.8422786488972571</v>
      </c>
      <c r="D109" s="25">
        <v>2.3439999999999999</v>
      </c>
      <c r="E109" s="74">
        <f t="shared" si="12"/>
        <v>1</v>
      </c>
      <c r="F109" s="74">
        <f t="shared" si="13"/>
        <v>0</v>
      </c>
      <c r="G109" s="74">
        <f t="shared" si="14"/>
        <v>0</v>
      </c>
      <c r="H109" s="74">
        <f t="shared" si="15"/>
        <v>0</v>
      </c>
      <c r="I109" s="25">
        <f t="shared" si="16"/>
        <v>3.8422786488972571</v>
      </c>
      <c r="J109" s="25" t="str">
        <f t="shared" si="17"/>
        <v>n.a.</v>
      </c>
      <c r="K109" s="25" t="str">
        <f t="shared" si="18"/>
        <v>n.a.</v>
      </c>
      <c r="L109" s="25" t="str">
        <f t="shared" si="19"/>
        <v>n.a.</v>
      </c>
      <c r="M109" s="25">
        <f t="shared" si="20"/>
        <v>2.3439999999999999</v>
      </c>
      <c r="N109" s="25" t="str">
        <f t="shared" si="21"/>
        <v>n.a.</v>
      </c>
      <c r="O109" s="25" t="str">
        <f t="shared" si="22"/>
        <v>n.a.</v>
      </c>
      <c r="P109" s="25" t="str">
        <f t="shared" si="23"/>
        <v>n.a.</v>
      </c>
      <c r="Q109" s="2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34"/>
      <c r="AD109" s="34"/>
      <c r="AE109" s="34"/>
    </row>
    <row r="110" spans="1:31" x14ac:dyDescent="0.25">
      <c r="A110" s="27">
        <f t="shared" si="10"/>
        <v>2005</v>
      </c>
      <c r="B110" s="25">
        <v>5.8920133430676715</v>
      </c>
      <c r="C110" s="25">
        <v>2.7591946546526191</v>
      </c>
      <c r="D110" s="25">
        <v>2.669</v>
      </c>
      <c r="E110" s="74">
        <f t="shared" si="12"/>
        <v>1</v>
      </c>
      <c r="F110" s="74">
        <f t="shared" si="13"/>
        <v>0</v>
      </c>
      <c r="G110" s="74">
        <f t="shared" si="14"/>
        <v>0</v>
      </c>
      <c r="H110" s="74">
        <f t="shared" si="15"/>
        <v>0</v>
      </c>
      <c r="I110" s="25">
        <f t="shared" si="16"/>
        <v>2.7591946546526191</v>
      </c>
      <c r="J110" s="25" t="str">
        <f t="shared" si="17"/>
        <v>n.a.</v>
      </c>
      <c r="K110" s="25" t="str">
        <f t="shared" si="18"/>
        <v>n.a.</v>
      </c>
      <c r="L110" s="25" t="str">
        <f t="shared" si="19"/>
        <v>n.a.</v>
      </c>
      <c r="M110" s="25">
        <f t="shared" si="20"/>
        <v>2.669</v>
      </c>
      <c r="N110" s="25" t="str">
        <f t="shared" si="21"/>
        <v>n.a.</v>
      </c>
      <c r="O110" s="25" t="str">
        <f t="shared" si="22"/>
        <v>n.a.</v>
      </c>
      <c r="P110" s="25" t="str">
        <f t="shared" si="23"/>
        <v>n.a.</v>
      </c>
      <c r="Q110" s="2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34"/>
      <c r="AD110" s="34"/>
      <c r="AE110" s="34"/>
    </row>
    <row r="111" spans="1:31" x14ac:dyDescent="0.25">
      <c r="A111" s="27">
        <f t="shared" si="10"/>
        <v>2006</v>
      </c>
      <c r="B111" s="25">
        <v>5.3925663630768303</v>
      </c>
      <c r="C111" s="25">
        <v>2.8403720339076566</v>
      </c>
      <c r="D111" s="25">
        <v>3.5379999999999998</v>
      </c>
      <c r="E111" s="74">
        <f t="shared" si="12"/>
        <v>1</v>
      </c>
      <c r="F111" s="74">
        <f t="shared" si="13"/>
        <v>0</v>
      </c>
      <c r="G111" s="74">
        <f t="shared" si="14"/>
        <v>0</v>
      </c>
      <c r="H111" s="74">
        <f t="shared" si="15"/>
        <v>0</v>
      </c>
      <c r="I111" s="25">
        <f t="shared" si="16"/>
        <v>2.8403720339076566</v>
      </c>
      <c r="J111" s="25" t="str">
        <f t="shared" si="17"/>
        <v>n.a.</v>
      </c>
      <c r="K111" s="25" t="str">
        <f t="shared" si="18"/>
        <v>n.a.</v>
      </c>
      <c r="L111" s="25" t="str">
        <f t="shared" si="19"/>
        <v>n.a.</v>
      </c>
      <c r="M111" s="25">
        <f t="shared" si="20"/>
        <v>3.5379999999999998</v>
      </c>
      <c r="N111" s="25" t="str">
        <f t="shared" si="21"/>
        <v>n.a.</v>
      </c>
      <c r="O111" s="25" t="str">
        <f t="shared" si="22"/>
        <v>n.a.</v>
      </c>
      <c r="P111" s="25" t="str">
        <f t="shared" si="23"/>
        <v>n.a.</v>
      </c>
      <c r="Q111" s="2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34"/>
      <c r="AD111" s="34"/>
      <c r="AE111" s="34"/>
    </row>
    <row r="112" spans="1:31" x14ac:dyDescent="0.25">
      <c r="A112" s="27">
        <f t="shared" si="10"/>
        <v>2007</v>
      </c>
      <c r="B112" s="25">
        <v>4.9054301031439129</v>
      </c>
      <c r="C112" s="25">
        <v>4.0487802976253207</v>
      </c>
      <c r="D112" s="25">
        <v>2.3319999999999999</v>
      </c>
      <c r="E112" s="74">
        <f t="shared" si="12"/>
        <v>1</v>
      </c>
      <c r="F112" s="74">
        <f t="shared" si="13"/>
        <v>0</v>
      </c>
      <c r="G112" s="74">
        <f t="shared" si="14"/>
        <v>0</v>
      </c>
      <c r="H112" s="74">
        <f t="shared" si="15"/>
        <v>0</v>
      </c>
      <c r="I112" s="25">
        <f t="shared" si="16"/>
        <v>4.0487802976253207</v>
      </c>
      <c r="J112" s="25" t="str">
        <f t="shared" si="17"/>
        <v>n.a.</v>
      </c>
      <c r="K112" s="25" t="str">
        <f t="shared" si="18"/>
        <v>n.a.</v>
      </c>
      <c r="L112" s="25" t="str">
        <f t="shared" si="19"/>
        <v>n.a.</v>
      </c>
      <c r="M112" s="25">
        <f t="shared" si="20"/>
        <v>2.3319999999999999</v>
      </c>
      <c r="N112" s="25" t="str">
        <f t="shared" si="21"/>
        <v>n.a.</v>
      </c>
      <c r="O112" s="25" t="str">
        <f t="shared" si="22"/>
        <v>n.a.</v>
      </c>
      <c r="P112" s="25" t="str">
        <f t="shared" si="23"/>
        <v>n.a.</v>
      </c>
      <c r="Q112" s="2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34"/>
      <c r="AD112" s="34"/>
      <c r="AE112" s="34"/>
    </row>
    <row r="113" spans="1:31" x14ac:dyDescent="0.25">
      <c r="A113" s="27">
        <f t="shared" si="10"/>
        <v>2008</v>
      </c>
      <c r="B113" s="25">
        <v>4.6778870660143301</v>
      </c>
      <c r="C113" s="25">
        <v>2.3542239641489493</v>
      </c>
      <c r="D113" s="25">
        <v>4.3529999999999998</v>
      </c>
      <c r="E113" s="74">
        <f t="shared" si="12"/>
        <v>1</v>
      </c>
      <c r="F113" s="74">
        <f t="shared" si="13"/>
        <v>0</v>
      </c>
      <c r="G113" s="74">
        <f t="shared" si="14"/>
        <v>0</v>
      </c>
      <c r="H113" s="74">
        <f t="shared" si="15"/>
        <v>0</v>
      </c>
      <c r="I113" s="25">
        <f t="shared" si="16"/>
        <v>2.3542239641489493</v>
      </c>
      <c r="J113" s="25" t="str">
        <f t="shared" si="17"/>
        <v>n.a.</v>
      </c>
      <c r="K113" s="25" t="str">
        <f t="shared" si="18"/>
        <v>n.a.</v>
      </c>
      <c r="L113" s="25" t="str">
        <f t="shared" si="19"/>
        <v>n.a.</v>
      </c>
      <c r="M113" s="25">
        <f t="shared" si="20"/>
        <v>4.3529999999999998</v>
      </c>
      <c r="N113" s="25" t="str">
        <f t="shared" si="21"/>
        <v>n.a.</v>
      </c>
      <c r="O113" s="25" t="str">
        <f t="shared" si="22"/>
        <v>n.a.</v>
      </c>
      <c r="P113" s="25" t="str">
        <f t="shared" si="23"/>
        <v>n.a.</v>
      </c>
      <c r="Q113" s="2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34"/>
      <c r="AD113" s="34"/>
      <c r="AE113" s="34"/>
    </row>
    <row r="114" spans="1:31" x14ac:dyDescent="0.25">
      <c r="A114" s="27">
        <v>2009</v>
      </c>
      <c r="B114" s="25">
        <v>8.4182698414295096</v>
      </c>
      <c r="C114" s="25">
        <v>0.73224973916863334</v>
      </c>
      <c r="D114" s="25">
        <v>1.629</v>
      </c>
      <c r="E114" s="74">
        <f t="shared" si="12"/>
        <v>1</v>
      </c>
      <c r="F114" s="74">
        <f t="shared" si="13"/>
        <v>0</v>
      </c>
      <c r="G114" s="74">
        <f t="shared" si="14"/>
        <v>0</v>
      </c>
      <c r="H114" s="74">
        <f t="shared" si="15"/>
        <v>0</v>
      </c>
      <c r="I114" s="25">
        <f t="shared" si="16"/>
        <v>0.73224973916863334</v>
      </c>
      <c r="J114" s="25" t="str">
        <f t="shared" si="17"/>
        <v>n.a.</v>
      </c>
      <c r="K114" s="25" t="str">
        <f t="shared" si="18"/>
        <v>n.a.</v>
      </c>
      <c r="L114" s="25" t="str">
        <f t="shared" si="19"/>
        <v>n.a.</v>
      </c>
      <c r="M114" s="25">
        <f t="shared" si="20"/>
        <v>1.629</v>
      </c>
      <c r="N114" s="25" t="str">
        <f t="shared" si="21"/>
        <v>n.a.</v>
      </c>
      <c r="O114" s="25" t="str">
        <f t="shared" si="22"/>
        <v>n.a.</v>
      </c>
      <c r="P114" s="25" t="str">
        <f t="shared" si="23"/>
        <v>n.a.</v>
      </c>
      <c r="Q114" s="2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34"/>
      <c r="AD114" s="34"/>
      <c r="AE114" s="34"/>
    </row>
    <row r="115" spans="1:31" x14ac:dyDescent="0.25"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34"/>
      <c r="AD115" s="34"/>
      <c r="AE115" s="34"/>
    </row>
    <row r="116" spans="1:31" x14ac:dyDescent="0.25">
      <c r="A116" s="124" t="s">
        <v>116</v>
      </c>
      <c r="B116" s="125" t="s">
        <v>40</v>
      </c>
      <c r="C116" s="24"/>
      <c r="D116" s="44">
        <f>SUM(E116:H116)</f>
        <v>108</v>
      </c>
      <c r="E116" s="74">
        <f>SUM(E7:E114)</f>
        <v>38</v>
      </c>
      <c r="F116" s="74">
        <f>SUM(F7:F114)</f>
        <v>33</v>
      </c>
      <c r="G116" s="74">
        <f>SUM(G7:G114)</f>
        <v>28</v>
      </c>
      <c r="H116" s="74">
        <f>SUM(H7:H114)</f>
        <v>9</v>
      </c>
      <c r="I116" s="25">
        <f t="shared" ref="I116:P116" si="24">AVERAGE(I7:I114)</f>
        <v>3.1416085306727211</v>
      </c>
      <c r="J116" s="25">
        <f t="shared" si="24"/>
        <v>4.137106064936539</v>
      </c>
      <c r="K116" s="25">
        <f t="shared" si="24"/>
        <v>2.9296579553276567</v>
      </c>
      <c r="L116" s="25">
        <f t="shared" si="24"/>
        <v>3.5282386722354619</v>
      </c>
      <c r="M116" s="25">
        <f t="shared" si="24"/>
        <v>5.8642524500344884</v>
      </c>
      <c r="N116" s="25">
        <f t="shared" si="24"/>
        <v>2.8549849313109386</v>
      </c>
      <c r="O116" s="25">
        <f t="shared" si="24"/>
        <v>4.7316385537136094</v>
      </c>
      <c r="P116" s="25">
        <f t="shared" si="24"/>
        <v>3.3367008336187625</v>
      </c>
      <c r="Q116" s="2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34"/>
      <c r="AD116" s="34"/>
      <c r="AE116" s="34"/>
    </row>
    <row r="117" spans="1:31" x14ac:dyDescent="0.25">
      <c r="A117" s="124" t="s">
        <v>117</v>
      </c>
      <c r="B117" s="125" t="s">
        <v>40</v>
      </c>
      <c r="C117" s="24"/>
      <c r="D117" s="25"/>
      <c r="E117" s="74"/>
      <c r="F117" s="74"/>
      <c r="G117" s="74"/>
      <c r="H117" s="74"/>
      <c r="I117" s="25">
        <f t="shared" ref="I117:P117" si="25">MEDIAN(I7:I114)</f>
        <v>3.4574807681604924</v>
      </c>
      <c r="J117" s="25">
        <f t="shared" si="25"/>
        <v>4.688491308209608</v>
      </c>
      <c r="K117" s="25">
        <f t="shared" si="25"/>
        <v>3.9013489614281083</v>
      </c>
      <c r="L117" s="25">
        <f t="shared" si="25"/>
        <v>5.6623029279279313</v>
      </c>
      <c r="M117" s="25">
        <f t="shared" si="25"/>
        <v>4.1716394230050611</v>
      </c>
      <c r="N117" s="25">
        <f t="shared" si="25"/>
        <v>2.2190675807325331</v>
      </c>
      <c r="O117" s="25">
        <f t="shared" si="25"/>
        <v>4.2180055015257745</v>
      </c>
      <c r="P117" s="25">
        <f t="shared" si="25"/>
        <v>6.5380380510120997</v>
      </c>
      <c r="Q117" s="2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34"/>
      <c r="AD117" s="34"/>
      <c r="AE117" s="34"/>
    </row>
    <row r="118" spans="1:31" x14ac:dyDescent="0.25">
      <c r="A118" s="124" t="s">
        <v>114</v>
      </c>
      <c r="B118" s="125" t="s">
        <v>38</v>
      </c>
      <c r="C118" s="24"/>
      <c r="D118" s="44">
        <f>SUM(E118:H118)</f>
        <v>59</v>
      </c>
      <c r="E118" s="74">
        <f>SUM(E56:E114)</f>
        <v>37</v>
      </c>
      <c r="F118" s="74">
        <f>SUM(F56:F114)</f>
        <v>13</v>
      </c>
      <c r="G118" s="74">
        <f>SUM(G56:G114)</f>
        <v>9</v>
      </c>
      <c r="H118" s="74">
        <f>SUM(H56:H114)</f>
        <v>0</v>
      </c>
      <c r="I118" s="25">
        <f>AVERAGE(I56:I114)</f>
        <v>3.2058846458380263</v>
      </c>
      <c r="J118" s="25">
        <f t="shared" ref="J118:O118" si="26">AVERAGE(J56:J114)</f>
        <v>4.9472053033908452</v>
      </c>
      <c r="K118" s="25">
        <f t="shared" si="26"/>
        <v>4.0421747307288394</v>
      </c>
      <c r="L118" s="25" t="s">
        <v>2</v>
      </c>
      <c r="M118" s="25">
        <f t="shared" si="26"/>
        <v>5.9444860497864145</v>
      </c>
      <c r="N118" s="25">
        <f t="shared" si="26"/>
        <v>4.676452179999889</v>
      </c>
      <c r="O118" s="25">
        <f t="shared" si="26"/>
        <v>7.6262200921519723</v>
      </c>
      <c r="P118" s="25" t="s">
        <v>2</v>
      </c>
      <c r="Q118" s="2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34"/>
      <c r="AD118" s="34"/>
      <c r="AE118" s="34"/>
    </row>
    <row r="119" spans="1:31" x14ac:dyDescent="0.25">
      <c r="A119" s="124" t="s">
        <v>115</v>
      </c>
      <c r="B119" s="125" t="s">
        <v>38</v>
      </c>
      <c r="C119" s="24"/>
      <c r="D119" s="25"/>
      <c r="E119" s="74"/>
      <c r="F119" s="74"/>
      <c r="G119" s="74"/>
      <c r="H119" s="74"/>
      <c r="I119" s="25">
        <f>MEDIAN(I56:I114)</f>
        <v>3.4888318881711511</v>
      </c>
      <c r="J119" s="25">
        <f t="shared" ref="J119:O119" si="27">MEDIAN(J56:J114)</f>
        <v>5.8788906154353171</v>
      </c>
      <c r="K119" s="25">
        <f t="shared" si="27"/>
        <v>4.2726115481280802</v>
      </c>
      <c r="L119" s="25" t="s">
        <v>2</v>
      </c>
      <c r="M119" s="25">
        <f t="shared" si="27"/>
        <v>4.3529999999999998</v>
      </c>
      <c r="N119" s="25">
        <f t="shared" si="27"/>
        <v>2.8255116122797741</v>
      </c>
      <c r="O119" s="25">
        <f t="shared" si="27"/>
        <v>6.0407200872356057</v>
      </c>
      <c r="P119" s="25" t="s">
        <v>2</v>
      </c>
      <c r="Q119" s="2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34"/>
      <c r="AD119" s="34"/>
      <c r="AE119" s="34"/>
    </row>
    <row r="120" spans="1:31" x14ac:dyDescent="0.25"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34"/>
      <c r="AD120" s="34"/>
      <c r="AE120" s="34"/>
    </row>
    <row r="121" spans="1:31" x14ac:dyDescent="0.25">
      <c r="A121" s="16"/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34"/>
      <c r="AD121" s="34"/>
      <c r="AE121" s="34"/>
    </row>
    <row r="122" spans="1:31" x14ac:dyDescent="0.25">
      <c r="A122" s="16"/>
      <c r="B122" s="24"/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34"/>
      <c r="AD122" s="34"/>
      <c r="AE122" s="34"/>
    </row>
    <row r="123" spans="1:31" x14ac:dyDescent="0.25">
      <c r="A123" s="16"/>
      <c r="B123" s="24"/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34"/>
      <c r="AD123" s="34"/>
      <c r="AE123" s="34"/>
    </row>
    <row r="124" spans="1:31" x14ac:dyDescent="0.25">
      <c r="A124" s="16"/>
      <c r="B124" s="24"/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34"/>
      <c r="AD124" s="34"/>
      <c r="AE124" s="34"/>
    </row>
    <row r="125" spans="1:31" x14ac:dyDescent="0.25">
      <c r="A125" s="16"/>
      <c r="B125" s="24"/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34"/>
      <c r="AD125" s="34"/>
      <c r="AE125" s="34"/>
    </row>
    <row r="126" spans="1:31" x14ac:dyDescent="0.25">
      <c r="A126" s="16"/>
      <c r="B126" s="24"/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34"/>
      <c r="AD126" s="34"/>
      <c r="AE126" s="34"/>
    </row>
    <row r="127" spans="1:31" x14ac:dyDescent="0.25">
      <c r="A127" s="16"/>
      <c r="B127" s="24"/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34"/>
      <c r="AD127" s="34"/>
      <c r="AE127" s="34"/>
    </row>
    <row r="128" spans="1:31" x14ac:dyDescent="0.25">
      <c r="A128" s="16"/>
      <c r="B128" s="42"/>
      <c r="C128" s="42"/>
      <c r="D128" s="42"/>
      <c r="E128" s="42"/>
      <c r="F128" s="42"/>
      <c r="G128" s="42"/>
      <c r="H128" s="42"/>
      <c r="I128" s="42"/>
      <c r="J128" s="42"/>
      <c r="K128" s="42"/>
      <c r="L128" s="42"/>
      <c r="M128" s="42"/>
      <c r="N128" s="42"/>
      <c r="O128" s="42"/>
      <c r="P128" s="42"/>
      <c r="Q128" s="42"/>
      <c r="R128" s="40"/>
      <c r="S128" s="40"/>
      <c r="T128" s="40"/>
      <c r="U128" s="40"/>
      <c r="V128" s="40"/>
      <c r="W128" s="40"/>
      <c r="X128" s="40"/>
      <c r="Y128" s="40"/>
      <c r="Z128" s="40"/>
      <c r="AA128" s="40"/>
      <c r="AB128" s="40"/>
      <c r="AC128" s="1"/>
      <c r="AD128" s="1"/>
      <c r="AE128" s="1"/>
    </row>
    <row r="129" spans="1:31" x14ac:dyDescent="0.25">
      <c r="A129" s="16"/>
      <c r="B129" s="24"/>
      <c r="C129" s="24"/>
      <c r="D129" s="24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34"/>
      <c r="AD129" s="34"/>
      <c r="AE129" s="34"/>
    </row>
    <row r="130" spans="1:31" x14ac:dyDescent="0.25">
      <c r="A130" s="16"/>
      <c r="B130" s="42"/>
      <c r="C130" s="42"/>
      <c r="D130" s="42"/>
      <c r="E130" s="42"/>
      <c r="F130" s="42"/>
      <c r="G130" s="42"/>
      <c r="H130" s="42"/>
      <c r="I130" s="42"/>
      <c r="J130" s="42"/>
      <c r="K130" s="42"/>
      <c r="L130" s="42"/>
      <c r="M130" s="42"/>
      <c r="N130" s="42"/>
      <c r="O130" s="42"/>
      <c r="P130" s="42"/>
      <c r="Q130" s="42"/>
      <c r="R130" s="40"/>
      <c r="S130" s="40"/>
      <c r="T130" s="40"/>
      <c r="U130" s="40"/>
      <c r="V130" s="40"/>
      <c r="W130" s="40"/>
      <c r="X130" s="40"/>
      <c r="Y130" s="40"/>
      <c r="Z130" s="40"/>
      <c r="AA130" s="40"/>
      <c r="AB130" s="40"/>
      <c r="AC130" s="1"/>
      <c r="AD130" s="1"/>
      <c r="AE130" s="1"/>
    </row>
    <row r="131" spans="1:31" x14ac:dyDescent="0.25">
      <c r="A131" s="16"/>
      <c r="B131" s="24"/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34"/>
      <c r="AD131" s="34"/>
      <c r="AE131" s="34"/>
    </row>
    <row r="132" spans="1:31" x14ac:dyDescent="0.25">
      <c r="A132" s="16"/>
      <c r="B132" s="42"/>
      <c r="C132" s="42"/>
      <c r="D132" s="42"/>
      <c r="E132" s="42"/>
      <c r="F132" s="42"/>
      <c r="G132" s="42"/>
      <c r="H132" s="42"/>
      <c r="I132" s="42"/>
      <c r="J132" s="42"/>
      <c r="K132" s="42"/>
      <c r="L132" s="42"/>
      <c r="M132" s="42"/>
      <c r="N132" s="42"/>
      <c r="O132" s="42"/>
      <c r="P132" s="42"/>
      <c r="Q132" s="42"/>
      <c r="R132" s="40"/>
      <c r="S132" s="40"/>
      <c r="T132" s="40"/>
      <c r="U132" s="40"/>
      <c r="V132" s="40"/>
      <c r="W132" s="40"/>
      <c r="X132" s="40"/>
      <c r="Y132" s="40"/>
      <c r="Z132" s="40"/>
      <c r="AA132" s="40"/>
      <c r="AB132" s="40"/>
      <c r="AC132" s="1"/>
      <c r="AD132" s="1"/>
      <c r="AE132" s="1"/>
    </row>
    <row r="133" spans="1:31" x14ac:dyDescent="0.25">
      <c r="A133" s="16"/>
      <c r="B133" s="24"/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34"/>
      <c r="AD133" s="34"/>
      <c r="AE133" s="34"/>
    </row>
    <row r="134" spans="1:31" x14ac:dyDescent="0.25">
      <c r="A134" s="16"/>
      <c r="B134" s="42"/>
      <c r="C134" s="42"/>
      <c r="D134" s="42"/>
      <c r="E134" s="42"/>
      <c r="F134" s="42"/>
      <c r="G134" s="42"/>
      <c r="H134" s="42"/>
      <c r="I134" s="42"/>
      <c r="J134" s="42"/>
      <c r="K134" s="42"/>
      <c r="L134" s="42"/>
      <c r="M134" s="42"/>
      <c r="N134" s="42"/>
      <c r="O134" s="42"/>
      <c r="P134" s="42"/>
      <c r="Q134" s="42"/>
      <c r="R134" s="40"/>
      <c r="S134" s="40"/>
      <c r="T134" s="40"/>
      <c r="U134" s="40"/>
      <c r="V134" s="40"/>
      <c r="W134" s="40"/>
      <c r="X134" s="40"/>
      <c r="Y134" s="40"/>
      <c r="Z134" s="40"/>
      <c r="AA134" s="40"/>
      <c r="AB134" s="40"/>
      <c r="AC134" s="1"/>
      <c r="AD134" s="1"/>
      <c r="AE134" s="1"/>
    </row>
    <row r="135" spans="1:31" x14ac:dyDescent="0.25">
      <c r="A135" s="16"/>
      <c r="B135" s="24"/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34"/>
      <c r="AD135" s="34"/>
      <c r="AE135" s="34"/>
    </row>
    <row r="136" spans="1:31" x14ac:dyDescent="0.25">
      <c r="A136" s="16"/>
      <c r="B136" s="42"/>
      <c r="C136" s="42"/>
      <c r="D136" s="42"/>
      <c r="E136" s="42"/>
      <c r="F136" s="42"/>
      <c r="G136" s="42"/>
      <c r="H136" s="42"/>
      <c r="I136" s="42"/>
      <c r="J136" s="42"/>
      <c r="K136" s="42"/>
      <c r="L136" s="42"/>
      <c r="M136" s="42"/>
      <c r="N136" s="42"/>
      <c r="O136" s="42"/>
      <c r="P136" s="42"/>
      <c r="Q136" s="42"/>
      <c r="R136" s="40"/>
      <c r="S136" s="40"/>
      <c r="T136" s="40"/>
      <c r="U136" s="40"/>
      <c r="V136" s="40"/>
      <c r="W136" s="40"/>
      <c r="X136" s="40"/>
      <c r="Y136" s="40"/>
      <c r="Z136" s="40"/>
      <c r="AA136" s="40"/>
      <c r="AB136" s="40"/>
      <c r="AC136" s="1"/>
      <c r="AD136" s="1"/>
      <c r="AE136" s="1"/>
    </row>
    <row r="137" spans="1:31" x14ac:dyDescent="0.25">
      <c r="A137" s="16"/>
      <c r="B137" s="24"/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34"/>
      <c r="AD137" s="34"/>
      <c r="AE137" s="34"/>
    </row>
    <row r="138" spans="1:31" x14ac:dyDescent="0.25">
      <c r="A138" s="16"/>
      <c r="B138" s="42"/>
      <c r="C138" s="42"/>
      <c r="D138" s="42"/>
      <c r="E138" s="42"/>
      <c r="F138" s="42"/>
      <c r="G138" s="42"/>
      <c r="H138" s="42"/>
      <c r="I138" s="42"/>
      <c r="J138" s="42"/>
      <c r="K138" s="42"/>
      <c r="L138" s="42"/>
      <c r="M138" s="42"/>
      <c r="N138" s="42"/>
      <c r="O138" s="42"/>
      <c r="P138" s="42"/>
      <c r="Q138" s="42"/>
      <c r="R138" s="40"/>
      <c r="S138" s="40"/>
      <c r="T138" s="40"/>
      <c r="U138" s="40"/>
      <c r="V138" s="40"/>
      <c r="W138" s="40"/>
      <c r="X138" s="40"/>
      <c r="Y138" s="40"/>
      <c r="Z138" s="40"/>
      <c r="AA138" s="40"/>
      <c r="AB138" s="40"/>
      <c r="AC138" s="1"/>
      <c r="AD138" s="1"/>
      <c r="AE138" s="1"/>
    </row>
    <row r="139" spans="1:31" x14ac:dyDescent="0.25">
      <c r="A139" s="16"/>
      <c r="B139" s="24"/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34"/>
      <c r="AD139" s="34"/>
      <c r="AE139" s="34"/>
    </row>
    <row r="140" spans="1:31" x14ac:dyDescent="0.25">
      <c r="A140" s="16"/>
      <c r="B140" s="42"/>
      <c r="C140" s="42"/>
      <c r="D140" s="42"/>
      <c r="E140" s="42"/>
      <c r="F140" s="42"/>
      <c r="G140" s="42"/>
      <c r="H140" s="42"/>
      <c r="I140" s="42"/>
      <c r="J140" s="42"/>
      <c r="K140" s="42"/>
      <c r="L140" s="42"/>
      <c r="M140" s="42"/>
      <c r="N140" s="42"/>
      <c r="O140" s="42"/>
      <c r="P140" s="42"/>
      <c r="Q140" s="42"/>
      <c r="R140" s="40"/>
      <c r="S140" s="40"/>
      <c r="T140" s="40"/>
      <c r="U140" s="40"/>
      <c r="V140" s="40"/>
      <c r="W140" s="40"/>
      <c r="X140" s="40"/>
      <c r="Y140" s="40"/>
      <c r="Z140" s="40"/>
      <c r="AA140" s="40"/>
      <c r="AB140" s="40"/>
      <c r="AC140" s="1"/>
      <c r="AD140" s="1"/>
      <c r="AE140" s="1"/>
    </row>
    <row r="141" spans="1:31" x14ac:dyDescent="0.25">
      <c r="A141" s="16"/>
      <c r="B141" s="24"/>
      <c r="C141" s="24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4"/>
      <c r="O141" s="24"/>
      <c r="P141" s="24"/>
      <c r="Q141" s="2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34"/>
      <c r="AD141" s="34"/>
      <c r="AE141" s="34"/>
    </row>
    <row r="142" spans="1:31" x14ac:dyDescent="0.25">
      <c r="A142" s="16"/>
      <c r="B142" s="42"/>
      <c r="C142" s="42"/>
      <c r="D142" s="42"/>
      <c r="E142" s="42"/>
      <c r="F142" s="42"/>
      <c r="G142" s="42"/>
      <c r="H142" s="42"/>
      <c r="I142" s="42"/>
      <c r="J142" s="42"/>
      <c r="K142" s="42"/>
      <c r="L142" s="42"/>
      <c r="M142" s="42"/>
      <c r="N142" s="42"/>
      <c r="O142" s="42"/>
      <c r="P142" s="42"/>
      <c r="Q142" s="42"/>
      <c r="R142" s="40"/>
      <c r="S142" s="40"/>
      <c r="T142" s="40"/>
      <c r="U142" s="40"/>
      <c r="V142" s="40"/>
      <c r="W142" s="40"/>
      <c r="X142" s="40"/>
      <c r="Y142" s="40"/>
      <c r="Z142" s="40"/>
      <c r="AA142" s="40"/>
      <c r="AB142" s="40"/>
      <c r="AC142" s="1"/>
      <c r="AD142" s="1"/>
      <c r="AE142" s="1"/>
    </row>
    <row r="143" spans="1:31" x14ac:dyDescent="0.25">
      <c r="A143" s="16"/>
      <c r="B143" s="24"/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34"/>
      <c r="AD143" s="34"/>
      <c r="AE143" s="34"/>
    </row>
    <row r="144" spans="1:31" x14ac:dyDescent="0.25">
      <c r="A144" s="16"/>
      <c r="B144" s="42"/>
      <c r="C144" s="42"/>
      <c r="D144" s="42"/>
      <c r="E144" s="42"/>
      <c r="F144" s="42"/>
      <c r="G144" s="42"/>
      <c r="H144" s="42"/>
      <c r="I144" s="42"/>
      <c r="J144" s="42"/>
      <c r="K144" s="42"/>
      <c r="L144" s="42"/>
      <c r="M144" s="42"/>
      <c r="N144" s="42"/>
      <c r="O144" s="42"/>
      <c r="P144" s="42"/>
      <c r="Q144" s="42"/>
      <c r="R144" s="40"/>
      <c r="S144" s="40"/>
      <c r="T144" s="40"/>
      <c r="U144" s="40"/>
      <c r="V144" s="40"/>
      <c r="W144" s="40"/>
      <c r="X144" s="40"/>
      <c r="Y144" s="40"/>
      <c r="Z144" s="40"/>
      <c r="AA144" s="40"/>
      <c r="AB144" s="40"/>
      <c r="AC144" s="1"/>
      <c r="AD144" s="1"/>
      <c r="AE144" s="1"/>
    </row>
    <row r="145" spans="1:31" x14ac:dyDescent="0.25">
      <c r="A145" s="16"/>
      <c r="B145" s="24"/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34"/>
      <c r="AD145" s="34"/>
      <c r="AE145" s="34"/>
    </row>
    <row r="146" spans="1:31" x14ac:dyDescent="0.25">
      <c r="A146" s="16"/>
      <c r="B146" s="42"/>
      <c r="C146" s="42"/>
      <c r="D146" s="42"/>
      <c r="E146" s="42"/>
      <c r="F146" s="42"/>
      <c r="G146" s="42"/>
      <c r="H146" s="42"/>
      <c r="I146" s="42"/>
      <c r="J146" s="42"/>
      <c r="K146" s="42"/>
      <c r="L146" s="42"/>
      <c r="M146" s="42"/>
      <c r="N146" s="42"/>
      <c r="O146" s="42"/>
      <c r="P146" s="42"/>
      <c r="Q146" s="42"/>
      <c r="R146" s="40"/>
      <c r="S146" s="40"/>
      <c r="T146" s="40"/>
      <c r="U146" s="40"/>
      <c r="V146" s="40"/>
      <c r="W146" s="40"/>
      <c r="X146" s="40"/>
      <c r="Y146" s="40"/>
      <c r="Z146" s="40"/>
      <c r="AA146" s="40"/>
      <c r="AB146" s="40"/>
      <c r="AC146" s="1"/>
      <c r="AD146" s="1"/>
      <c r="AE146" s="1"/>
    </row>
    <row r="147" spans="1:31" x14ac:dyDescent="0.25">
      <c r="A147" s="16"/>
      <c r="B147" s="24"/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34"/>
      <c r="AD147" s="34"/>
      <c r="AE147" s="34"/>
    </row>
    <row r="148" spans="1:31" x14ac:dyDescent="0.25">
      <c r="A148" s="16"/>
      <c r="B148" s="42"/>
      <c r="C148" s="42"/>
      <c r="D148" s="42"/>
      <c r="E148" s="42"/>
      <c r="F148" s="42"/>
      <c r="G148" s="42"/>
      <c r="H148" s="42"/>
      <c r="I148" s="42"/>
      <c r="J148" s="42"/>
      <c r="K148" s="42"/>
      <c r="L148" s="42"/>
      <c r="M148" s="42"/>
      <c r="N148" s="42"/>
      <c r="O148" s="42"/>
      <c r="P148" s="42"/>
      <c r="Q148" s="42"/>
      <c r="R148" s="40"/>
      <c r="S148" s="40"/>
      <c r="T148" s="40"/>
      <c r="U148" s="40"/>
      <c r="V148" s="40"/>
      <c r="W148" s="40"/>
      <c r="X148" s="40"/>
      <c r="Y148" s="40"/>
      <c r="Z148" s="40"/>
      <c r="AA148" s="40"/>
      <c r="AB148" s="40"/>
      <c r="AC148" s="1"/>
      <c r="AD148" s="1"/>
      <c r="AE148" s="1"/>
    </row>
    <row r="149" spans="1:31" x14ac:dyDescent="0.25">
      <c r="A149" s="16"/>
      <c r="B149" s="24"/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2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34"/>
      <c r="AD149" s="34"/>
      <c r="AE149" s="34"/>
    </row>
    <row r="150" spans="1:31" x14ac:dyDescent="0.25">
      <c r="A150" s="16"/>
      <c r="B150" s="42"/>
      <c r="C150" s="42"/>
      <c r="D150" s="42"/>
      <c r="E150" s="42"/>
      <c r="F150" s="42"/>
      <c r="G150" s="42"/>
      <c r="H150" s="42"/>
      <c r="I150" s="42"/>
      <c r="J150" s="42"/>
      <c r="K150" s="42"/>
      <c r="L150" s="42"/>
      <c r="M150" s="42"/>
      <c r="N150" s="42"/>
      <c r="O150" s="42"/>
      <c r="P150" s="42"/>
      <c r="Q150" s="42"/>
      <c r="R150" s="40"/>
      <c r="S150" s="40"/>
      <c r="T150" s="40"/>
      <c r="U150" s="40"/>
      <c r="V150" s="40"/>
      <c r="W150" s="40"/>
      <c r="X150" s="40"/>
      <c r="Y150" s="40"/>
      <c r="Z150" s="40"/>
      <c r="AA150" s="40"/>
      <c r="AB150" s="40"/>
      <c r="AC150" s="1"/>
      <c r="AD150" s="1"/>
      <c r="AE150" s="1"/>
    </row>
    <row r="151" spans="1:31" x14ac:dyDescent="0.25">
      <c r="A151" s="16"/>
      <c r="B151" s="24"/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34"/>
      <c r="AD151" s="34"/>
      <c r="AE151" s="34"/>
    </row>
    <row r="152" spans="1:31" x14ac:dyDescent="0.25">
      <c r="A152" s="16"/>
      <c r="B152" s="42"/>
      <c r="C152" s="42"/>
      <c r="D152" s="42"/>
      <c r="E152" s="42"/>
      <c r="F152" s="42"/>
      <c r="G152" s="42"/>
      <c r="H152" s="42"/>
      <c r="I152" s="42"/>
      <c r="J152" s="42"/>
      <c r="K152" s="42"/>
      <c r="L152" s="42"/>
      <c r="M152" s="42"/>
      <c r="N152" s="42"/>
      <c r="O152" s="42"/>
      <c r="P152" s="42"/>
      <c r="Q152" s="42"/>
      <c r="R152" s="40"/>
      <c r="S152" s="40"/>
      <c r="T152" s="40"/>
      <c r="U152" s="40"/>
      <c r="V152" s="40"/>
      <c r="W152" s="40"/>
      <c r="X152" s="40"/>
      <c r="Y152" s="40"/>
      <c r="Z152" s="40"/>
      <c r="AA152" s="40"/>
      <c r="AB152" s="40"/>
      <c r="AC152" s="1"/>
      <c r="AD152" s="1"/>
      <c r="AE152" s="1"/>
    </row>
    <row r="153" spans="1:31" x14ac:dyDescent="0.25">
      <c r="A153" s="16"/>
      <c r="B153" s="24"/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34"/>
      <c r="AD153" s="34"/>
      <c r="AE153" s="34"/>
    </row>
    <row r="154" spans="1:31" x14ac:dyDescent="0.25">
      <c r="A154" s="16"/>
      <c r="B154" s="42"/>
      <c r="C154" s="42"/>
      <c r="D154" s="42"/>
      <c r="E154" s="42"/>
      <c r="F154" s="42"/>
      <c r="G154" s="42"/>
      <c r="H154" s="42"/>
      <c r="I154" s="42"/>
      <c r="J154" s="42"/>
      <c r="K154" s="42"/>
      <c r="L154" s="42"/>
      <c r="M154" s="42"/>
      <c r="N154" s="42"/>
      <c r="O154" s="42"/>
      <c r="P154" s="42"/>
      <c r="Q154" s="42"/>
      <c r="R154" s="40"/>
      <c r="S154" s="40"/>
      <c r="T154" s="40"/>
      <c r="U154" s="40"/>
      <c r="V154" s="40"/>
      <c r="W154" s="40"/>
      <c r="X154" s="40"/>
      <c r="Y154" s="40"/>
      <c r="Z154" s="40"/>
      <c r="AA154" s="40"/>
      <c r="AB154" s="40"/>
      <c r="AC154" s="1"/>
      <c r="AD154" s="1"/>
      <c r="AE154" s="1"/>
    </row>
    <row r="155" spans="1:31" x14ac:dyDescent="0.25">
      <c r="A155" s="16"/>
      <c r="B155" s="24"/>
      <c r="C155" s="24"/>
      <c r="D155" s="24"/>
      <c r="E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34"/>
      <c r="AD155" s="34"/>
      <c r="AE155" s="34"/>
    </row>
    <row r="156" spans="1:31" x14ac:dyDescent="0.25">
      <c r="A156" s="16"/>
      <c r="B156" s="42"/>
      <c r="C156" s="42"/>
      <c r="D156" s="42"/>
      <c r="E156" s="42"/>
      <c r="F156" s="42"/>
      <c r="G156" s="42"/>
      <c r="H156" s="42"/>
      <c r="I156" s="42"/>
      <c r="J156" s="42"/>
      <c r="K156" s="42"/>
      <c r="L156" s="42"/>
      <c r="M156" s="42"/>
      <c r="N156" s="42"/>
      <c r="O156" s="42"/>
      <c r="P156" s="42"/>
      <c r="Q156" s="42"/>
      <c r="R156" s="40"/>
      <c r="S156" s="40"/>
      <c r="T156" s="40"/>
      <c r="U156" s="40"/>
      <c r="V156" s="40"/>
      <c r="W156" s="40"/>
      <c r="X156" s="40"/>
      <c r="Y156" s="40"/>
      <c r="Z156" s="40"/>
      <c r="AA156" s="40"/>
      <c r="AB156" s="40"/>
      <c r="AC156" s="1"/>
      <c r="AD156" s="1"/>
      <c r="AE156" s="1"/>
    </row>
    <row r="157" spans="1:31" x14ac:dyDescent="0.25">
      <c r="A157" s="16"/>
      <c r="B157" s="24"/>
      <c r="C157" s="24"/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2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34"/>
      <c r="AD157" s="34"/>
      <c r="AE157" s="34"/>
    </row>
    <row r="158" spans="1:31" x14ac:dyDescent="0.25">
      <c r="A158" s="16"/>
      <c r="B158" s="42"/>
      <c r="C158" s="42"/>
      <c r="D158" s="42"/>
      <c r="E158" s="42"/>
      <c r="F158" s="42"/>
      <c r="G158" s="42"/>
      <c r="H158" s="42"/>
      <c r="I158" s="42"/>
      <c r="J158" s="42"/>
      <c r="K158" s="42"/>
      <c r="L158" s="42"/>
      <c r="M158" s="42"/>
      <c r="N158" s="42"/>
      <c r="O158" s="42"/>
      <c r="P158" s="42"/>
      <c r="Q158" s="42"/>
      <c r="R158" s="40"/>
      <c r="S158" s="40"/>
      <c r="T158" s="40"/>
      <c r="U158" s="40"/>
      <c r="V158" s="40"/>
      <c r="W158" s="40"/>
      <c r="X158" s="40"/>
      <c r="Y158" s="40"/>
      <c r="Z158" s="40"/>
      <c r="AA158" s="40"/>
      <c r="AB158" s="40"/>
      <c r="AC158" s="1"/>
      <c r="AD158" s="1"/>
      <c r="AE158" s="1"/>
    </row>
    <row r="159" spans="1:31" x14ac:dyDescent="0.25">
      <c r="A159" s="16"/>
      <c r="B159" s="24"/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34"/>
      <c r="AD159" s="34"/>
      <c r="AE159" s="34"/>
    </row>
    <row r="160" spans="1:31" x14ac:dyDescent="0.25">
      <c r="A160" s="16"/>
      <c r="B160" s="42"/>
      <c r="C160" s="42"/>
      <c r="D160" s="42"/>
      <c r="E160" s="42"/>
      <c r="F160" s="42"/>
      <c r="G160" s="42"/>
      <c r="H160" s="42"/>
      <c r="I160" s="42"/>
      <c r="J160" s="42"/>
      <c r="K160" s="42"/>
      <c r="L160" s="42"/>
      <c r="M160" s="42"/>
      <c r="N160" s="42"/>
      <c r="O160" s="42"/>
      <c r="P160" s="42"/>
      <c r="Q160" s="42"/>
      <c r="R160" s="40"/>
      <c r="S160" s="40"/>
      <c r="T160" s="40"/>
      <c r="U160" s="40"/>
      <c r="V160" s="40"/>
      <c r="W160" s="40"/>
      <c r="X160" s="40"/>
      <c r="Y160" s="40"/>
      <c r="Z160" s="40"/>
      <c r="AA160" s="40"/>
      <c r="AB160" s="40"/>
      <c r="AC160" s="1"/>
      <c r="AD160" s="1"/>
      <c r="AE160" s="1"/>
    </row>
    <row r="161" spans="1:31" x14ac:dyDescent="0.25">
      <c r="A161" s="16"/>
      <c r="B161" s="24"/>
      <c r="C161" s="24"/>
      <c r="D161" s="24"/>
      <c r="E161" s="24"/>
      <c r="F161" s="24"/>
      <c r="G161" s="24"/>
      <c r="H161" s="24"/>
      <c r="I161" s="24"/>
      <c r="J161" s="24"/>
      <c r="K161" s="24"/>
      <c r="L161" s="24"/>
      <c r="M161" s="24"/>
      <c r="N161" s="24"/>
      <c r="O161" s="24"/>
      <c r="P161" s="24"/>
      <c r="Q161" s="2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34"/>
      <c r="AD161" s="34"/>
      <c r="AE161" s="34"/>
    </row>
    <row r="162" spans="1:31" x14ac:dyDescent="0.25">
      <c r="A162" s="16"/>
      <c r="B162" s="42"/>
      <c r="C162" s="42"/>
      <c r="D162" s="42"/>
      <c r="E162" s="42"/>
      <c r="F162" s="42"/>
      <c r="G162" s="42"/>
      <c r="H162" s="42"/>
      <c r="I162" s="42"/>
      <c r="J162" s="42"/>
      <c r="K162" s="42"/>
      <c r="L162" s="42"/>
      <c r="M162" s="42"/>
      <c r="N162" s="42"/>
      <c r="O162" s="42"/>
      <c r="P162" s="42"/>
      <c r="Q162" s="42"/>
      <c r="R162" s="40"/>
      <c r="S162" s="40"/>
      <c r="T162" s="40"/>
      <c r="U162" s="40"/>
      <c r="V162" s="40"/>
      <c r="W162" s="40"/>
      <c r="X162" s="40"/>
      <c r="Y162" s="40"/>
      <c r="Z162" s="40"/>
      <c r="AA162" s="40"/>
      <c r="AB162" s="40"/>
      <c r="AC162" s="1"/>
      <c r="AD162" s="1"/>
      <c r="AE162" s="1"/>
    </row>
    <row r="163" spans="1:31" x14ac:dyDescent="0.25">
      <c r="A163" s="16"/>
      <c r="B163" s="24"/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34"/>
      <c r="AD163" s="34"/>
      <c r="AE163" s="34"/>
    </row>
    <row r="164" spans="1:31" x14ac:dyDescent="0.25">
      <c r="A164" s="16"/>
      <c r="B164" s="42"/>
      <c r="C164" s="42"/>
      <c r="D164" s="42"/>
      <c r="E164" s="42"/>
      <c r="F164" s="42"/>
      <c r="G164" s="42"/>
      <c r="H164" s="42"/>
      <c r="I164" s="42"/>
      <c r="J164" s="42"/>
      <c r="K164" s="42"/>
      <c r="L164" s="42"/>
      <c r="M164" s="42"/>
      <c r="N164" s="42"/>
      <c r="O164" s="42"/>
      <c r="P164" s="42"/>
      <c r="Q164" s="42"/>
      <c r="R164" s="40"/>
      <c r="S164" s="40"/>
      <c r="T164" s="40"/>
      <c r="U164" s="40"/>
      <c r="V164" s="40"/>
      <c r="W164" s="40"/>
      <c r="X164" s="40"/>
      <c r="Y164" s="40"/>
      <c r="Z164" s="40"/>
      <c r="AA164" s="40"/>
      <c r="AB164" s="40"/>
      <c r="AC164" s="1"/>
      <c r="AD164" s="1"/>
      <c r="AE164" s="1"/>
    </row>
    <row r="165" spans="1:31" x14ac:dyDescent="0.25">
      <c r="A165" s="16"/>
      <c r="B165" s="24"/>
      <c r="C165" s="24"/>
      <c r="D165" s="24"/>
      <c r="E165" s="24"/>
      <c r="F165" s="24"/>
      <c r="G165" s="24"/>
      <c r="H165" s="24"/>
      <c r="I165" s="24"/>
      <c r="J165" s="24"/>
      <c r="K165" s="24"/>
      <c r="L165" s="24"/>
      <c r="M165" s="24"/>
      <c r="N165" s="24"/>
      <c r="O165" s="24"/>
      <c r="P165" s="24"/>
      <c r="Q165" s="2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34"/>
      <c r="AD165" s="34"/>
      <c r="AE165" s="34"/>
    </row>
    <row r="166" spans="1:31" x14ac:dyDescent="0.25">
      <c r="A166" s="16"/>
      <c r="B166" s="42"/>
      <c r="C166" s="42"/>
      <c r="D166" s="42"/>
      <c r="E166" s="42"/>
      <c r="F166" s="42"/>
      <c r="G166" s="42"/>
      <c r="H166" s="42"/>
      <c r="I166" s="42"/>
      <c r="J166" s="42"/>
      <c r="K166" s="42"/>
      <c r="L166" s="42"/>
      <c r="M166" s="42"/>
      <c r="N166" s="42"/>
      <c r="O166" s="42"/>
      <c r="P166" s="42"/>
      <c r="Q166" s="42"/>
      <c r="R166" s="40"/>
      <c r="S166" s="40"/>
      <c r="T166" s="40"/>
      <c r="U166" s="40"/>
      <c r="V166" s="40"/>
      <c r="W166" s="40"/>
      <c r="X166" s="40"/>
      <c r="Y166" s="40"/>
      <c r="Z166" s="40"/>
      <c r="AA166" s="40"/>
      <c r="AB166" s="40"/>
      <c r="AC166" s="1"/>
      <c r="AD166" s="1"/>
      <c r="AE166" s="1"/>
    </row>
    <row r="167" spans="1:31" x14ac:dyDescent="0.25">
      <c r="A167" s="16"/>
      <c r="B167" s="24"/>
      <c r="C167" s="24"/>
      <c r="D167" s="24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2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34"/>
      <c r="AD167" s="34"/>
      <c r="AE167" s="34"/>
    </row>
    <row r="168" spans="1:31" x14ac:dyDescent="0.25">
      <c r="A168" s="16"/>
      <c r="B168" s="42"/>
      <c r="C168" s="42"/>
      <c r="D168" s="42"/>
      <c r="E168" s="42"/>
      <c r="F168" s="42"/>
      <c r="G168" s="42"/>
      <c r="H168" s="42"/>
      <c r="I168" s="42"/>
      <c r="J168" s="42"/>
      <c r="K168" s="42"/>
      <c r="L168" s="42"/>
      <c r="M168" s="42"/>
      <c r="N168" s="42"/>
      <c r="O168" s="42"/>
      <c r="P168" s="42"/>
      <c r="Q168" s="42"/>
      <c r="R168" s="40"/>
      <c r="S168" s="40"/>
      <c r="T168" s="40"/>
      <c r="U168" s="40"/>
      <c r="V168" s="40"/>
      <c r="W168" s="40"/>
      <c r="X168" s="40"/>
      <c r="Y168" s="40"/>
      <c r="Z168" s="40"/>
      <c r="AA168" s="40"/>
      <c r="AB168" s="40"/>
      <c r="AC168" s="1"/>
      <c r="AD168" s="1"/>
      <c r="AE168" s="1"/>
    </row>
    <row r="169" spans="1:31" x14ac:dyDescent="0.25">
      <c r="A169" s="16"/>
      <c r="B169" s="24"/>
      <c r="C169" s="24"/>
      <c r="D169" s="24"/>
      <c r="E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34"/>
      <c r="AD169" s="34"/>
      <c r="AE169" s="34"/>
    </row>
    <row r="170" spans="1:31" x14ac:dyDescent="0.25">
      <c r="A170" s="16"/>
      <c r="B170" s="42"/>
      <c r="C170" s="42"/>
      <c r="D170" s="42"/>
      <c r="E170" s="42"/>
      <c r="F170" s="42"/>
      <c r="G170" s="42"/>
      <c r="H170" s="42"/>
      <c r="I170" s="42"/>
      <c r="J170" s="42"/>
      <c r="K170" s="42"/>
      <c r="L170" s="42"/>
      <c r="M170" s="42"/>
      <c r="N170" s="42"/>
      <c r="O170" s="42"/>
      <c r="P170" s="42"/>
      <c r="Q170" s="42"/>
      <c r="R170" s="40"/>
      <c r="S170" s="40"/>
      <c r="T170" s="40"/>
      <c r="U170" s="40"/>
      <c r="V170" s="40"/>
      <c r="W170" s="40"/>
      <c r="X170" s="40"/>
      <c r="Y170" s="40"/>
      <c r="Z170" s="40"/>
      <c r="AA170" s="40"/>
      <c r="AB170" s="40"/>
      <c r="AC170" s="1"/>
      <c r="AD170" s="1"/>
      <c r="AE170" s="1"/>
    </row>
    <row r="171" spans="1:31" x14ac:dyDescent="0.25">
      <c r="A171" s="16"/>
      <c r="B171" s="24"/>
      <c r="C171" s="24"/>
      <c r="D171" s="24"/>
      <c r="E171" s="24"/>
      <c r="F171" s="24"/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34"/>
      <c r="AD171" s="34"/>
      <c r="AE171" s="34"/>
    </row>
    <row r="172" spans="1:31" x14ac:dyDescent="0.25">
      <c r="A172" s="16"/>
      <c r="B172" s="42"/>
      <c r="C172" s="42"/>
      <c r="D172" s="42"/>
      <c r="E172" s="42"/>
      <c r="F172" s="42"/>
      <c r="G172" s="42"/>
      <c r="H172" s="42"/>
      <c r="I172" s="42"/>
      <c r="J172" s="42"/>
      <c r="K172" s="42"/>
      <c r="L172" s="42"/>
      <c r="M172" s="42"/>
      <c r="N172" s="42"/>
      <c r="O172" s="42"/>
      <c r="P172" s="42"/>
      <c r="Q172" s="42"/>
      <c r="R172" s="40"/>
      <c r="S172" s="40"/>
      <c r="T172" s="40"/>
      <c r="U172" s="40"/>
      <c r="V172" s="40"/>
      <c r="W172" s="40"/>
      <c r="X172" s="40"/>
      <c r="Y172" s="40"/>
      <c r="Z172" s="40"/>
      <c r="AA172" s="40"/>
      <c r="AB172" s="40"/>
      <c r="AC172" s="1"/>
      <c r="AD172" s="1"/>
      <c r="AE172" s="1"/>
    </row>
    <row r="173" spans="1:31" x14ac:dyDescent="0.25">
      <c r="A173" s="16"/>
      <c r="B173" s="24"/>
      <c r="C173" s="24"/>
      <c r="D173" s="24"/>
      <c r="E173" s="24"/>
      <c r="F173" s="24"/>
      <c r="G173" s="24"/>
      <c r="H173" s="24"/>
      <c r="I173" s="24"/>
      <c r="J173" s="24"/>
      <c r="K173" s="24"/>
      <c r="L173" s="24"/>
      <c r="M173" s="24"/>
      <c r="N173" s="24"/>
      <c r="O173" s="24"/>
      <c r="P173" s="24"/>
      <c r="Q173" s="2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34"/>
      <c r="AD173" s="34"/>
      <c r="AE173" s="34"/>
    </row>
    <row r="174" spans="1:31" x14ac:dyDescent="0.25">
      <c r="A174" s="16"/>
      <c r="B174" s="42"/>
      <c r="C174" s="42"/>
      <c r="D174" s="42"/>
      <c r="E174" s="42"/>
      <c r="F174" s="42"/>
      <c r="G174" s="42"/>
      <c r="H174" s="42"/>
      <c r="I174" s="42"/>
      <c r="J174" s="42"/>
      <c r="K174" s="42"/>
      <c r="L174" s="42"/>
      <c r="M174" s="42"/>
      <c r="N174" s="42"/>
      <c r="O174" s="42"/>
      <c r="P174" s="42"/>
      <c r="Q174" s="42"/>
      <c r="R174" s="40"/>
      <c r="S174" s="40"/>
      <c r="T174" s="40"/>
      <c r="U174" s="40"/>
      <c r="V174" s="40"/>
      <c r="W174" s="40"/>
      <c r="X174" s="40"/>
      <c r="Y174" s="40"/>
      <c r="Z174" s="40"/>
      <c r="AA174" s="40"/>
      <c r="AB174" s="40"/>
      <c r="AC174" s="1"/>
      <c r="AD174" s="1"/>
      <c r="AE174" s="1"/>
    </row>
    <row r="175" spans="1:31" x14ac:dyDescent="0.25">
      <c r="A175" s="16"/>
      <c r="B175" s="24"/>
      <c r="C175" s="24"/>
      <c r="D175" s="24"/>
      <c r="E175" s="24"/>
      <c r="F175" s="24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34"/>
      <c r="AD175" s="34"/>
      <c r="AE175" s="34"/>
    </row>
    <row r="176" spans="1:31" x14ac:dyDescent="0.25">
      <c r="A176" s="16"/>
      <c r="B176" s="42"/>
      <c r="C176" s="42"/>
      <c r="D176" s="42"/>
      <c r="E176" s="42"/>
      <c r="F176" s="42"/>
      <c r="G176" s="42"/>
      <c r="H176" s="42"/>
      <c r="I176" s="42"/>
      <c r="J176" s="42"/>
      <c r="K176" s="42"/>
      <c r="L176" s="42"/>
      <c r="M176" s="42"/>
      <c r="N176" s="42"/>
      <c r="O176" s="42"/>
      <c r="P176" s="42"/>
      <c r="Q176" s="42"/>
      <c r="R176" s="40"/>
      <c r="S176" s="40"/>
      <c r="T176" s="40"/>
      <c r="U176" s="40"/>
      <c r="V176" s="40"/>
      <c r="W176" s="40"/>
      <c r="X176" s="40"/>
      <c r="Y176" s="40"/>
      <c r="Z176" s="40"/>
      <c r="AA176" s="40"/>
      <c r="AB176" s="40"/>
      <c r="AC176" s="1"/>
      <c r="AD176" s="1"/>
      <c r="AE176" s="1"/>
    </row>
    <row r="177" spans="1:31" x14ac:dyDescent="0.25">
      <c r="A177" s="16"/>
      <c r="B177" s="24"/>
      <c r="C177" s="24"/>
      <c r="D177" s="24"/>
      <c r="E177" s="24"/>
      <c r="F177" s="24"/>
      <c r="G177" s="24"/>
      <c r="H177" s="24"/>
      <c r="I177" s="24"/>
      <c r="J177" s="24"/>
      <c r="K177" s="24"/>
      <c r="L177" s="24"/>
      <c r="M177" s="24"/>
      <c r="N177" s="24"/>
      <c r="O177" s="24"/>
      <c r="P177" s="24"/>
      <c r="Q177" s="2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34"/>
      <c r="AD177" s="34"/>
      <c r="AE177" s="34"/>
    </row>
    <row r="178" spans="1:31" x14ac:dyDescent="0.25">
      <c r="A178" s="16"/>
      <c r="B178" s="42"/>
      <c r="C178" s="42"/>
      <c r="D178" s="42"/>
      <c r="E178" s="42"/>
      <c r="F178" s="42"/>
      <c r="G178" s="42"/>
      <c r="H178" s="42"/>
      <c r="I178" s="42"/>
      <c r="J178" s="42"/>
      <c r="K178" s="42"/>
      <c r="L178" s="42"/>
      <c r="M178" s="42"/>
      <c r="N178" s="42"/>
      <c r="O178" s="42"/>
      <c r="P178" s="42"/>
      <c r="Q178" s="42"/>
      <c r="R178" s="40"/>
      <c r="S178" s="40"/>
      <c r="T178" s="40"/>
      <c r="U178" s="40"/>
      <c r="V178" s="40"/>
      <c r="W178" s="40"/>
      <c r="X178" s="40"/>
      <c r="Y178" s="40"/>
      <c r="Z178" s="40"/>
      <c r="AA178" s="40"/>
      <c r="AB178" s="40"/>
      <c r="AC178" s="1"/>
      <c r="AD178" s="1"/>
      <c r="AE178" s="1"/>
    </row>
    <row r="179" spans="1:31" x14ac:dyDescent="0.25">
      <c r="A179" s="16"/>
      <c r="B179" s="24"/>
      <c r="C179" s="24"/>
      <c r="D179" s="24"/>
      <c r="E179" s="24"/>
      <c r="F179" s="24"/>
      <c r="G179" s="24"/>
      <c r="H179" s="24"/>
      <c r="I179" s="24"/>
      <c r="J179" s="24"/>
      <c r="K179" s="24"/>
      <c r="L179" s="24"/>
      <c r="M179" s="24"/>
      <c r="N179" s="24"/>
      <c r="O179" s="24"/>
      <c r="P179" s="24"/>
      <c r="Q179" s="2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34"/>
      <c r="AD179" s="34"/>
      <c r="AE179" s="34"/>
    </row>
    <row r="180" spans="1:31" x14ac:dyDescent="0.25">
      <c r="A180" s="16"/>
      <c r="B180" s="42"/>
      <c r="C180" s="42"/>
      <c r="D180" s="42"/>
      <c r="E180" s="42"/>
      <c r="F180" s="42"/>
      <c r="G180" s="42"/>
      <c r="H180" s="42"/>
      <c r="I180" s="42"/>
      <c r="J180" s="42"/>
      <c r="K180" s="42"/>
      <c r="L180" s="42"/>
      <c r="M180" s="42"/>
      <c r="N180" s="42"/>
      <c r="O180" s="42"/>
      <c r="P180" s="42"/>
      <c r="Q180" s="42"/>
      <c r="R180" s="40"/>
      <c r="S180" s="40"/>
      <c r="T180" s="40"/>
      <c r="U180" s="40"/>
      <c r="V180" s="40"/>
      <c r="W180" s="40"/>
      <c r="X180" s="40"/>
      <c r="Y180" s="40"/>
      <c r="Z180" s="40"/>
      <c r="AA180" s="40"/>
      <c r="AB180" s="40"/>
      <c r="AC180" s="1"/>
      <c r="AD180" s="1"/>
      <c r="AE180" s="1"/>
    </row>
    <row r="181" spans="1:31" x14ac:dyDescent="0.25">
      <c r="A181" s="16"/>
      <c r="B181" s="24"/>
      <c r="C181" s="24"/>
      <c r="D181" s="24"/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34"/>
      <c r="AD181" s="34"/>
      <c r="AE181" s="34"/>
    </row>
    <row r="182" spans="1:31" x14ac:dyDescent="0.25">
      <c r="A182" s="16"/>
      <c r="B182" s="37"/>
      <c r="C182" s="37"/>
      <c r="D182" s="37"/>
      <c r="E182" s="37"/>
      <c r="F182" s="37"/>
      <c r="G182" s="37"/>
      <c r="H182" s="37"/>
      <c r="I182" s="37"/>
      <c r="J182" s="37"/>
      <c r="K182" s="37"/>
      <c r="L182" s="37"/>
      <c r="M182" s="37"/>
      <c r="N182" s="37"/>
      <c r="O182" s="37"/>
      <c r="P182" s="37"/>
      <c r="Q182" s="37"/>
      <c r="R182" s="34"/>
      <c r="S182" s="34"/>
      <c r="T182" s="34"/>
      <c r="U182" s="34"/>
      <c r="V182" s="34"/>
      <c r="W182" s="34"/>
      <c r="X182" s="34"/>
      <c r="Y182" s="34"/>
      <c r="Z182" s="34"/>
      <c r="AA182" s="34"/>
      <c r="AB182" s="34"/>
      <c r="AC182" s="34"/>
      <c r="AD182" s="34"/>
      <c r="AE182" s="34"/>
    </row>
    <row r="183" spans="1:31" x14ac:dyDescent="0.25">
      <c r="A183" s="16"/>
      <c r="B183" s="37"/>
      <c r="C183" s="37"/>
      <c r="D183" s="37"/>
      <c r="E183" s="37"/>
      <c r="F183" s="37"/>
      <c r="G183" s="37"/>
      <c r="H183" s="37"/>
      <c r="I183" s="37"/>
      <c r="J183" s="37"/>
      <c r="K183" s="37"/>
      <c r="L183" s="37"/>
      <c r="M183" s="37"/>
      <c r="N183" s="37"/>
      <c r="O183" s="37"/>
      <c r="P183" s="37"/>
      <c r="Q183" s="37"/>
      <c r="R183" s="34"/>
      <c r="S183" s="34"/>
      <c r="T183" s="34"/>
      <c r="U183" s="34"/>
      <c r="V183" s="34"/>
      <c r="W183" s="34"/>
      <c r="X183" s="34"/>
      <c r="Y183" s="34"/>
      <c r="Z183" s="34"/>
      <c r="AA183" s="34"/>
      <c r="AB183" s="34"/>
      <c r="AC183" s="34"/>
      <c r="AD183" s="34"/>
      <c r="AE183" s="34"/>
    </row>
    <row r="184" spans="1:31" x14ac:dyDescent="0.25">
      <c r="A184" s="16"/>
      <c r="B184" s="37"/>
      <c r="C184" s="37"/>
      <c r="D184" s="37"/>
      <c r="E184" s="37"/>
      <c r="F184" s="37"/>
      <c r="G184" s="37"/>
      <c r="H184" s="37"/>
      <c r="I184" s="37"/>
      <c r="J184" s="37"/>
      <c r="K184" s="37"/>
      <c r="L184" s="37"/>
      <c r="M184" s="37"/>
      <c r="N184" s="37"/>
      <c r="O184" s="37"/>
      <c r="P184" s="37"/>
      <c r="Q184" s="37"/>
      <c r="R184" s="34"/>
      <c r="S184" s="34"/>
      <c r="T184" s="34"/>
      <c r="U184" s="34"/>
      <c r="V184" s="34"/>
      <c r="W184" s="34"/>
      <c r="X184" s="34"/>
      <c r="Y184" s="34"/>
      <c r="Z184" s="34"/>
      <c r="AA184" s="34"/>
      <c r="AB184" s="34"/>
      <c r="AC184" s="34"/>
      <c r="AD184" s="34"/>
      <c r="AE184" s="34"/>
    </row>
    <row r="185" spans="1:31" x14ac:dyDescent="0.25">
      <c r="A185" s="16"/>
      <c r="B185" s="16"/>
      <c r="C185" s="16"/>
      <c r="D185" s="16"/>
      <c r="E185" s="16"/>
      <c r="F185" s="16"/>
      <c r="G185" s="16"/>
      <c r="H185" s="16"/>
      <c r="I185" s="16"/>
      <c r="J185" s="16"/>
      <c r="K185" s="16"/>
      <c r="L185" s="16"/>
      <c r="M185" s="16"/>
      <c r="N185" s="16"/>
      <c r="O185" s="16"/>
      <c r="P185" s="16"/>
      <c r="Q185" s="16"/>
    </row>
    <row r="186" spans="1:31" x14ac:dyDescent="0.25">
      <c r="A186" s="16"/>
      <c r="B186" s="16"/>
      <c r="C186" s="16"/>
      <c r="D186" s="16"/>
      <c r="E186" s="16"/>
      <c r="F186" s="16"/>
      <c r="G186" s="16"/>
      <c r="H186" s="16"/>
      <c r="I186" s="16"/>
      <c r="J186" s="16"/>
      <c r="K186" s="16"/>
      <c r="L186" s="16"/>
      <c r="M186" s="16"/>
      <c r="N186" s="16"/>
      <c r="O186" s="16"/>
      <c r="P186" s="16"/>
      <c r="Q186" s="16"/>
    </row>
    <row r="187" spans="1:31" x14ac:dyDescent="0.25">
      <c r="A187" s="16"/>
      <c r="B187" s="16"/>
      <c r="C187" s="16"/>
      <c r="D187" s="16"/>
      <c r="E187" s="16"/>
      <c r="F187" s="16"/>
      <c r="G187" s="16"/>
      <c r="H187" s="16"/>
      <c r="I187" s="16"/>
      <c r="J187" s="16"/>
      <c r="K187" s="16"/>
      <c r="L187" s="16"/>
      <c r="M187" s="16"/>
      <c r="N187" s="16"/>
      <c r="O187" s="16"/>
      <c r="P187" s="16"/>
      <c r="Q187" s="16"/>
    </row>
    <row r="188" spans="1:31" x14ac:dyDescent="0.25">
      <c r="A188" s="16"/>
      <c r="B188" s="16"/>
      <c r="C188" s="16"/>
      <c r="D188" s="16"/>
      <c r="E188" s="16"/>
      <c r="F188" s="16"/>
      <c r="G188" s="16"/>
      <c r="H188" s="16"/>
      <c r="I188" s="16"/>
      <c r="J188" s="16"/>
      <c r="K188" s="16"/>
      <c r="L188" s="16"/>
      <c r="M188" s="16"/>
      <c r="N188" s="16"/>
      <c r="O188" s="16"/>
      <c r="P188" s="16"/>
      <c r="Q188" s="16"/>
    </row>
    <row r="189" spans="1:31" x14ac:dyDescent="0.25">
      <c r="A189" s="16"/>
      <c r="B189" s="16"/>
      <c r="C189" s="16"/>
      <c r="D189" s="16"/>
      <c r="E189" s="16"/>
      <c r="F189" s="16"/>
      <c r="G189" s="16"/>
      <c r="H189" s="16"/>
      <c r="I189" s="16"/>
      <c r="J189" s="16"/>
      <c r="K189" s="16"/>
      <c r="L189" s="16"/>
      <c r="M189" s="16"/>
      <c r="N189" s="16"/>
      <c r="O189" s="16"/>
      <c r="P189" s="16"/>
      <c r="Q189" s="16"/>
    </row>
    <row r="190" spans="1:31" x14ac:dyDescent="0.25">
      <c r="A190" s="16"/>
      <c r="B190" s="16"/>
      <c r="C190" s="16"/>
      <c r="D190" s="16"/>
      <c r="E190" s="16"/>
      <c r="F190" s="16"/>
      <c r="G190" s="16"/>
      <c r="H190" s="16"/>
      <c r="I190" s="16"/>
      <c r="J190" s="16"/>
      <c r="K190" s="16"/>
      <c r="L190" s="16"/>
      <c r="M190" s="16"/>
      <c r="N190" s="16"/>
      <c r="O190" s="16"/>
      <c r="P190" s="16"/>
      <c r="Q190" s="16"/>
    </row>
    <row r="191" spans="1:31" x14ac:dyDescent="0.25">
      <c r="A191" s="16"/>
      <c r="B191" s="16"/>
      <c r="C191" s="16"/>
      <c r="D191" s="16"/>
      <c r="E191" s="16"/>
      <c r="F191" s="16"/>
      <c r="G191" s="16"/>
      <c r="H191" s="16"/>
      <c r="I191" s="16"/>
      <c r="J191" s="16"/>
      <c r="K191" s="16"/>
      <c r="L191" s="16"/>
      <c r="M191" s="16"/>
      <c r="N191" s="16"/>
      <c r="O191" s="16"/>
      <c r="P191" s="16"/>
      <c r="Q191" s="16"/>
    </row>
    <row r="192" spans="1:31" x14ac:dyDescent="0.25">
      <c r="A192" s="16"/>
      <c r="B192" s="16"/>
      <c r="C192" s="16"/>
      <c r="D192" s="16"/>
      <c r="E192" s="16"/>
      <c r="F192" s="16"/>
      <c r="G192" s="16"/>
      <c r="H192" s="16"/>
      <c r="I192" s="16"/>
      <c r="J192" s="16"/>
      <c r="K192" s="16"/>
      <c r="L192" s="16"/>
      <c r="M192" s="16"/>
      <c r="N192" s="16"/>
      <c r="O192" s="16"/>
      <c r="P192" s="16"/>
      <c r="Q192" s="16"/>
    </row>
  </sheetData>
  <mergeCells count="5">
    <mergeCell ref="I1:L1"/>
    <mergeCell ref="M1:P1"/>
    <mergeCell ref="E2:H2"/>
    <mergeCell ref="I2:L2"/>
    <mergeCell ref="M2:P2"/>
  </mergeCells>
  <phoneticPr fontId="1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218"/>
  <sheetViews>
    <sheetView zoomScale="85" zoomScaleNormal="85" workbookViewId="0">
      <pane xSplit="3" ySplit="4" topLeftCell="D46" activePane="bottomRight" state="frozen"/>
      <selection pane="topRight" activeCell="D1" sqref="D1"/>
      <selection pane="bottomLeft" activeCell="A5" sqref="A5"/>
      <selection pane="bottomRight" activeCell="H71" sqref="H71"/>
    </sheetView>
  </sheetViews>
  <sheetFormatPr defaultRowHeight="15" x14ac:dyDescent="0.25"/>
  <cols>
    <col min="1" max="1" width="3" bestFit="1" customWidth="1"/>
    <col min="4" max="4" width="5.28515625" bestFit="1" customWidth="1"/>
  </cols>
  <sheetData>
    <row r="1" spans="1:37" x14ac:dyDescent="0.25">
      <c r="A1" t="s">
        <v>3</v>
      </c>
      <c r="B1" s="1"/>
      <c r="C1" s="1"/>
      <c r="D1" s="135" t="s">
        <v>44</v>
      </c>
      <c r="E1" s="135"/>
      <c r="F1" s="135"/>
      <c r="G1" s="135"/>
      <c r="H1" s="135"/>
      <c r="I1" s="135" t="s">
        <v>22</v>
      </c>
      <c r="J1" s="135"/>
      <c r="K1" s="135"/>
      <c r="L1" s="135"/>
      <c r="M1" s="135"/>
      <c r="N1" s="135"/>
      <c r="O1" s="135"/>
      <c r="P1" s="135"/>
      <c r="Q1" s="135" t="s">
        <v>23</v>
      </c>
      <c r="R1" s="135"/>
      <c r="S1" s="135"/>
      <c r="T1" s="135"/>
      <c r="U1" s="135"/>
      <c r="V1" s="135"/>
      <c r="W1" s="135"/>
      <c r="X1" s="135"/>
      <c r="Y1" s="1"/>
      <c r="AG1" s="34"/>
      <c r="AH1" s="34"/>
      <c r="AI1" s="34"/>
      <c r="AJ1" s="34"/>
      <c r="AK1" s="34"/>
    </row>
    <row r="2" spans="1:37" x14ac:dyDescent="0.25">
      <c r="B2" s="1"/>
      <c r="C2" s="1"/>
      <c r="D2" s="1"/>
      <c r="E2" s="1"/>
      <c r="F2" s="1"/>
      <c r="G2" s="1"/>
      <c r="H2" s="1"/>
      <c r="I2" s="136" t="s">
        <v>9</v>
      </c>
      <c r="J2" s="137"/>
      <c r="K2" s="137"/>
      <c r="L2" s="137"/>
      <c r="M2" s="138" t="s">
        <v>7</v>
      </c>
      <c r="N2" s="139"/>
      <c r="O2" s="139"/>
      <c r="P2" s="139"/>
      <c r="Q2" s="136" t="s">
        <v>9</v>
      </c>
      <c r="R2" s="137"/>
      <c r="S2" s="137"/>
      <c r="T2" s="137"/>
      <c r="U2" s="138" t="s">
        <v>7</v>
      </c>
      <c r="V2" s="139"/>
      <c r="W2" s="139"/>
      <c r="X2" s="139"/>
      <c r="Y2" s="1"/>
      <c r="AG2" s="34"/>
      <c r="AH2" s="34"/>
      <c r="AI2" s="34"/>
      <c r="AJ2" s="34"/>
      <c r="AK2" s="34"/>
    </row>
    <row r="3" spans="1:37" x14ac:dyDescent="0.25">
      <c r="B3" s="1"/>
      <c r="C3" s="1"/>
      <c r="D3" s="1"/>
      <c r="E3" s="134" t="s">
        <v>4</v>
      </c>
      <c r="F3" s="135"/>
      <c r="G3" s="135"/>
      <c r="H3" s="135"/>
      <c r="I3" s="136" t="s">
        <v>4</v>
      </c>
      <c r="J3" s="137"/>
      <c r="K3" s="137"/>
      <c r="L3" s="137"/>
      <c r="M3" s="138" t="s">
        <v>4</v>
      </c>
      <c r="N3" s="139"/>
      <c r="O3" s="139"/>
      <c r="P3" s="139"/>
      <c r="Q3" s="136" t="s">
        <v>4</v>
      </c>
      <c r="R3" s="137"/>
      <c r="S3" s="137"/>
      <c r="T3" s="137"/>
      <c r="U3" s="138" t="s">
        <v>4</v>
      </c>
      <c r="V3" s="139"/>
      <c r="W3" s="139"/>
      <c r="X3" s="139"/>
      <c r="Y3" s="1"/>
      <c r="AG3" s="34"/>
      <c r="AH3" s="34"/>
      <c r="AI3" s="34"/>
      <c r="AJ3" s="34"/>
      <c r="AK3" s="34"/>
    </row>
    <row r="4" spans="1:37" x14ac:dyDescent="0.25">
      <c r="B4" s="1" t="s">
        <v>46</v>
      </c>
      <c r="C4" s="1" t="s">
        <v>47</v>
      </c>
      <c r="D4" s="1" t="s">
        <v>52</v>
      </c>
      <c r="E4" s="31" t="s">
        <v>10</v>
      </c>
      <c r="F4" s="31" t="s">
        <v>11</v>
      </c>
      <c r="G4" s="31" t="s">
        <v>12</v>
      </c>
      <c r="H4" s="31" t="s">
        <v>13</v>
      </c>
      <c r="I4" s="31" t="s">
        <v>10</v>
      </c>
      <c r="J4" s="31" t="s">
        <v>11</v>
      </c>
      <c r="K4" s="31" t="s">
        <v>12</v>
      </c>
      <c r="L4" s="31" t="s">
        <v>13</v>
      </c>
      <c r="M4" s="31" t="s">
        <v>10</v>
      </c>
      <c r="N4" s="31" t="s">
        <v>11</v>
      </c>
      <c r="O4" s="31" t="s">
        <v>12</v>
      </c>
      <c r="P4" s="31" t="s">
        <v>13</v>
      </c>
      <c r="Q4" s="31" t="s">
        <v>10</v>
      </c>
      <c r="R4" s="31" t="s">
        <v>11</v>
      </c>
      <c r="S4" s="31" t="s">
        <v>12</v>
      </c>
      <c r="T4" s="31" t="s">
        <v>13</v>
      </c>
      <c r="U4" s="31" t="s">
        <v>10</v>
      </c>
      <c r="V4" s="31" t="s">
        <v>11</v>
      </c>
      <c r="W4" s="31" t="s">
        <v>12</v>
      </c>
      <c r="X4" s="31" t="s">
        <v>13</v>
      </c>
      <c r="Y4" s="1"/>
      <c r="AG4" s="34"/>
      <c r="AH4" s="34"/>
      <c r="AI4" s="34"/>
      <c r="AJ4" s="34"/>
      <c r="AK4" s="34"/>
    </row>
    <row r="5" spans="1:37" x14ac:dyDescent="0.25">
      <c r="A5">
        <v>1</v>
      </c>
      <c r="B5" s="18" t="s">
        <v>18</v>
      </c>
      <c r="C5" s="31" t="s">
        <v>45</v>
      </c>
      <c r="D5" s="1"/>
      <c r="E5" s="55">
        <f>US!E227</f>
        <v>129</v>
      </c>
      <c r="F5" s="55">
        <f>US!F227</f>
        <v>58</v>
      </c>
      <c r="G5" s="55">
        <f>US!G227</f>
        <v>23</v>
      </c>
      <c r="H5" s="55">
        <f>US!H227</f>
        <v>5</v>
      </c>
      <c r="I5" s="49">
        <f>US!I227</f>
        <v>4.0209979775634297</v>
      </c>
      <c r="J5" s="49">
        <f>US!J227</f>
        <v>3.4228572745861325</v>
      </c>
      <c r="K5" s="49">
        <f>US!K227</f>
        <v>3.2640675604611702</v>
      </c>
      <c r="L5" s="49">
        <f>US!L227</f>
        <v>-1.8151708572296463</v>
      </c>
      <c r="M5" s="49">
        <f>US!M227</f>
        <v>1.090537404535828</v>
      </c>
      <c r="N5" s="49">
        <f>US!N227</f>
        <v>1.7694100955155279</v>
      </c>
      <c r="O5" s="49">
        <f>US!O227</f>
        <v>2.3479639891953563</v>
      </c>
      <c r="P5" s="49">
        <f>US!P227</f>
        <v>6.1488910443675948</v>
      </c>
      <c r="Q5" s="50">
        <f>US!I228</f>
        <v>3.9682539682539764</v>
      </c>
      <c r="R5" s="50">
        <f>US!J228</f>
        <v>3.7343223223707422</v>
      </c>
      <c r="S5" s="50">
        <f>US!K228</f>
        <v>3.3935945902109799</v>
      </c>
      <c r="T5" s="50">
        <f>US!L228</f>
        <v>-0.89833723914742869</v>
      </c>
      <c r="U5" s="50">
        <f>US!M228</f>
        <v>0.56800345314707013</v>
      </c>
      <c r="V5" s="50">
        <f>US!N228</f>
        <v>2.5171643674901878</v>
      </c>
      <c r="W5" s="50">
        <f>US!O228</f>
        <v>2.1058397499640558</v>
      </c>
      <c r="X5" s="50">
        <f>US!P228</f>
        <v>5.5982584750295716</v>
      </c>
      <c r="Y5" s="1"/>
      <c r="AG5" s="34"/>
      <c r="AH5" s="34"/>
      <c r="AI5" s="34"/>
      <c r="AJ5" s="34"/>
      <c r="AK5" s="34"/>
    </row>
    <row r="6" spans="1:37" x14ac:dyDescent="0.25">
      <c r="A6">
        <v>2</v>
      </c>
      <c r="B6" s="18" t="s">
        <v>19</v>
      </c>
      <c r="C6" s="31" t="s">
        <v>100</v>
      </c>
      <c r="D6" s="1"/>
      <c r="E6" s="53">
        <f>UK!E187</f>
        <v>3</v>
      </c>
      <c r="F6" s="53">
        <f>UK!F187</f>
        <v>68</v>
      </c>
      <c r="G6" s="53">
        <f>UK!G187</f>
        <v>27</v>
      </c>
      <c r="H6" s="53">
        <f>UK!H187</f>
        <v>75</v>
      </c>
      <c r="I6" s="50">
        <f>UK!I187</f>
        <v>2.5338180709375768</v>
      </c>
      <c r="J6" s="50">
        <f>UK!J187</f>
        <v>2.1167001579085629</v>
      </c>
      <c r="K6" s="50">
        <f>UK!K187</f>
        <v>2.0723788623596371</v>
      </c>
      <c r="L6" s="50">
        <f>UK!L187</f>
        <v>1.7734984081557414</v>
      </c>
      <c r="M6" s="50">
        <f>UK!M187</f>
        <v>0.8494454692446104</v>
      </c>
      <c r="N6" s="50">
        <f>UK!N187</f>
        <v>4.1406995923554453</v>
      </c>
      <c r="O6" s="50">
        <f>UK!O187</f>
        <v>1.4317873411615436</v>
      </c>
      <c r="P6" s="50">
        <f>UK!P187</f>
        <v>1.6385439779723303</v>
      </c>
      <c r="Q6" s="50">
        <f>UK!I188</f>
        <v>2.00428039639311</v>
      </c>
      <c r="R6" s="50">
        <f>UK!J188</f>
        <v>2.633778941604259</v>
      </c>
      <c r="S6" s="50">
        <f>UK!K188</f>
        <v>1.7856502992009471</v>
      </c>
      <c r="T6" s="50">
        <f>UK!L188</f>
        <v>2.4493786158131581</v>
      </c>
      <c r="U6" s="50">
        <f>UK!M188</f>
        <v>0</v>
      </c>
      <c r="V6" s="50">
        <f>UK!N188</f>
        <v>2.5671481057352841</v>
      </c>
      <c r="W6" s="50">
        <f>UK!O188</f>
        <v>0</v>
      </c>
      <c r="X6" s="50">
        <f>UK!P188</f>
        <v>0.94339622641510523</v>
      </c>
      <c r="Y6" s="1"/>
      <c r="AG6" s="34"/>
      <c r="AH6" s="34"/>
      <c r="AI6" s="34"/>
      <c r="AJ6" s="34"/>
      <c r="AK6" s="34"/>
    </row>
    <row r="7" spans="1:37" x14ac:dyDescent="0.25">
      <c r="A7">
        <v>3</v>
      </c>
      <c r="B7" s="18" t="s">
        <v>8</v>
      </c>
      <c r="C7" s="31" t="s">
        <v>25</v>
      </c>
      <c r="D7" s="1"/>
      <c r="E7" s="53">
        <f>Sweden!E138</f>
        <v>79</v>
      </c>
      <c r="F7" s="53">
        <f>Sweden!F138</f>
        <v>40</v>
      </c>
      <c r="G7" s="53">
        <f>Sweden!G138</f>
        <v>11</v>
      </c>
      <c r="H7" s="53">
        <f>Sweden!H138</f>
        <v>0</v>
      </c>
      <c r="I7" s="50">
        <f>Sweden!I138</f>
        <v>2.9180281969219242</v>
      </c>
      <c r="J7" s="50">
        <f>Sweden!J138</f>
        <v>2.8602568195305449</v>
      </c>
      <c r="K7" s="50">
        <f>Sweden!K138</f>
        <v>2.6658238323873644</v>
      </c>
      <c r="L7" s="50" t="str">
        <f>Sweden!L138</f>
        <v>n.a.</v>
      </c>
      <c r="M7" s="50">
        <f>Sweden!M138</f>
        <v>2.7724974907475883</v>
      </c>
      <c r="N7" s="50">
        <f>Sweden!N138</f>
        <v>4.5804319184112208</v>
      </c>
      <c r="O7" s="50">
        <f>Sweden!O138</f>
        <v>4.1958577056256114</v>
      </c>
      <c r="P7" s="50" t="str">
        <f>Sweden!P138</f>
        <v>n.a.</v>
      </c>
      <c r="Q7" s="50">
        <f>Sweden!I139</f>
        <v>3.3435656337252651</v>
      </c>
      <c r="R7" s="50">
        <f>Sweden!J139</f>
        <v>2.9631272686177712</v>
      </c>
      <c r="S7" s="50">
        <f>Sweden!K139</f>
        <v>2.8610674774038225</v>
      </c>
      <c r="T7" s="50" t="str">
        <f>Sweden!L139</f>
        <v>n.a.</v>
      </c>
      <c r="U7" s="50">
        <f>Sweden!M139</f>
        <v>2.1034147157876104</v>
      </c>
      <c r="V7" s="50">
        <f>Sweden!N139</f>
        <v>3.1939625999771071</v>
      </c>
      <c r="W7" s="50">
        <f>Sweden!O139</f>
        <v>3.6580227617073247</v>
      </c>
      <c r="X7" s="50" t="str">
        <f>Sweden!P139</f>
        <v>n.a.</v>
      </c>
      <c r="Y7" s="1"/>
      <c r="AG7" s="34"/>
      <c r="AH7" s="34"/>
      <c r="AI7" s="34"/>
      <c r="AJ7" s="34"/>
      <c r="AK7" s="34"/>
    </row>
    <row r="8" spans="1:37" x14ac:dyDescent="0.25">
      <c r="A8">
        <v>4</v>
      </c>
      <c r="B8" s="18" t="s">
        <v>20</v>
      </c>
      <c r="C8" s="31" t="s">
        <v>101</v>
      </c>
      <c r="D8" s="1"/>
      <c r="E8" s="53">
        <f>Spain_old!E167</f>
        <v>26</v>
      </c>
      <c r="F8" s="53">
        <f>Spain_old!F167</f>
        <v>53</v>
      </c>
      <c r="G8" s="53">
        <f>Spain_old!G167</f>
        <v>47</v>
      </c>
      <c r="H8" s="53">
        <f>Spain_old!H167</f>
        <v>29</v>
      </c>
      <c r="I8" s="50">
        <f>Spain_old!I167</f>
        <v>1.5493324435460254</v>
      </c>
      <c r="J8" s="50">
        <f>Spain_old!J167</f>
        <v>3.1870638774150426</v>
      </c>
      <c r="K8" s="50">
        <f>Spain_old!K167</f>
        <v>1.2938632325498529</v>
      </c>
      <c r="L8" s="50">
        <f>Spain_old!L167</f>
        <v>2.1782827649179106</v>
      </c>
      <c r="M8" s="50">
        <f>Spain_old!M167</f>
        <v>10.528803657413986</v>
      </c>
      <c r="N8" s="50">
        <f>Spain_old!N167</f>
        <v>5.4553540367914577</v>
      </c>
      <c r="O8" s="50">
        <f>Spain_old!O167</f>
        <v>2.312639178004722</v>
      </c>
      <c r="P8" s="50">
        <f>Spain_old!P167</f>
        <v>0.47441506462904054</v>
      </c>
      <c r="Q8" s="50">
        <f>Spain_old!I168</f>
        <v>1.6524895528557737</v>
      </c>
      <c r="R8" s="50">
        <f>Spain_old!J168</f>
        <v>3.3010216571535023</v>
      </c>
      <c r="S8" s="50">
        <f>Spain_old!K168</f>
        <v>0.78343713058108833</v>
      </c>
      <c r="T8" s="50">
        <f>Spain_old!L168</f>
        <v>2.4262762133281379</v>
      </c>
      <c r="U8" s="50">
        <f>Spain_old!M168</f>
        <v>9.7943046775510432</v>
      </c>
      <c r="V8" s="50">
        <f>Spain_old!N168</f>
        <v>4.2851044852703302</v>
      </c>
      <c r="W8" s="50">
        <f>Spain_old!O168</f>
        <v>1.3935337183911267</v>
      </c>
      <c r="X8" s="50">
        <f>Spain_old!P168</f>
        <v>0.3824115539230899</v>
      </c>
      <c r="Y8" s="1"/>
      <c r="AG8" s="34"/>
      <c r="AH8" s="34"/>
      <c r="AI8" s="34"/>
      <c r="AJ8" s="34"/>
      <c r="AK8" s="34"/>
    </row>
    <row r="9" spans="1:37" x14ac:dyDescent="0.25">
      <c r="A9">
        <v>5</v>
      </c>
      <c r="B9" s="18" t="s">
        <v>55</v>
      </c>
      <c r="C9" s="31" t="s">
        <v>25</v>
      </c>
      <c r="D9" s="1"/>
      <c r="E9" s="1">
        <f>Portugal!E138</f>
        <v>42</v>
      </c>
      <c r="F9" s="1">
        <f>Portugal!F138</f>
        <v>10</v>
      </c>
      <c r="G9" s="1">
        <f>Portugal!G138</f>
        <v>39</v>
      </c>
      <c r="H9" s="1">
        <f>Portugal!H138</f>
        <v>0</v>
      </c>
      <c r="I9" s="50">
        <f>Portugal!I138</f>
        <v>4.844679516968653</v>
      </c>
      <c r="J9" s="50">
        <f>Portugal!J138</f>
        <v>2.4867029012433912</v>
      </c>
      <c r="K9" s="50">
        <f>Portugal!K138</f>
        <v>1.3918052646870489</v>
      </c>
      <c r="L9" s="50" t="str">
        <f>Portugal!L138</f>
        <v>n.a.</v>
      </c>
      <c r="M9" s="50">
        <f>Portugal!M138</f>
        <v>8.7677800059113959</v>
      </c>
      <c r="N9" s="50">
        <f>Portugal!N138</f>
        <v>3.2716400426052417</v>
      </c>
      <c r="O9" s="50">
        <f>Portugal!O138</f>
        <v>0.88318961970891541</v>
      </c>
      <c r="P9" s="50" t="str">
        <f>Portugal!P138</f>
        <v>n.a.</v>
      </c>
      <c r="Q9" s="50">
        <f>Portugal!I139</f>
        <v>5.3770264808655703</v>
      </c>
      <c r="R9" s="50">
        <f>Portugal!J139</f>
        <v>2.354014506216954</v>
      </c>
      <c r="S9" s="50">
        <f>Portugal!K139</f>
        <v>1.4380212827149741</v>
      </c>
      <c r="T9" s="50" t="str">
        <f>Portugal!L139</f>
        <v>n.a.</v>
      </c>
      <c r="U9" s="50">
        <f>Portugal!M139</f>
        <v>5.9069665211973161</v>
      </c>
      <c r="V9" s="50">
        <f>Portugal!N139</f>
        <v>3.306</v>
      </c>
      <c r="W9" s="50">
        <f>Portugal!O139</f>
        <v>1.083984375</v>
      </c>
      <c r="X9" s="50" t="str">
        <f>Portugal!P139</f>
        <v>n.a.</v>
      </c>
      <c r="Y9" s="1"/>
      <c r="AG9" s="34"/>
      <c r="AH9" s="34"/>
      <c r="AI9" s="34"/>
      <c r="AJ9" s="34"/>
      <c r="AK9" s="34"/>
    </row>
    <row r="10" spans="1:37" x14ac:dyDescent="0.25">
      <c r="A10">
        <v>6</v>
      </c>
      <c r="B10" s="18" t="s">
        <v>14</v>
      </c>
      <c r="C10" s="31" t="s">
        <v>25</v>
      </c>
      <c r="D10" s="1"/>
      <c r="E10" s="1">
        <f>Norway!E138</f>
        <v>98</v>
      </c>
      <c r="F10" s="1">
        <f>Norway!F138</f>
        <v>25</v>
      </c>
      <c r="G10" s="1">
        <f>Norway!G138</f>
        <v>1</v>
      </c>
      <c r="H10" s="1">
        <f>Norway!H138</f>
        <v>0</v>
      </c>
      <c r="I10" s="50">
        <f>Norway!I138</f>
        <v>2.9117588473711122</v>
      </c>
      <c r="J10" s="50">
        <f>Norway!J138</f>
        <v>4.3925500043501895</v>
      </c>
      <c r="K10" s="50">
        <f>Norway!K138</f>
        <v>10.201269992359997</v>
      </c>
      <c r="L10" s="50" t="str">
        <f>Norway!L138</f>
        <v>n.a.</v>
      </c>
      <c r="M10" s="50">
        <f>Norway!M138</f>
        <v>4.3568438964690595</v>
      </c>
      <c r="N10" s="50">
        <f>Norway!N138</f>
        <v>-5.816806251516457E-2</v>
      </c>
      <c r="O10" s="50" t="str">
        <f>Norway!O138</f>
        <v>n.a.</v>
      </c>
      <c r="P10" s="50" t="str">
        <f>Norway!P138</f>
        <v>n.a.</v>
      </c>
      <c r="Q10" s="50">
        <f>Norway!I139</f>
        <v>3.0481044715241268</v>
      </c>
      <c r="R10" s="50">
        <f>Norway!J139</f>
        <v>4.4054212005677273</v>
      </c>
      <c r="S10" s="50">
        <f>Norway!K139</f>
        <v>10.201269992359997</v>
      </c>
      <c r="T10" s="50" t="str">
        <f>Norway!L139</f>
        <v>n.a.</v>
      </c>
      <c r="U10" s="50">
        <f>Norway!M139</f>
        <v>3.3737427150819843</v>
      </c>
      <c r="V10" s="50">
        <f>Norway!N139</f>
        <v>1.6345958508089842</v>
      </c>
      <c r="W10" s="50" t="str">
        <f>Norway!O139</f>
        <v>n.a.</v>
      </c>
      <c r="X10" s="50" t="str">
        <f>Norway!P139</f>
        <v>n.a.</v>
      </c>
      <c r="Y10" s="1"/>
      <c r="AG10" s="34"/>
      <c r="AH10" s="34"/>
      <c r="AI10" s="34"/>
      <c r="AJ10" s="34"/>
      <c r="AK10" s="34"/>
    </row>
    <row r="11" spans="1:37" x14ac:dyDescent="0.25">
      <c r="A11" s="98">
        <v>7</v>
      </c>
      <c r="B11" s="18" t="s">
        <v>33</v>
      </c>
      <c r="C11" s="51" t="s">
        <v>58</v>
      </c>
      <c r="D11" s="18"/>
      <c r="E11" s="53">
        <f>NewZealand_old!E86</f>
        <v>9</v>
      </c>
      <c r="F11" s="53">
        <f>NewZealand_old!F86</f>
        <v>33</v>
      </c>
      <c r="G11" s="53">
        <f>NewZealand_old!G86</f>
        <v>17</v>
      </c>
      <c r="H11" s="53">
        <f>NewZealand_old!H86</f>
        <v>19</v>
      </c>
      <c r="I11" s="50">
        <f>NewZealand_old!I86</f>
        <v>2.4655555555555555</v>
      </c>
      <c r="J11" s="50">
        <f>NewZealand_old!J86</f>
        <v>2.8895716508300104</v>
      </c>
      <c r="K11" s="50">
        <f>NewZealand_old!K86</f>
        <v>3.8836833687040011</v>
      </c>
      <c r="L11" s="50">
        <f>NewZealand_old!L86</f>
        <v>3.7134840075152953</v>
      </c>
      <c r="M11" s="50">
        <f>NewZealand_old!M86</f>
        <v>2.6232222222222226</v>
      </c>
      <c r="N11" s="50">
        <f>NewZealand_old!N86</f>
        <v>7.4258323678789679</v>
      </c>
      <c r="O11" s="50">
        <f>NewZealand_old!O86</f>
        <v>4.9760406587972206</v>
      </c>
      <c r="P11" s="50">
        <f>NewZealand_old!P86</f>
        <v>2.8052890912420545</v>
      </c>
      <c r="Q11" s="50">
        <f>NewZealand_old!I87</f>
        <v>2.8130000000000002</v>
      </c>
      <c r="R11" s="50">
        <f>NewZealand_old!J87</f>
        <v>2.9609999999999999</v>
      </c>
      <c r="S11" s="50">
        <f>NewZealand_old!K87</f>
        <v>2.8564141800561105</v>
      </c>
      <c r="T11" s="50">
        <f>NewZealand_old!L87</f>
        <v>4.6875</v>
      </c>
      <c r="U11" s="50">
        <f>NewZealand_old!M87</f>
        <v>2.63</v>
      </c>
      <c r="V11" s="50">
        <f>NewZealand_old!N87</f>
        <v>6.1390121499046373</v>
      </c>
      <c r="W11" s="50">
        <f>NewZealand_old!O87</f>
        <v>3.4703163394959997</v>
      </c>
      <c r="X11" s="50">
        <f>NewZealand_old!P87</f>
        <v>2.7923881117339846</v>
      </c>
      <c r="Y11" s="1"/>
      <c r="AG11" s="34"/>
      <c r="AH11" s="34"/>
      <c r="AI11" s="34"/>
      <c r="AJ11" s="34"/>
      <c r="AK11" s="34"/>
    </row>
    <row r="12" spans="1:37" x14ac:dyDescent="0.25">
      <c r="A12">
        <v>8</v>
      </c>
      <c r="B12" s="18" t="s">
        <v>36</v>
      </c>
      <c r="C12" s="31" t="s">
        <v>25</v>
      </c>
      <c r="D12" s="1"/>
      <c r="E12" s="53">
        <f>Netherlands!E138</f>
        <v>17</v>
      </c>
      <c r="F12" s="53">
        <f>Netherlands!F138</f>
        <v>50</v>
      </c>
      <c r="G12" s="53">
        <f>Netherlands!G138</f>
        <v>32</v>
      </c>
      <c r="H12" s="53">
        <f>Netherlands!H138</f>
        <v>8</v>
      </c>
      <c r="I12" s="50">
        <f>Netherlands!I138</f>
        <v>4.0826135854501926</v>
      </c>
      <c r="J12" s="50">
        <f>Netherlands!J138</f>
        <v>2.8319405911495017</v>
      </c>
      <c r="K12" s="50">
        <f>Netherlands!K138</f>
        <v>2.3500935778361502</v>
      </c>
      <c r="L12" s="50">
        <f>Netherlands!L138</f>
        <v>2.0094191725897517</v>
      </c>
      <c r="M12" s="50">
        <f>Netherlands!M138</f>
        <v>6.4492938329563394</v>
      </c>
      <c r="N12" s="50">
        <f>Netherlands!N138</f>
        <v>1.5177802098416162</v>
      </c>
      <c r="O12" s="50">
        <f>Netherlands!O138</f>
        <v>-1.1056865245863509E-2</v>
      </c>
      <c r="P12" s="50">
        <f>Netherlands!P138</f>
        <v>-2.1955156260921802</v>
      </c>
      <c r="Q12" s="50">
        <f>Netherlands!I139</f>
        <v>4.2217306274245692</v>
      </c>
      <c r="R12" s="50">
        <f>Netherlands!J139</f>
        <v>3.1219603653174222</v>
      </c>
      <c r="S12" s="50">
        <f>Netherlands!K139</f>
        <v>2.0405953456562154</v>
      </c>
      <c r="T12" s="50">
        <f>Netherlands!L139</f>
        <v>1.8672263613335294</v>
      </c>
      <c r="U12" s="50">
        <f>Netherlands!M139</f>
        <v>6.5375442508149861</v>
      </c>
      <c r="V12" s="50">
        <f>Netherlands!N139</f>
        <v>1.8580000000000001</v>
      </c>
      <c r="W12" s="50">
        <f>Netherlands!O139</f>
        <v>1.1513756191560365</v>
      </c>
      <c r="X12" s="50">
        <f>Netherlands!P139</f>
        <v>-2.1264532908726261</v>
      </c>
      <c r="Y12" s="1"/>
      <c r="AG12" s="34"/>
      <c r="AH12" s="34"/>
      <c r="AI12" s="34"/>
      <c r="AJ12" s="34"/>
      <c r="AK12" s="34"/>
    </row>
    <row r="13" spans="1:37" x14ac:dyDescent="0.25">
      <c r="A13">
        <v>9</v>
      </c>
      <c r="B13" s="18" t="s">
        <v>21</v>
      </c>
      <c r="C13" s="31" t="s">
        <v>102</v>
      </c>
      <c r="D13" s="1"/>
      <c r="E13" s="56">
        <f>Japan!E132</f>
        <v>47</v>
      </c>
      <c r="F13" s="56">
        <f>Japan!F132</f>
        <v>42</v>
      </c>
      <c r="G13" s="56">
        <f>Japan!G132</f>
        <v>11</v>
      </c>
      <c r="H13" s="56">
        <f>Japan!H132</f>
        <v>11</v>
      </c>
      <c r="I13" s="19">
        <f>Japan!I132</f>
        <v>5.168848407604643</v>
      </c>
      <c r="J13" s="19">
        <f>Japan!J132</f>
        <v>3.717892557916199</v>
      </c>
      <c r="K13" s="19">
        <f>Japan!K132</f>
        <v>3.8847925781828554</v>
      </c>
      <c r="L13" s="19">
        <f>Japan!L132</f>
        <v>0.68725836094954884</v>
      </c>
      <c r="M13" s="19">
        <f>Japan!M132</f>
        <v>6.3007248847560975</v>
      </c>
      <c r="N13" s="19">
        <f>Japan!N132</f>
        <v>2.1317358824983934</v>
      </c>
      <c r="O13" s="19">
        <f>Japan!O132</f>
        <v>3.2038048452607018</v>
      </c>
      <c r="P13" s="19">
        <f>Japan!P132</f>
        <v>-1.1243803267566426</v>
      </c>
      <c r="Q13" s="19">
        <f>Japan!I133</f>
        <v>6.3953595711362832</v>
      </c>
      <c r="R13" s="19">
        <f>Japan!J133</f>
        <v>3.5472242234565354</v>
      </c>
      <c r="S13" s="19">
        <f>Japan!K133</f>
        <v>1.881656088426098</v>
      </c>
      <c r="T13" s="19">
        <f>Japan!L133</f>
        <v>1.4135402737087022</v>
      </c>
      <c r="U13" s="19">
        <f>Japan!M133</f>
        <v>6.2437899083779058</v>
      </c>
      <c r="V13" s="19">
        <f>Japan!N133</f>
        <v>1.7755518089324629</v>
      </c>
      <c r="W13" s="19">
        <f>Japan!O133</f>
        <v>0.60578916275031425</v>
      </c>
      <c r="X13" s="19">
        <f>Japan!P133</f>
        <v>-1.2268780058102169</v>
      </c>
      <c r="Y13" s="1"/>
      <c r="AG13" s="34"/>
      <c r="AH13" s="34"/>
      <c r="AI13" s="34"/>
      <c r="AJ13" s="34"/>
      <c r="AK13" s="34"/>
    </row>
    <row r="14" spans="1:37" x14ac:dyDescent="0.25">
      <c r="A14">
        <v>10</v>
      </c>
      <c r="B14" s="18" t="s">
        <v>29</v>
      </c>
      <c r="C14" s="31" t="s">
        <v>25</v>
      </c>
      <c r="D14" s="1"/>
      <c r="E14" s="53">
        <f>Italy!E138</f>
        <v>26</v>
      </c>
      <c r="F14" s="53">
        <f>Italy!F138</f>
        <v>12</v>
      </c>
      <c r="G14" s="53">
        <f>Italy!G138</f>
        <v>39</v>
      </c>
      <c r="H14" s="53">
        <f>Italy!H138</f>
        <v>49</v>
      </c>
      <c r="I14" s="50">
        <f>Italy!I138</f>
        <v>5.3526316533834439</v>
      </c>
      <c r="J14" s="50">
        <f>Italy!J138</f>
        <v>4.9389017533129316</v>
      </c>
      <c r="K14" s="50">
        <f>Italy!K138</f>
        <v>1.8668097061868718</v>
      </c>
      <c r="L14" s="50">
        <f>Italy!L138</f>
        <v>0.68574250105699064</v>
      </c>
      <c r="M14" s="50">
        <f>Italy!M138</f>
        <v>5.5995246781702734</v>
      </c>
      <c r="N14" s="50">
        <f>Italy!N138</f>
        <v>11.129964132359392</v>
      </c>
      <c r="O14" s="50">
        <f>Italy!O138</f>
        <v>10.557597626198376</v>
      </c>
      <c r="P14" s="50">
        <f>Italy!P138</f>
        <v>13.106693647404827</v>
      </c>
      <c r="Q14" s="50">
        <f>Italy!I139</f>
        <v>5.7688983348344935</v>
      </c>
      <c r="R14" s="50">
        <f>Italy!J139</f>
        <v>3.0944807873650282</v>
      </c>
      <c r="S14" s="50">
        <f>Italy!K139</f>
        <v>1.5640000000000001</v>
      </c>
      <c r="T14" s="50">
        <f>Italy!L139</f>
        <v>1.464</v>
      </c>
      <c r="U14" s="50">
        <f>Italy!M139</f>
        <v>3.2544340526666575</v>
      </c>
      <c r="V14" s="50">
        <f>Italy!N139</f>
        <v>14.856267687146021</v>
      </c>
      <c r="W14" s="50">
        <f>Italy!O139</f>
        <v>5.0030000000000001</v>
      </c>
      <c r="X14" s="50">
        <f>Italy!P139</f>
        <v>0.97087378640776123</v>
      </c>
      <c r="Y14" s="1"/>
      <c r="AG14" s="34"/>
      <c r="AH14" s="34"/>
      <c r="AI14" s="34"/>
      <c r="AJ14" s="34"/>
      <c r="AK14" s="34"/>
    </row>
    <row r="15" spans="1:37" x14ac:dyDescent="0.25">
      <c r="A15">
        <v>11</v>
      </c>
      <c r="B15" s="18" t="s">
        <v>28</v>
      </c>
      <c r="C15" s="31" t="s">
        <v>48</v>
      </c>
      <c r="D15" s="1"/>
      <c r="E15" s="53">
        <f>Ireland!E69</f>
        <v>8</v>
      </c>
      <c r="F15" s="53">
        <f>Ireland!F69</f>
        <v>14</v>
      </c>
      <c r="G15" s="53">
        <f>Ireland!G69</f>
        <v>32</v>
      </c>
      <c r="H15" s="53">
        <f>Ireland!H69</f>
        <v>7</v>
      </c>
      <c r="I15" s="50">
        <f>Ireland!I69</f>
        <v>4.4016199315565681</v>
      </c>
      <c r="J15" s="50">
        <f>Ireland!J69</f>
        <v>4.4571668732135397</v>
      </c>
      <c r="K15" s="50">
        <f>Ireland!K69</f>
        <v>3.9508263892382276</v>
      </c>
      <c r="L15" s="50">
        <f>Ireland!L69</f>
        <v>2.4427142857142856</v>
      </c>
      <c r="M15" s="50">
        <f>Ireland!M69</f>
        <v>2.8539815077797006</v>
      </c>
      <c r="N15" s="50">
        <f>Ireland!N69</f>
        <v>4.7694861701857247</v>
      </c>
      <c r="O15" s="50">
        <f>Ireland!O69</f>
        <v>7.2788899184246336</v>
      </c>
      <c r="P15" s="50">
        <f>Ireland!P69</f>
        <v>5.2645714285714291</v>
      </c>
      <c r="Q15" s="50">
        <f>Ireland!I70</f>
        <v>5.2964797262262753</v>
      </c>
      <c r="R15" s="50">
        <f>Ireland!J70</f>
        <v>4.0954479501839947</v>
      </c>
      <c r="S15" s="50">
        <f>Ireland!K70</f>
        <v>3.7476450040026172</v>
      </c>
      <c r="T15" s="50">
        <f>Ireland!L70</f>
        <v>2.9969999999999999</v>
      </c>
      <c r="U15" s="50">
        <f>Ireland!M70</f>
        <v>2.7865000000000002</v>
      </c>
      <c r="V15" s="50">
        <f>Ireland!N70</f>
        <v>3.2275</v>
      </c>
      <c r="W15" s="50">
        <f>Ireland!O70</f>
        <v>4.1668189799074948</v>
      </c>
      <c r="X15" s="50">
        <f>Ireland!P70</f>
        <v>3.99</v>
      </c>
      <c r="Y15" s="1"/>
      <c r="AG15" s="34"/>
      <c r="AH15" s="34"/>
      <c r="AI15" s="34"/>
      <c r="AJ15" s="34"/>
      <c r="AK15" s="34"/>
    </row>
    <row r="16" spans="1:37" x14ac:dyDescent="0.25">
      <c r="A16">
        <v>12</v>
      </c>
      <c r="B16" s="18" t="s">
        <v>26</v>
      </c>
      <c r="C16" s="31" t="s">
        <v>49</v>
      </c>
      <c r="D16" s="1"/>
      <c r="E16" s="53">
        <f>Greece!E134</f>
        <v>13</v>
      </c>
      <c r="F16" s="53">
        <f>Greece!F134</f>
        <v>11</v>
      </c>
      <c r="G16" s="53">
        <f>Greece!G134</f>
        <v>11</v>
      </c>
      <c r="H16" s="53">
        <f>Greece!H134</f>
        <v>56</v>
      </c>
      <c r="I16" s="50">
        <f>Greece!I134</f>
        <v>4.0012815476872907</v>
      </c>
      <c r="J16" s="50">
        <f>Greece!J134</f>
        <v>3.2580656859985426</v>
      </c>
      <c r="K16" s="50">
        <f>Greece!K134</f>
        <v>4.820144874956048</v>
      </c>
      <c r="L16" s="50">
        <f>Greece!L134</f>
        <v>2.4701277579587204</v>
      </c>
      <c r="M16" s="50">
        <f>Greece!M134</f>
        <v>13.310081532891211</v>
      </c>
      <c r="N16" s="50">
        <f>Greece!N134</f>
        <v>20.799293525418193</v>
      </c>
      <c r="O16" s="50">
        <f>Greece!O134</f>
        <v>12.290498434113902</v>
      </c>
      <c r="P16" s="50">
        <f>Greece!P134</f>
        <v>2.7573456073540945</v>
      </c>
      <c r="Q16" s="50">
        <f>Greece!I135</f>
        <v>3.9224629418472157</v>
      </c>
      <c r="R16" s="50">
        <f>Greece!J135</f>
        <v>2.0110000000000001</v>
      </c>
      <c r="S16" s="50">
        <f>Greece!K135</f>
        <v>3.8</v>
      </c>
      <c r="T16" s="50">
        <f>Greece!L135</f>
        <v>3.1</v>
      </c>
      <c r="U16" s="50">
        <f>Greece!M135</f>
        <v>13.065390923643754</v>
      </c>
      <c r="V16" s="50">
        <f>Greece!N135</f>
        <v>16.393000000000001</v>
      </c>
      <c r="W16" s="50">
        <f>Greece!O135</f>
        <v>9.7759494295932789</v>
      </c>
      <c r="X16" s="50">
        <f>Greece!P135</f>
        <v>2.9910000000000001</v>
      </c>
      <c r="Y16" s="1"/>
      <c r="AG16" s="34"/>
      <c r="AH16" s="34"/>
      <c r="AI16" s="34"/>
      <c r="AJ16" s="34"/>
      <c r="AK16" s="34"/>
    </row>
    <row r="17" spans="1:37" x14ac:dyDescent="0.25">
      <c r="A17">
        <v>13</v>
      </c>
      <c r="B17" s="18" t="s">
        <v>35</v>
      </c>
      <c r="C17" s="31" t="s">
        <v>25</v>
      </c>
      <c r="D17" s="1"/>
      <c r="E17" s="53">
        <f>Germany!E138</f>
        <v>96</v>
      </c>
      <c r="F17" s="53">
        <f>Germany!F138</f>
        <v>11</v>
      </c>
      <c r="G17" s="53">
        <f>Germany!G138</f>
        <v>0</v>
      </c>
      <c r="H17" s="53">
        <f>Germany!H138</f>
        <v>0</v>
      </c>
      <c r="I17" s="50">
        <f>Germany!I138</f>
        <v>3.5920823547989014</v>
      </c>
      <c r="J17" s="50">
        <f>Germany!J138</f>
        <v>0.87580337752503257</v>
      </c>
      <c r="K17" s="50" t="str">
        <f>Germany!K138</f>
        <v>n.a.</v>
      </c>
      <c r="L17" s="50" t="str">
        <f>Germany!L138</f>
        <v>n.a.</v>
      </c>
      <c r="M17" s="50">
        <f>Germany!M138</f>
        <v>1.8431922311692988</v>
      </c>
      <c r="N17" s="50">
        <f>Germany!N138</f>
        <v>1.5440000000000003</v>
      </c>
      <c r="O17" s="50" t="str">
        <f>Germany!O138</f>
        <v>n.a.</v>
      </c>
      <c r="P17" s="50" t="str">
        <f>Germany!P138</f>
        <v>n.a.</v>
      </c>
      <c r="Q17" s="50">
        <f>Germany!I139</f>
        <v>3.6274933191596248</v>
      </c>
      <c r="R17" s="50">
        <f>Germany!J139</f>
        <v>1.176215921488355</v>
      </c>
      <c r="S17" s="50" t="str">
        <f>Germany!K139</f>
        <v>n.a.</v>
      </c>
      <c r="T17" s="50" t="str">
        <f>Germany!L139</f>
        <v>n.a.</v>
      </c>
      <c r="U17" s="50">
        <f>Germany!M139</f>
        <v>2.1251435056907559</v>
      </c>
      <c r="V17" s="50">
        <f>Germany!N139</f>
        <v>1.784</v>
      </c>
      <c r="W17" s="50" t="str">
        <f>Germany!O139</f>
        <v>n.a.</v>
      </c>
      <c r="X17" s="50" t="str">
        <f>Germany!P139</f>
        <v>n.a.</v>
      </c>
      <c r="Y17" s="1"/>
      <c r="AG17" s="34"/>
      <c r="AH17" s="34"/>
      <c r="AI17" s="34"/>
      <c r="AJ17" s="34"/>
      <c r="AK17" s="34"/>
    </row>
    <row r="18" spans="1:37" x14ac:dyDescent="0.25">
      <c r="A18">
        <v>14</v>
      </c>
      <c r="B18" s="18" t="s">
        <v>30</v>
      </c>
      <c r="C18" s="31" t="s">
        <v>25</v>
      </c>
      <c r="D18" s="1"/>
      <c r="E18" s="53">
        <f>France!E138</f>
        <v>26</v>
      </c>
      <c r="F18" s="53">
        <f>France!F138</f>
        <v>21</v>
      </c>
      <c r="G18" s="53">
        <f>France!G138</f>
        <v>19</v>
      </c>
      <c r="H18" s="53">
        <f>France!H138</f>
        <v>36</v>
      </c>
      <c r="I18" s="50">
        <f>France!I138</f>
        <v>5.1356125936337094</v>
      </c>
      <c r="J18" s="50">
        <f>France!J138</f>
        <v>2.6722221075602408</v>
      </c>
      <c r="K18" s="50">
        <f>France!K138</f>
        <v>2.8182086712434433</v>
      </c>
      <c r="L18" s="50">
        <f>France!L138</f>
        <v>1.9083660459672027</v>
      </c>
      <c r="M18" s="50">
        <f>France!M138</f>
        <v>5.1802277954793476</v>
      </c>
      <c r="N18" s="50">
        <f>France!N138</f>
        <v>4.9549292296288341</v>
      </c>
      <c r="O18" s="50">
        <f>France!O138</f>
        <v>1.5123060932364349</v>
      </c>
      <c r="P18" s="50">
        <f>France!P138</f>
        <v>0.85779802676207295</v>
      </c>
      <c r="Q18" s="50">
        <f>France!I139</f>
        <v>5.488578680203049</v>
      </c>
      <c r="R18" s="50">
        <f>France!J139</f>
        <v>2.7392074428743918</v>
      </c>
      <c r="S18" s="50">
        <f>France!K139</f>
        <v>2.7866370789358497</v>
      </c>
      <c r="T18" s="50">
        <f>France!L139</f>
        <v>1.6497298687934148</v>
      </c>
      <c r="U18" s="50">
        <f>France!M139</f>
        <v>4.8375845050418196</v>
      </c>
      <c r="V18" s="50">
        <f>France!N139</f>
        <v>3.2170000000000001</v>
      </c>
      <c r="W18" s="50">
        <f>France!O139</f>
        <v>1.7111488712505951</v>
      </c>
      <c r="X18" s="50">
        <f>France!P139</f>
        <v>-0.22115762601623706</v>
      </c>
      <c r="Y18" s="1"/>
      <c r="AG18" s="34"/>
      <c r="AH18" s="34"/>
      <c r="AI18" s="34"/>
      <c r="AJ18" s="34"/>
      <c r="AK18" s="34"/>
    </row>
    <row r="19" spans="1:37" x14ac:dyDescent="0.25">
      <c r="A19">
        <v>15</v>
      </c>
      <c r="B19" s="18" t="s">
        <v>15</v>
      </c>
      <c r="C19" s="31" t="s">
        <v>56</v>
      </c>
      <c r="D19" s="1"/>
      <c r="E19" s="53">
        <f>Finland!E104</f>
        <v>69</v>
      </c>
      <c r="F19" s="53">
        <f>Finland!F104</f>
        <v>18</v>
      </c>
      <c r="G19" s="53">
        <f>Finland!G104</f>
        <v>6</v>
      </c>
      <c r="H19" s="53">
        <f>Finland!H104</f>
        <v>3</v>
      </c>
      <c r="I19" s="50">
        <f>Finland!I104</f>
        <v>3.2339700613938587</v>
      </c>
      <c r="J19" s="50">
        <f>Finland!J104</f>
        <v>3.0141463226666891</v>
      </c>
      <c r="K19" s="50">
        <f>Finland!K104</f>
        <v>4.2566217835183995</v>
      </c>
      <c r="L19" s="50">
        <f>Finland!L104</f>
        <v>1.9133079231639503</v>
      </c>
      <c r="M19" s="50">
        <f>Finland!M104</f>
        <v>10.600247359357272</v>
      </c>
      <c r="N19" s="50">
        <f>Finland!N104</f>
        <v>5.397343925131195</v>
      </c>
      <c r="O19" s="50">
        <f>Finland!O104</f>
        <v>13.174174860988353</v>
      </c>
      <c r="P19" s="50">
        <f>Finland!P104</f>
        <v>32.675703899546441</v>
      </c>
      <c r="Q19" s="50">
        <f>Finland!I105</f>
        <v>3.3149171270718147</v>
      </c>
      <c r="R19" s="50">
        <f>Finland!J105</f>
        <v>3.1707014934723277</v>
      </c>
      <c r="S19" s="50">
        <f>Finland!K105</f>
        <v>3.8117459386966979</v>
      </c>
      <c r="T19" s="50">
        <f>Finland!L105</f>
        <v>4.6446818392942291E-2</v>
      </c>
      <c r="U19" s="50">
        <f>Finland!M105</f>
        <v>4.8962417616298115</v>
      </c>
      <c r="V19" s="50">
        <f>Finland!N105</f>
        <v>1.4675</v>
      </c>
      <c r="W19" s="50">
        <f>Finland!O105</f>
        <v>9.0913356066148161</v>
      </c>
      <c r="X19" s="50">
        <f>Finland!P105</f>
        <v>11.176663533853532</v>
      </c>
      <c r="Y19" s="1"/>
      <c r="AG19" s="34"/>
      <c r="AH19" s="34"/>
      <c r="AI19" s="34"/>
      <c r="AJ19" s="34"/>
      <c r="AK19" s="34"/>
    </row>
    <row r="20" spans="1:37" x14ac:dyDescent="0.25">
      <c r="A20">
        <v>16</v>
      </c>
      <c r="B20" s="1" t="s">
        <v>59</v>
      </c>
      <c r="C20" s="31" t="s">
        <v>25</v>
      </c>
      <c r="D20" s="1"/>
      <c r="E20" s="1">
        <f>Denmark!E138</f>
        <v>57</v>
      </c>
      <c r="F20" s="33">
        <f>Denmark!F138</f>
        <v>16</v>
      </c>
      <c r="G20" s="33">
        <f>Denmark!G138</f>
        <v>17</v>
      </c>
      <c r="H20" s="33">
        <f>Denmark!H138</f>
        <v>0</v>
      </c>
      <c r="I20" s="50">
        <f>Denmark!I138</f>
        <v>3.1622957776888621</v>
      </c>
      <c r="J20" s="50">
        <f>Denmark!J138</f>
        <v>1.7000336733980987</v>
      </c>
      <c r="K20" s="50">
        <f>Denmark!K138</f>
        <v>2.3911471659625017</v>
      </c>
      <c r="L20" s="50" t="str">
        <f>Denmark!L138</f>
        <v>n.a.</v>
      </c>
      <c r="M20" s="50">
        <f>Denmark!M138</f>
        <v>2.5126882372845785</v>
      </c>
      <c r="N20" s="50">
        <f>Denmark!N138</f>
        <v>4.6908923407902936</v>
      </c>
      <c r="O20" s="50">
        <f>Denmark!O138</f>
        <v>3.2937647058823534</v>
      </c>
      <c r="P20" s="50" t="str">
        <f>Denmark!P138</f>
        <v>n.a.</v>
      </c>
      <c r="Q20" s="50">
        <f>Denmark!I139</f>
        <v>2.9359716859716833</v>
      </c>
      <c r="R20" s="50">
        <f>Denmark!J139</f>
        <v>0.8415235761188633</v>
      </c>
      <c r="S20" s="50">
        <f>Denmark!K139</f>
        <v>2.5604415352309839</v>
      </c>
      <c r="T20" s="50" t="str">
        <f>Denmark!L139</f>
        <v>n.a.</v>
      </c>
      <c r="U20" s="50">
        <f>Denmark!M139</f>
        <v>2.1789534699899877</v>
      </c>
      <c r="V20" s="50">
        <f>Denmark!N139</f>
        <v>2.4482309510850171</v>
      </c>
      <c r="W20" s="50">
        <f>Denmark!O139</f>
        <v>2.4900000000000002</v>
      </c>
      <c r="X20" s="50" t="str">
        <f>Denmark!P139</f>
        <v>n.a.</v>
      </c>
      <c r="Y20" s="1"/>
      <c r="AG20" s="34"/>
      <c r="AH20" s="34"/>
      <c r="AI20" s="34"/>
      <c r="AJ20" s="34"/>
      <c r="AK20" s="34"/>
    </row>
    <row r="21" spans="1:37" x14ac:dyDescent="0.25">
      <c r="A21">
        <v>17</v>
      </c>
      <c r="B21" s="1" t="s">
        <v>31</v>
      </c>
      <c r="C21" s="31" t="s">
        <v>39</v>
      </c>
      <c r="D21" s="1"/>
      <c r="E21" s="53">
        <f>Canada!E93</f>
        <v>3</v>
      </c>
      <c r="F21" s="53">
        <f>Canada!F93</f>
        <v>52</v>
      </c>
      <c r="G21" s="53">
        <f>Canada!G93</f>
        <v>23</v>
      </c>
      <c r="H21" s="53">
        <f>Canada!H93</f>
        <v>7</v>
      </c>
      <c r="I21" s="50">
        <f>Canada!I93</f>
        <v>1.9329999999999998</v>
      </c>
      <c r="J21" s="50">
        <f>Canada!J93</f>
        <v>4.4984053932462853</v>
      </c>
      <c r="K21" s="50">
        <f>Canada!K93</f>
        <v>2.9878685091317756</v>
      </c>
      <c r="L21" s="50">
        <f>Canada!L93</f>
        <v>2.2079324281390176</v>
      </c>
      <c r="M21" s="50">
        <f>Canada!M93</f>
        <v>2.1753333333333331</v>
      </c>
      <c r="N21" s="50">
        <f>Canada!N93</f>
        <v>4.0570590763289838</v>
      </c>
      <c r="O21" s="50">
        <f>Canada!O93</f>
        <v>0.61342102359129713</v>
      </c>
      <c r="P21" s="50">
        <f>Canada!P93</f>
        <v>6.010821604083004</v>
      </c>
      <c r="Q21" s="50">
        <f>Canada!I94</f>
        <v>2.5310000000000001</v>
      </c>
      <c r="R21" s="50">
        <f>Canada!J94</f>
        <v>4.1914358466836799</v>
      </c>
      <c r="S21" s="50">
        <f>Canada!K94</f>
        <v>4.0537910764254725</v>
      </c>
      <c r="T21" s="50">
        <f>Canada!L94</f>
        <v>2.1747281589801437</v>
      </c>
      <c r="U21" s="50">
        <f>Canada!M94</f>
        <v>2.1230000000000002</v>
      </c>
      <c r="V21" s="50">
        <f>Canada!N94</f>
        <v>3.4443583793034689</v>
      </c>
      <c r="W21" s="50">
        <f>Canada!O94</f>
        <v>1.3004974481449245</v>
      </c>
      <c r="X21" s="50">
        <f>Canada!P94</f>
        <v>4.9775475147611887</v>
      </c>
      <c r="Y21" s="1"/>
      <c r="AG21" s="34"/>
      <c r="AH21" s="34"/>
      <c r="AI21" s="34"/>
      <c r="AJ21" s="34"/>
      <c r="AK21" s="34"/>
    </row>
    <row r="22" spans="1:37" x14ac:dyDescent="0.25">
      <c r="A22">
        <v>18</v>
      </c>
      <c r="B22" s="1" t="s">
        <v>42</v>
      </c>
      <c r="C22" s="31" t="s">
        <v>66</v>
      </c>
      <c r="D22" s="1"/>
      <c r="E22" s="53">
        <f>Belgium!E182</f>
        <v>37</v>
      </c>
      <c r="F22" s="53">
        <f>Belgium!F182</f>
        <v>60</v>
      </c>
      <c r="G22" s="53">
        <f>Belgium!G182</f>
        <v>32</v>
      </c>
      <c r="H22" s="53">
        <f>Belgium!H182</f>
        <v>33</v>
      </c>
      <c r="I22" s="50">
        <f>Belgium!I182</f>
        <v>2.9562892551542133</v>
      </c>
      <c r="J22" s="50">
        <f>Belgium!J182</f>
        <v>2.3683884741148189</v>
      </c>
      <c r="K22" s="50">
        <f>Belgium!K182</f>
        <v>2.0976137405757997</v>
      </c>
      <c r="L22" s="50">
        <f>Belgium!L182</f>
        <v>3.262195667552465</v>
      </c>
      <c r="M22" s="50">
        <f>Belgium!M182</f>
        <v>0.89858542279249509</v>
      </c>
      <c r="N22" s="50">
        <f>Belgium!N182</f>
        <v>1.4501939042255367</v>
      </c>
      <c r="O22" s="50">
        <f>Belgium!O182</f>
        <v>2.9984215218000334</v>
      </c>
      <c r="P22" s="50">
        <f>Belgium!P182</f>
        <v>3.1535516107057084</v>
      </c>
      <c r="Q22" s="50">
        <f>Belgium!I183</f>
        <v>2.7651558208795946</v>
      </c>
      <c r="R22" s="50">
        <f>Belgium!J183</f>
        <v>2.766640327923231</v>
      </c>
      <c r="S22" s="50">
        <f>Belgium!K183</f>
        <v>2.5931052656536391</v>
      </c>
      <c r="T22" s="50">
        <f>Belgium!L183</f>
        <v>2.7304768974765414</v>
      </c>
      <c r="U22" s="50">
        <f>Belgium!M183</f>
        <v>6.1328749018829676E-2</v>
      </c>
      <c r="V22" s="50">
        <f>Belgium!N183</f>
        <v>1.0779115567859598</v>
      </c>
      <c r="W22" s="50">
        <f>Belgium!O183</f>
        <v>2.281865719943621</v>
      </c>
      <c r="X22" s="50">
        <f>Belgium!P183</f>
        <v>2.2796949782483589</v>
      </c>
      <c r="Y22" s="1"/>
      <c r="AG22" s="34"/>
      <c r="AH22" s="34"/>
      <c r="AI22" s="34"/>
      <c r="AJ22" s="34"/>
      <c r="AK22" s="34"/>
    </row>
    <row r="23" spans="1:37" x14ac:dyDescent="0.25">
      <c r="A23">
        <v>19</v>
      </c>
      <c r="B23" s="1" t="s">
        <v>53</v>
      </c>
      <c r="C23" s="31" t="s">
        <v>25</v>
      </c>
      <c r="D23" s="1" t="s">
        <v>3</v>
      </c>
      <c r="E23" s="53">
        <f>Austria!E138</f>
        <v>43</v>
      </c>
      <c r="F23" s="53">
        <f>Austria!F138</f>
        <v>32</v>
      </c>
      <c r="G23" s="53">
        <f>Austria!G138</f>
        <v>35</v>
      </c>
      <c r="H23" s="53">
        <f>Austria!H138</f>
        <v>0</v>
      </c>
      <c r="I23" s="50">
        <f>Austria!I138</f>
        <v>4.3055894033599351</v>
      </c>
      <c r="J23" s="50">
        <f>Austria!J138</f>
        <v>2.9913633196163274</v>
      </c>
      <c r="K23" s="50">
        <f>Austria!K138</f>
        <v>2.341023345970525</v>
      </c>
      <c r="L23" s="50" t="str">
        <f>Austria!L138</f>
        <v>n.a.</v>
      </c>
      <c r="M23" s="50">
        <f>Austria!M138</f>
        <v>5.3314396301982416</v>
      </c>
      <c r="N23" s="50">
        <f>Austria!N138</f>
        <v>2.4010001257564988</v>
      </c>
      <c r="O23" s="50">
        <f>Austria!O138</f>
        <v>0.68590433052691635</v>
      </c>
      <c r="P23" s="50" t="str">
        <f>Austria!P138</f>
        <v>n.a.</v>
      </c>
      <c r="Q23" s="50">
        <f>Austria!I139</f>
        <v>4.5770219900982179</v>
      </c>
      <c r="R23" s="50">
        <f>Austria!J139</f>
        <v>2.2919999999999998</v>
      </c>
      <c r="S23" s="50">
        <f>Austria!K139</f>
        <v>2.1180030257186067</v>
      </c>
      <c r="T23" s="50" t="str">
        <f>Austria!L139</f>
        <v>n.a.</v>
      </c>
      <c r="U23" s="50">
        <f>Austria!M139</f>
        <v>3.7381178707224341</v>
      </c>
      <c r="V23" s="50">
        <f>Austria!N139</f>
        <v>1.909</v>
      </c>
      <c r="W23" s="50">
        <f>Austria!O139</f>
        <v>0.25542784163474774</v>
      </c>
      <c r="X23" s="50" t="str">
        <f>Austria!P139</f>
        <v>n.a.</v>
      </c>
      <c r="Y23" s="1"/>
      <c r="AG23" s="34"/>
      <c r="AH23" s="34"/>
      <c r="AI23" s="34"/>
      <c r="AJ23" s="34"/>
      <c r="AK23" s="34"/>
    </row>
    <row r="24" spans="1:37" x14ac:dyDescent="0.25">
      <c r="A24">
        <v>20</v>
      </c>
      <c r="B24" s="1" t="s">
        <v>32</v>
      </c>
      <c r="C24" s="31" t="s">
        <v>40</v>
      </c>
      <c r="D24" s="1"/>
      <c r="E24" s="57">
        <f>Australia!E116</f>
        <v>38</v>
      </c>
      <c r="F24" s="57">
        <f>Australia!F116</f>
        <v>33</v>
      </c>
      <c r="G24" s="57">
        <f>Australia!G116</f>
        <v>28</v>
      </c>
      <c r="H24" s="57">
        <f>Australia!H116</f>
        <v>9</v>
      </c>
      <c r="I24" s="32">
        <f>Australia!I116</f>
        <v>3.1416085306727211</v>
      </c>
      <c r="J24" s="32">
        <f>Australia!J116</f>
        <v>4.137106064936539</v>
      </c>
      <c r="K24" s="32">
        <f>Australia!K116</f>
        <v>2.9296579553276567</v>
      </c>
      <c r="L24" s="32">
        <f>Australia!L116</f>
        <v>3.5282386722354619</v>
      </c>
      <c r="M24" s="32">
        <f>Australia!M116</f>
        <v>5.8642524500344884</v>
      </c>
      <c r="N24" s="32">
        <f>Australia!N116</f>
        <v>2.8549849313109386</v>
      </c>
      <c r="O24" s="32">
        <f>Australia!O116</f>
        <v>4.7316385537136094</v>
      </c>
      <c r="P24" s="32">
        <f>Australia!P116</f>
        <v>3.3367008336187625</v>
      </c>
      <c r="Q24" s="32">
        <f>Australia!I117</f>
        <v>3.4574807681604924</v>
      </c>
      <c r="R24" s="32">
        <f>Australia!J117</f>
        <v>4.688491308209608</v>
      </c>
      <c r="S24" s="32">
        <f>Australia!K117</f>
        <v>3.9013489614281083</v>
      </c>
      <c r="T24" s="32">
        <f>Australia!L117</f>
        <v>5.6623029279279313</v>
      </c>
      <c r="U24" s="32">
        <f>Australia!M117</f>
        <v>4.1716394230050611</v>
      </c>
      <c r="V24" s="32">
        <f>Australia!N117</f>
        <v>2.2190675807325331</v>
      </c>
      <c r="W24" s="32">
        <f>Australia!O117</f>
        <v>4.2180055015257745</v>
      </c>
      <c r="X24" s="32">
        <f>Australia!P117</f>
        <v>6.5380380510120997</v>
      </c>
      <c r="Y24" s="1"/>
      <c r="AG24" s="34"/>
      <c r="AH24" s="34"/>
      <c r="AI24" s="34"/>
      <c r="AJ24" s="34"/>
      <c r="AK24" s="34"/>
    </row>
    <row r="25" spans="1:37" x14ac:dyDescent="0.25">
      <c r="C25" s="3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AG25" s="34"/>
      <c r="AH25" s="34"/>
      <c r="AI25" s="34"/>
      <c r="AJ25" s="34"/>
      <c r="AK25" s="34"/>
    </row>
    <row r="26" spans="1:37" x14ac:dyDescent="0.25">
      <c r="C26" s="1"/>
      <c r="D26" s="30">
        <f>SUM(E26:H26)</f>
        <v>2322</v>
      </c>
      <c r="E26" s="30">
        <f>SUM(E5:E24)</f>
        <v>866</v>
      </c>
      <c r="F26" s="30">
        <f>SUM(F5:F24)</f>
        <v>659</v>
      </c>
      <c r="G26" s="30">
        <f>SUM(G5:G24)</f>
        <v>450</v>
      </c>
      <c r="H26" s="30">
        <f>SUM(H5:H24)</f>
        <v>347</v>
      </c>
      <c r="I26" s="20">
        <f>AVERAGE(I5:I24)</f>
        <v>3.585580685562431</v>
      </c>
      <c r="J26" s="20">
        <f t="shared" ref="J26:L26" si="0">AVERAGE(J5:J24)</f>
        <v>3.1408569440259302</v>
      </c>
      <c r="K26" s="20">
        <f t="shared" si="0"/>
        <v>3.2351421269283862</v>
      </c>
      <c r="L26" s="20">
        <f t="shared" si="0"/>
        <v>1.9260997956204784</v>
      </c>
      <c r="M26" s="21">
        <f>AVERAGE(M5:M24)</f>
        <v>4.9954351521373681</v>
      </c>
      <c r="N26" s="21">
        <f t="shared" ref="N26:P26" si="1">AVERAGE(N5:N24)</f>
        <v>4.7141931722259143</v>
      </c>
      <c r="O26" s="21">
        <f t="shared" si="1"/>
        <v>4.2487135300546734</v>
      </c>
      <c r="P26" s="113">
        <f t="shared" si="1"/>
        <v>5.3507449916720384</v>
      </c>
      <c r="Q26" s="20">
        <f>MEDIAN(Q5:Q24)</f>
        <v>3.5424870436600586</v>
      </c>
      <c r="R26" s="20">
        <f t="shared" ref="R26:T26" si="2">MEDIAN(R5:R24)</f>
        <v>3.0288040279913995</v>
      </c>
      <c r="S26" s="20">
        <f t="shared" si="2"/>
        <v>2.7866370789358497</v>
      </c>
      <c r="T26" s="20">
        <f t="shared" si="2"/>
        <v>2.3005021861541408</v>
      </c>
      <c r="U26" s="21">
        <f>MEDIAN(U5:U24)</f>
        <v>3.3140883838743207</v>
      </c>
      <c r="V26" s="21">
        <f t="shared" ref="V26:X26" si="3">MEDIAN(V5:V24)</f>
        <v>2.5421562366127359</v>
      </c>
      <c r="W26" s="21">
        <f t="shared" si="3"/>
        <v>2.1938527349538384</v>
      </c>
      <c r="X26" s="21">
        <f t="shared" si="3"/>
        <v>2.5360415449911717</v>
      </c>
      <c r="Y26" s="1"/>
      <c r="AG26" s="1"/>
      <c r="AH26" s="1"/>
      <c r="AI26" s="1"/>
      <c r="AJ26" s="1"/>
      <c r="AK26" s="1"/>
    </row>
    <row r="27" spans="1:37" x14ac:dyDescent="0.25">
      <c r="B27" s="1" t="s">
        <v>50</v>
      </c>
      <c r="C27" s="1"/>
      <c r="D27" s="1"/>
      <c r="E27" s="1"/>
      <c r="F27" s="1"/>
      <c r="G27" s="1"/>
      <c r="H27" s="1"/>
      <c r="I27" s="20">
        <f>MIN(I5:I24)</f>
        <v>1.5493324435460254</v>
      </c>
      <c r="J27" s="20">
        <f t="shared" ref="J27:L27" si="4">MIN(J5:J24)</f>
        <v>0.87580337752503257</v>
      </c>
      <c r="K27" s="20">
        <f t="shared" si="4"/>
        <v>1.2938632325498529</v>
      </c>
      <c r="L27" s="20">
        <f t="shared" si="4"/>
        <v>-1.8151708572296463</v>
      </c>
      <c r="M27" s="21">
        <f>MIN(M5:M24)</f>
        <v>0.8494454692446104</v>
      </c>
      <c r="N27" s="21">
        <f t="shared" ref="N27:P27" si="5">MIN(N5:N24)</f>
        <v>-5.816806251516457E-2</v>
      </c>
      <c r="O27" s="21">
        <f t="shared" si="5"/>
        <v>-1.1056865245863509E-2</v>
      </c>
      <c r="P27" s="21">
        <f t="shared" si="5"/>
        <v>-2.1955156260921802</v>
      </c>
      <c r="Q27" s="20">
        <f>MIN(Q5:Q24)</f>
        <v>1.6524895528557737</v>
      </c>
      <c r="R27" s="20">
        <f t="shared" ref="R27:T27" si="6">MIN(R5:R24)</f>
        <v>0.8415235761188633</v>
      </c>
      <c r="S27" s="20">
        <f t="shared" si="6"/>
        <v>0.78343713058108833</v>
      </c>
      <c r="T27" s="20">
        <f t="shared" si="6"/>
        <v>-0.89833723914742869</v>
      </c>
      <c r="U27" s="21">
        <f>MIN(U5:U24)</f>
        <v>0</v>
      </c>
      <c r="V27" s="21">
        <f t="shared" ref="V27:X27" si="7">MIN(V5:V24)</f>
        <v>1.0779115567859598</v>
      </c>
      <c r="W27" s="21">
        <f t="shared" si="7"/>
        <v>0</v>
      </c>
      <c r="X27" s="21">
        <f t="shared" si="7"/>
        <v>-2.1264532908726261</v>
      </c>
      <c r="Y27" s="1"/>
      <c r="AG27" s="1"/>
      <c r="AH27" s="1"/>
      <c r="AI27" s="1"/>
      <c r="AJ27" s="1"/>
      <c r="AK27" s="1"/>
    </row>
    <row r="28" spans="1:37" x14ac:dyDescent="0.25">
      <c r="B28" s="1" t="s">
        <v>51</v>
      </c>
      <c r="C28" s="1"/>
      <c r="D28" s="1"/>
      <c r="E28" s="1"/>
      <c r="F28" s="1"/>
      <c r="G28" s="1"/>
      <c r="H28" s="1"/>
      <c r="I28" s="20">
        <f>MAX(I5:I24)</f>
        <v>5.3526316533834439</v>
      </c>
      <c r="J28" s="20">
        <f>MAX(J5:J24)</f>
        <v>4.9389017533129316</v>
      </c>
      <c r="K28" s="20">
        <f>MAX(K5:K24)</f>
        <v>10.201269992359997</v>
      </c>
      <c r="L28" s="20">
        <f>MAX(L5:L24)</f>
        <v>3.7134840075152953</v>
      </c>
      <c r="M28" s="21">
        <f>MAX(M5:M24)</f>
        <v>13.310081532891211</v>
      </c>
      <c r="N28" s="21">
        <f t="shared" ref="N28:P28" si="8">MAX(N5:N24)</f>
        <v>20.799293525418193</v>
      </c>
      <c r="O28" s="21">
        <f t="shared" si="8"/>
        <v>13.174174860988353</v>
      </c>
      <c r="P28" s="21">
        <f t="shared" si="8"/>
        <v>32.675703899546441</v>
      </c>
      <c r="Q28" s="20">
        <f>MAX(Q5:Q24)</f>
        <v>6.3953595711362832</v>
      </c>
      <c r="R28" s="20">
        <f t="shared" ref="R28:T28" si="9">MAX(R5:R24)</f>
        <v>4.688491308209608</v>
      </c>
      <c r="S28" s="20">
        <f t="shared" si="9"/>
        <v>10.201269992359997</v>
      </c>
      <c r="T28" s="20">
        <f t="shared" si="9"/>
        <v>5.6623029279279313</v>
      </c>
      <c r="U28" s="21">
        <f>MAX(U5:U24)</f>
        <v>13.065390923643754</v>
      </c>
      <c r="V28" s="21">
        <f t="shared" ref="V28:X28" si="10">MAX(V5:V24)</f>
        <v>16.393000000000001</v>
      </c>
      <c r="W28" s="21">
        <f t="shared" si="10"/>
        <v>9.7759494295932789</v>
      </c>
      <c r="X28" s="21">
        <f t="shared" si="10"/>
        <v>11.176663533853532</v>
      </c>
      <c r="Y28" s="1"/>
      <c r="AG28" s="1"/>
      <c r="AH28" s="1"/>
      <c r="AI28" s="1"/>
      <c r="AJ28" s="1"/>
      <c r="AK28" s="1"/>
    </row>
    <row r="29" spans="1:37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AG29" s="1"/>
      <c r="AH29" s="1"/>
      <c r="AI29" s="1"/>
      <c r="AJ29" s="1"/>
      <c r="AK29" s="1"/>
    </row>
    <row r="30" spans="1:37" x14ac:dyDescent="0.25">
      <c r="A30">
        <v>1</v>
      </c>
      <c r="B30" s="18" t="s">
        <v>18</v>
      </c>
      <c r="C30" s="51" t="s">
        <v>24</v>
      </c>
      <c r="D30" s="18"/>
      <c r="E30" s="53">
        <f>US!E229</f>
        <v>0</v>
      </c>
      <c r="F30" s="53">
        <f>US!F229</f>
        <v>37</v>
      </c>
      <c r="G30" s="53">
        <f>US!G229</f>
        <v>23</v>
      </c>
      <c r="H30" s="53">
        <f>US!H229</f>
        <v>4</v>
      </c>
      <c r="I30" s="50" t="str">
        <f>US!I229</f>
        <v>n.a.</v>
      </c>
      <c r="J30" s="50">
        <f>US!J229</f>
        <v>3.370207643969195</v>
      </c>
      <c r="K30" s="50">
        <f>US!K229</f>
        <v>3.2640675604611702</v>
      </c>
      <c r="L30" s="50">
        <f>US!L229</f>
        <v>-1.9888928168200786</v>
      </c>
      <c r="M30" s="50" t="str">
        <f>US!M229</f>
        <v>n.a.</v>
      </c>
      <c r="N30" s="50">
        <f>US!N229</f>
        <v>4.1582415081859763</v>
      </c>
      <c r="O30" s="50">
        <f>US!O229</f>
        <v>2.3479639891953563</v>
      </c>
      <c r="P30" s="50">
        <f>US!P229</f>
        <v>7.0347790147379463</v>
      </c>
      <c r="Q30" s="50" t="str">
        <f>US!I230</f>
        <v>n.a.</v>
      </c>
      <c r="R30" s="50">
        <f>US!J230</f>
        <v>3.463127618880768</v>
      </c>
      <c r="S30" s="50">
        <f>US!K230</f>
        <v>3.3935945902109799</v>
      </c>
      <c r="T30" s="50">
        <f>US!L230</f>
        <v>-0.70534378945830145</v>
      </c>
      <c r="U30" s="50" t="str">
        <f>US!M230</f>
        <v>n.a.</v>
      </c>
      <c r="V30" s="50">
        <f>US!N230</f>
        <v>3.7568513319341079</v>
      </c>
      <c r="W30" s="50">
        <f>US!O230</f>
        <v>2.1058397499640558</v>
      </c>
      <c r="X30" s="50">
        <f>US!P230</f>
        <v>8.2250335755979389</v>
      </c>
      <c r="Y30" s="1"/>
      <c r="AG30" s="34"/>
      <c r="AH30" s="34"/>
      <c r="AI30" s="34"/>
      <c r="AJ30" s="34"/>
      <c r="AK30" s="34"/>
    </row>
    <row r="31" spans="1:37" x14ac:dyDescent="0.25">
      <c r="A31">
        <v>2</v>
      </c>
      <c r="B31" s="18" t="s">
        <v>19</v>
      </c>
      <c r="C31" s="51" t="s">
        <v>24</v>
      </c>
      <c r="D31" s="18"/>
      <c r="E31" s="53">
        <f>UK!E189</f>
        <v>0</v>
      </c>
      <c r="F31" s="53">
        <f>UK!F189</f>
        <v>39</v>
      </c>
      <c r="G31" s="53">
        <f>UK!G189</f>
        <v>6</v>
      </c>
      <c r="H31" s="53">
        <f>UK!H189</f>
        <v>19</v>
      </c>
      <c r="I31" s="50" t="str">
        <f>UK!I189</f>
        <v>n.a.</v>
      </c>
      <c r="J31" s="50">
        <f>UK!J189</f>
        <v>2.2312128636034791</v>
      </c>
      <c r="K31" s="50">
        <f>UK!K189</f>
        <v>2.5221331923818813</v>
      </c>
      <c r="L31" s="50">
        <f>UK!L189</f>
        <v>2.3990957872956176</v>
      </c>
      <c r="M31" s="50" t="str">
        <f>UK!M189</f>
        <v>n.a.</v>
      </c>
      <c r="N31" s="50">
        <f>UK!N189</f>
        <v>6.6259507821651233</v>
      </c>
      <c r="O31" s="50">
        <f>UK!O189</f>
        <v>5.0040519605978959</v>
      </c>
      <c r="P31" s="50">
        <f>UK!P189</f>
        <v>4.127571337145814</v>
      </c>
      <c r="Q31" s="50" t="str">
        <f>UK!I190</f>
        <v>n.a.</v>
      </c>
      <c r="R31" s="50">
        <f>UK!J190</f>
        <v>2.680075007687166</v>
      </c>
      <c r="S31" s="50">
        <f>UK!K190</f>
        <v>2.2356008386300363</v>
      </c>
      <c r="T31" s="50">
        <f>UK!L190</f>
        <v>2.9241100534619813</v>
      </c>
      <c r="U31" s="32" t="str">
        <f>UK!M190</f>
        <v>n.a.</v>
      </c>
      <c r="V31" s="32">
        <f>UK!N190</f>
        <v>4.6107656015440757</v>
      </c>
      <c r="W31" s="32">
        <f>UK!O190</f>
        <v>4.9080933743360315</v>
      </c>
      <c r="X31" s="32">
        <f>UK!P190</f>
        <v>3.6312849162011052</v>
      </c>
      <c r="Y31" s="1"/>
      <c r="AG31" s="34"/>
      <c r="AH31" s="34"/>
      <c r="AI31" s="34"/>
      <c r="AJ31" s="34"/>
      <c r="AK31" s="34"/>
    </row>
    <row r="32" spans="1:37" x14ac:dyDescent="0.25">
      <c r="A32">
        <v>3</v>
      </c>
      <c r="B32" s="18" t="s">
        <v>8</v>
      </c>
      <c r="C32" s="51" t="s">
        <v>24</v>
      </c>
      <c r="D32" s="18"/>
      <c r="E32" s="53">
        <f>Sweden!E140</f>
        <v>18</v>
      </c>
      <c r="F32" s="53">
        <f>Sweden!F140</f>
        <v>35</v>
      </c>
      <c r="G32" s="53">
        <f>Sweden!G140</f>
        <v>11</v>
      </c>
      <c r="H32" s="53">
        <f>Sweden!H140</f>
        <v>0</v>
      </c>
      <c r="I32" s="50">
        <f>Sweden!I140</f>
        <v>3.5673850547368477</v>
      </c>
      <c r="J32" s="50">
        <f>Sweden!J140</f>
        <v>2.9322373320281829</v>
      </c>
      <c r="K32" s="50">
        <f>Sweden!K140</f>
        <v>2.6658238323873644</v>
      </c>
      <c r="L32" s="50" t="str">
        <f>Sweden!L140</f>
        <v>n.a.</v>
      </c>
      <c r="M32" s="50">
        <f>Sweden!M140</f>
        <v>6.2874551146971847</v>
      </c>
      <c r="N32" s="50">
        <f>Sweden!N140</f>
        <v>4.5482537969610837</v>
      </c>
      <c r="O32" s="50">
        <f>Sweden!O140</f>
        <v>4.1958577056256114</v>
      </c>
      <c r="P32" s="50" t="str">
        <f>Sweden!P140</f>
        <v>n.a.</v>
      </c>
      <c r="Q32" s="50">
        <f>Sweden!I141</f>
        <v>4.1628106267372678</v>
      </c>
      <c r="R32" s="50">
        <f>Sweden!J141</f>
        <v>2.949126027461535</v>
      </c>
      <c r="S32" s="50">
        <f>Sweden!K141</f>
        <v>2.8610674774038225</v>
      </c>
      <c r="T32" s="50" t="str">
        <f>Sweden!L141</f>
        <v>n.a.</v>
      </c>
      <c r="U32" s="50">
        <f>Sweden!M141</f>
        <v>5.1940345169908086</v>
      </c>
      <c r="V32" s="50">
        <f>Sweden!N141</f>
        <v>3.1957278941905143</v>
      </c>
      <c r="W32" s="50">
        <f>Sweden!O141</f>
        <v>3.6580227617073247</v>
      </c>
      <c r="X32" s="50" t="str">
        <f>Sweden!P141</f>
        <v>n.a.</v>
      </c>
      <c r="Y32" s="1"/>
      <c r="AG32" s="34"/>
      <c r="AH32" s="34"/>
      <c r="AI32" s="34"/>
      <c r="AJ32" s="34"/>
      <c r="AK32" s="34"/>
    </row>
    <row r="33" spans="1:37" x14ac:dyDescent="0.25">
      <c r="A33">
        <v>4</v>
      </c>
      <c r="B33" s="18" t="s">
        <v>20</v>
      </c>
      <c r="C33" s="51" t="s">
        <v>24</v>
      </c>
      <c r="D33" s="18"/>
      <c r="E33" s="53">
        <f>Spain_old!E169</f>
        <v>26</v>
      </c>
      <c r="F33" s="53">
        <f>Spain_old!F169</f>
        <v>37</v>
      </c>
      <c r="G33" s="53">
        <f>Spain_old!G169</f>
        <v>1</v>
      </c>
      <c r="H33" s="53">
        <f>Spain_old!H169</f>
        <v>0</v>
      </c>
      <c r="I33" s="50">
        <f>Spain_old!I169</f>
        <v>1.5493324435460254</v>
      </c>
      <c r="J33" s="50">
        <f>Spain_old!J169</f>
        <v>3.3986685039989863</v>
      </c>
      <c r="K33" s="50">
        <f>Spain_old!K169</f>
        <v>4.1562496602334242</v>
      </c>
      <c r="L33" s="50" t="str">
        <f>Spain_old!L169</f>
        <v>n.a.</v>
      </c>
      <c r="M33" s="50">
        <f>Spain_old!M169</f>
        <v>10.528803657413986</v>
      </c>
      <c r="N33" s="50">
        <f>Spain_old!N169</f>
        <v>6.503388538232441</v>
      </c>
      <c r="O33" s="50">
        <f>Spain_old!O169</f>
        <v>21.463930846880984</v>
      </c>
      <c r="P33" s="50" t="str">
        <f>Spain_old!P169</f>
        <v>n.a.</v>
      </c>
      <c r="Q33" s="50">
        <f>Spain_old!I170</f>
        <v>1.6524895528557737</v>
      </c>
      <c r="R33" s="50">
        <f>Spain_old!J170</f>
        <v>3.3753327651319998</v>
      </c>
      <c r="S33" s="50">
        <f>Spain_old!K170</f>
        <v>4.1562496602334242</v>
      </c>
      <c r="T33" s="50" t="str">
        <f>Spain_old!L170</f>
        <v>n.a.</v>
      </c>
      <c r="U33" s="50">
        <f>Spain_old!M170</f>
        <v>9.7943046775510432</v>
      </c>
      <c r="V33" s="50">
        <f>Spain_old!N170</f>
        <v>5.3633634131374341</v>
      </c>
      <c r="W33" s="50">
        <f>Spain_old!O170</f>
        <v>21.463930846880984</v>
      </c>
      <c r="X33" s="50" t="str">
        <f>Spain_old!P170</f>
        <v>n.a.</v>
      </c>
      <c r="Y33" s="1"/>
      <c r="AG33" s="34"/>
      <c r="AH33" s="34"/>
      <c r="AI33" s="34"/>
      <c r="AJ33" s="34"/>
      <c r="AK33" s="34"/>
    </row>
    <row r="34" spans="1:37" x14ac:dyDescent="0.25">
      <c r="A34">
        <v>5</v>
      </c>
      <c r="B34" s="18" t="s">
        <v>55</v>
      </c>
      <c r="C34" s="51" t="s">
        <v>60</v>
      </c>
      <c r="D34" s="18"/>
      <c r="E34" s="53">
        <f>Portugal!E140</f>
        <v>42</v>
      </c>
      <c r="F34" s="53">
        <f>Portugal!F140</f>
        <v>9</v>
      </c>
      <c r="G34" s="53">
        <f>Portugal!G140</f>
        <v>7</v>
      </c>
      <c r="H34" s="53">
        <f>Portugal!H140</f>
        <v>0</v>
      </c>
      <c r="I34" s="50">
        <f>Portugal!I140</f>
        <v>4.844679516968653</v>
      </c>
      <c r="J34" s="50">
        <f>Portugal!J140</f>
        <v>2.4962222222222223</v>
      </c>
      <c r="K34" s="50">
        <f>Portugal!K140</f>
        <v>0.2594285714285714</v>
      </c>
      <c r="L34" s="50" t="str">
        <f>Portugal!L140</f>
        <v>n.a.</v>
      </c>
      <c r="M34" s="50">
        <f>Portugal!M140</f>
        <v>8.7677800059113959</v>
      </c>
      <c r="N34" s="50">
        <f>Portugal!N140</f>
        <v>3.6446666666666658</v>
      </c>
      <c r="O34" s="50">
        <f>Portugal!O140</f>
        <v>2.2039999999999997</v>
      </c>
      <c r="P34" s="50" t="str">
        <f>Portugal!P140</f>
        <v>n.a.</v>
      </c>
      <c r="Q34" s="50">
        <f>Portugal!I141</f>
        <v>5.3770264808655703</v>
      </c>
      <c r="R34" s="50">
        <f>Portugal!J141</f>
        <v>2.3069999999999999</v>
      </c>
      <c r="S34" s="50">
        <f>Portugal!K141</f>
        <v>0.91</v>
      </c>
      <c r="T34" s="50" t="str">
        <f>Portugal!L141</f>
        <v>n.a.</v>
      </c>
      <c r="U34" s="50">
        <f>Portugal!M141</f>
        <v>5.9069665211973161</v>
      </c>
      <c r="V34" s="50">
        <f>Portugal!N141</f>
        <v>3.6779999999999999</v>
      </c>
      <c r="W34" s="50">
        <f>Portugal!O141</f>
        <v>2.5089999999999999</v>
      </c>
      <c r="X34" s="50" t="str">
        <f>Portugal!P141</f>
        <v>n.a.</v>
      </c>
      <c r="AG34" s="34"/>
      <c r="AH34" s="34"/>
      <c r="AI34" s="34"/>
      <c r="AJ34" s="34"/>
      <c r="AK34" s="34"/>
    </row>
    <row r="35" spans="1:37" x14ac:dyDescent="0.25">
      <c r="A35" s="98">
        <v>6</v>
      </c>
      <c r="B35" s="18" t="s">
        <v>33</v>
      </c>
      <c r="C35" s="51" t="s">
        <v>34</v>
      </c>
      <c r="D35" s="18"/>
      <c r="E35" s="53">
        <f>NewZealand_old!E88</f>
        <v>9</v>
      </c>
      <c r="F35" s="53">
        <f>NewZealand_old!F88</f>
        <v>33</v>
      </c>
      <c r="G35" s="53">
        <f>NewZealand_old!G88</f>
        <v>17</v>
      </c>
      <c r="H35" s="53">
        <f>NewZealand_old!H88</f>
        <v>1</v>
      </c>
      <c r="I35" s="50">
        <f>NewZealand_old!I88</f>
        <v>2.4655555555555555</v>
      </c>
      <c r="J35" s="50">
        <f>NewZealand_old!J88</f>
        <v>2.8895716508300104</v>
      </c>
      <c r="K35" s="50">
        <f>NewZealand_old!K88</f>
        <v>3.8836833687040011</v>
      </c>
      <c r="L35" s="50">
        <f>NewZealand_old!L88</f>
        <v>-7.6351016360932107</v>
      </c>
      <c r="M35" s="50">
        <f>NewZealand_old!M88</f>
        <v>2.6232222222222226</v>
      </c>
      <c r="N35" s="50">
        <f>NewZealand_old!N88</f>
        <v>7.4258323678789679</v>
      </c>
      <c r="O35" s="50">
        <f>NewZealand_old!O88</f>
        <v>4.9760406587972206</v>
      </c>
      <c r="P35" s="50">
        <f>NewZealand_old!P88</f>
        <v>11.413115296415569</v>
      </c>
      <c r="Q35" s="50">
        <f>NewZealand_old!I89</f>
        <v>2.8130000000000002</v>
      </c>
      <c r="R35" s="50">
        <f>NewZealand_old!J89</f>
        <v>2.9609999999999999</v>
      </c>
      <c r="S35" s="50">
        <f>NewZealand_old!K89</f>
        <v>2.8564141800561105</v>
      </c>
      <c r="T35" s="50">
        <f>NewZealand_old!L89</f>
        <v>-7.6351016360932107</v>
      </c>
      <c r="U35" s="50">
        <f>NewZealand_old!M89</f>
        <v>2.63</v>
      </c>
      <c r="V35" s="50">
        <f>NewZealand_old!N89</f>
        <v>6.1390121499046373</v>
      </c>
      <c r="W35" s="50">
        <f>NewZealand_old!O89</f>
        <v>3.4703163394959997</v>
      </c>
      <c r="X35" s="50">
        <f>NewZealand_old!P89</f>
        <v>11.413115296415569</v>
      </c>
      <c r="Y35" s="1"/>
      <c r="AG35" s="34"/>
      <c r="AH35" s="34"/>
      <c r="AI35" s="34"/>
      <c r="AJ35" s="34"/>
      <c r="AK35" s="34"/>
    </row>
    <row r="36" spans="1:37" x14ac:dyDescent="0.25">
      <c r="A36">
        <v>7</v>
      </c>
      <c r="B36" s="18" t="s">
        <v>36</v>
      </c>
      <c r="C36" s="51" t="s">
        <v>37</v>
      </c>
      <c r="D36" s="18"/>
      <c r="E36" s="53">
        <f>Netherlands!E140</f>
        <v>17</v>
      </c>
      <c r="F36" s="53">
        <f>Netherlands!F140</f>
        <v>35</v>
      </c>
      <c r="G36" s="53">
        <f>Netherlands!G140</f>
        <v>2</v>
      </c>
      <c r="H36" s="53">
        <f>Netherlands!H140</f>
        <v>0</v>
      </c>
      <c r="I36" s="50">
        <f>Netherlands!I140</f>
        <v>4.0826135854501926</v>
      </c>
      <c r="J36" s="50">
        <f>Netherlands!J140</f>
        <v>2.6509146356522173</v>
      </c>
      <c r="K36" s="50">
        <f>Netherlands!K140</f>
        <v>1.0704364615860107</v>
      </c>
      <c r="L36" s="50" t="str">
        <f>Netherlands!L140</f>
        <v>n.a.</v>
      </c>
      <c r="M36" s="50">
        <f>Netherlands!M140</f>
        <v>6.4492938329563394</v>
      </c>
      <c r="N36" s="50">
        <f>Netherlands!N140</f>
        <v>2.4508373930124301</v>
      </c>
      <c r="O36" s="50">
        <f>Netherlands!O140</f>
        <v>2.9000000000000004</v>
      </c>
      <c r="P36" s="50" t="str">
        <f>Netherlands!P140</f>
        <v>n.a.</v>
      </c>
      <c r="Q36" s="50">
        <f>Netherlands!I141</f>
        <v>4.2217306274245692</v>
      </c>
      <c r="R36" s="50">
        <f>Netherlands!J141</f>
        <v>2.98043431676287</v>
      </c>
      <c r="S36" s="50">
        <f>Netherlands!K141</f>
        <v>1.0704364615860107</v>
      </c>
      <c r="T36" s="50" t="str">
        <f>Netherlands!L141</f>
        <v>n.a.</v>
      </c>
      <c r="U36" s="50">
        <f>Netherlands!M141</f>
        <v>6.5375442508149861</v>
      </c>
      <c r="V36" s="50">
        <f>Netherlands!N141</f>
        <v>2.21</v>
      </c>
      <c r="W36" s="50">
        <f>Netherlands!O141</f>
        <v>2.9000000000000004</v>
      </c>
      <c r="X36" s="50" t="str">
        <f>Netherlands!P141</f>
        <v>n.a.</v>
      </c>
      <c r="Y36" s="1"/>
      <c r="AG36" s="34"/>
      <c r="AH36" s="34"/>
      <c r="AI36" s="34"/>
      <c r="AJ36" s="34"/>
      <c r="AK36" s="34"/>
    </row>
    <row r="37" spans="1:37" x14ac:dyDescent="0.25">
      <c r="A37">
        <v>8</v>
      </c>
      <c r="B37" s="18" t="s">
        <v>14</v>
      </c>
      <c r="C37" s="51" t="s">
        <v>43</v>
      </c>
      <c r="D37" s="18"/>
      <c r="E37" s="18">
        <f>Norway!E140</f>
        <v>51</v>
      </c>
      <c r="F37" s="18">
        <f>Norway!F140</f>
        <v>12</v>
      </c>
      <c r="G37" s="18">
        <f>Norway!G140</f>
        <v>0</v>
      </c>
      <c r="H37" s="18">
        <f>Norway!H140</f>
        <v>0</v>
      </c>
      <c r="I37" s="50">
        <f>Norway!I140</f>
        <v>3.4001217818948271</v>
      </c>
      <c r="J37" s="50">
        <f>Norway!J140</f>
        <v>5.1082894538621781</v>
      </c>
      <c r="K37" s="50" t="str">
        <f>Norway!K140</f>
        <v>n.a.</v>
      </c>
      <c r="L37" s="50" t="str">
        <f>Norway!L140</f>
        <v>n.a.</v>
      </c>
      <c r="M37" s="50">
        <f>Norway!M140</f>
        <v>5.3767619859143352</v>
      </c>
      <c r="N37" s="50">
        <f>Norway!N140</f>
        <v>4.4209670401441237</v>
      </c>
      <c r="O37" s="50" t="str">
        <f>Norway!O140</f>
        <v>n.a.</v>
      </c>
      <c r="P37" s="50" t="str">
        <f>Norway!P140</f>
        <v>n.a.</v>
      </c>
      <c r="Q37" s="50">
        <f>Norway!I141</f>
        <v>3.5243703837739115</v>
      </c>
      <c r="R37" s="50">
        <f>Norway!J141</f>
        <v>4.3743809109030307</v>
      </c>
      <c r="S37" s="50" t="str">
        <f>Norway!K141</f>
        <v>n.a.</v>
      </c>
      <c r="T37" s="50" t="str">
        <f>Norway!L141</f>
        <v>n.a.</v>
      </c>
      <c r="U37" s="32">
        <f>Norway!M141</f>
        <v>4.8702294508441657</v>
      </c>
      <c r="V37" s="32">
        <f>Norway!N141</f>
        <v>4.07605489444488</v>
      </c>
      <c r="W37" s="32" t="str">
        <f>Norway!O141</f>
        <v>n.a.</v>
      </c>
      <c r="X37" s="32" t="str">
        <f>Norway!P141</f>
        <v>n.a.</v>
      </c>
      <c r="Y37" s="1"/>
      <c r="AG37" s="34"/>
      <c r="AH37" s="34"/>
      <c r="AI37" s="34"/>
      <c r="AJ37" s="34"/>
      <c r="AK37" s="34"/>
    </row>
    <row r="38" spans="1:37" x14ac:dyDescent="0.25">
      <c r="A38">
        <v>9</v>
      </c>
      <c r="B38" s="18" t="s">
        <v>21</v>
      </c>
      <c r="C38" s="51" t="s">
        <v>37</v>
      </c>
      <c r="D38" s="18"/>
      <c r="E38" s="18">
        <f>Japan!E134</f>
        <v>22</v>
      </c>
      <c r="F38" s="18">
        <f>Japan!F134</f>
        <v>17</v>
      </c>
      <c r="G38" s="18">
        <f>Japan!G134</f>
        <v>4</v>
      </c>
      <c r="H38" s="18">
        <f>Japan!H134</f>
        <v>11</v>
      </c>
      <c r="I38" s="19">
        <f>Japan!I134</f>
        <v>7.3310009741341222</v>
      </c>
      <c r="J38" s="19">
        <f>Japan!J134</f>
        <v>3.9571430664109926</v>
      </c>
      <c r="K38" s="19">
        <f>Japan!K134</f>
        <v>1.0084105338068083</v>
      </c>
      <c r="L38" s="19">
        <f>Japan!L134</f>
        <v>0.68725836094954884</v>
      </c>
      <c r="M38" s="19">
        <f>Japan!M134</f>
        <v>7.3540957693978841</v>
      </c>
      <c r="N38" s="19">
        <f>Japan!N134</f>
        <v>1.7733420363193981</v>
      </c>
      <c r="O38" s="19">
        <f>Japan!O134</f>
        <v>-6.3602637540485785E-2</v>
      </c>
      <c r="P38" s="19">
        <f>Japan!P134</f>
        <v>-1.1243803267566426</v>
      </c>
      <c r="Q38" s="19">
        <f>Japan!I135</f>
        <v>7.955726481213099</v>
      </c>
      <c r="R38" s="19">
        <f>Japan!J135</f>
        <v>4.176843956043963</v>
      </c>
      <c r="S38" s="19">
        <f>Japan!K135</f>
        <v>1.7226113408089438</v>
      </c>
      <c r="T38" s="19">
        <f>Japan!L135</f>
        <v>1.4135402737087022</v>
      </c>
      <c r="U38" s="3">
        <f>Japan!M135</f>
        <v>6.8371850068864486</v>
      </c>
      <c r="V38" s="3">
        <f>Japan!N135</f>
        <v>1.7708375240945706</v>
      </c>
      <c r="W38" s="3">
        <f>Japan!O135</f>
        <v>-0.19882179867410366</v>
      </c>
      <c r="X38" s="3">
        <f>Japan!P135</f>
        <v>-1.2268780058102169</v>
      </c>
      <c r="Y38" s="1"/>
      <c r="AG38" s="34"/>
      <c r="AH38" s="34"/>
      <c r="AI38" s="34"/>
      <c r="AJ38" s="34"/>
      <c r="AK38" s="34"/>
    </row>
    <row r="39" spans="1:37" x14ac:dyDescent="0.25">
      <c r="A39">
        <v>10</v>
      </c>
      <c r="B39" s="18" t="s">
        <v>29</v>
      </c>
      <c r="C39" s="51" t="s">
        <v>38</v>
      </c>
      <c r="D39" s="18"/>
      <c r="E39" s="53">
        <f>Italy!E140</f>
        <v>26</v>
      </c>
      <c r="F39" s="53">
        <f>Italy!F140</f>
        <v>6</v>
      </c>
      <c r="G39" s="53">
        <f>Italy!G140</f>
        <v>17</v>
      </c>
      <c r="H39" s="53">
        <f>Italy!H140</f>
        <v>10</v>
      </c>
      <c r="I39" s="50">
        <f>Italy!I140</f>
        <v>5.3526316533834439</v>
      </c>
      <c r="J39" s="50">
        <f>Italy!J140</f>
        <v>2.0542842210328489</v>
      </c>
      <c r="K39" s="50">
        <f>Italy!K140</f>
        <v>1.7715294117647058</v>
      </c>
      <c r="L39" s="50">
        <f>Italy!L140</f>
        <v>1.0288999999999999</v>
      </c>
      <c r="M39" s="50">
        <f>Italy!M140</f>
        <v>5.5995246781702734</v>
      </c>
      <c r="N39" s="50">
        <f>Italy!N140</f>
        <v>17.100887909346586</v>
      </c>
      <c r="O39" s="50">
        <f>Italy!O140</f>
        <v>5.3862941176470587</v>
      </c>
      <c r="P39" s="50">
        <f>Italy!P140</f>
        <v>2.9217</v>
      </c>
      <c r="Q39" s="50">
        <f>Italy!I141</f>
        <v>5.7688983348344935</v>
      </c>
      <c r="R39" s="50">
        <f>Italy!J141</f>
        <v>1.8353584870787816</v>
      </c>
      <c r="S39" s="50">
        <f>Italy!K141</f>
        <v>1.5640000000000001</v>
      </c>
      <c r="T39" s="50">
        <f>Italy!L141</f>
        <v>1.641</v>
      </c>
      <c r="U39" s="50">
        <f>Italy!M141</f>
        <v>3.2544340526666575</v>
      </c>
      <c r="V39" s="50">
        <f>Italy!N141</f>
        <v>16.654267163421448</v>
      </c>
      <c r="W39" s="50">
        <f>Italy!O141</f>
        <v>5.0030000000000001</v>
      </c>
      <c r="X39" s="50">
        <f>Italy!P141</f>
        <v>2.4489999999999998</v>
      </c>
      <c r="Y39" s="1"/>
      <c r="AG39" s="34"/>
      <c r="AH39" s="34"/>
      <c r="AI39" s="34"/>
      <c r="AJ39" s="34"/>
      <c r="AK39" s="34"/>
    </row>
    <row r="40" spans="1:37" x14ac:dyDescent="0.25">
      <c r="A40">
        <v>11</v>
      </c>
      <c r="B40" s="18" t="s">
        <v>28</v>
      </c>
      <c r="C40" s="51" t="s">
        <v>48</v>
      </c>
      <c r="D40" s="18"/>
      <c r="E40" s="53">
        <f>Ireland!E69</f>
        <v>8</v>
      </c>
      <c r="F40" s="53">
        <f>Ireland!F69</f>
        <v>14</v>
      </c>
      <c r="G40" s="53">
        <f>Ireland!G69</f>
        <v>32</v>
      </c>
      <c r="H40" s="53">
        <f>Ireland!H69</f>
        <v>7</v>
      </c>
      <c r="I40" s="50">
        <f>Ireland!I69</f>
        <v>4.4016199315565681</v>
      </c>
      <c r="J40" s="50">
        <f>Ireland!J69</f>
        <v>4.4571668732135397</v>
      </c>
      <c r="K40" s="50">
        <f>Ireland!K69</f>
        <v>3.9508263892382276</v>
      </c>
      <c r="L40" s="50">
        <f>Ireland!L69</f>
        <v>2.4427142857142856</v>
      </c>
      <c r="M40" s="50">
        <f>Ireland!M69</f>
        <v>2.8539815077797006</v>
      </c>
      <c r="N40" s="50">
        <f>Ireland!N69</f>
        <v>4.7694861701857247</v>
      </c>
      <c r="O40" s="50">
        <f>Ireland!O69</f>
        <v>7.2788899184246336</v>
      </c>
      <c r="P40" s="50">
        <f>Ireland!P69</f>
        <v>5.2645714285714291</v>
      </c>
      <c r="Q40" s="50">
        <f>Ireland!I70</f>
        <v>5.2964797262262753</v>
      </c>
      <c r="R40" s="50">
        <f>Ireland!J70</f>
        <v>4.0954479501839947</v>
      </c>
      <c r="S40" s="50">
        <f>Ireland!K70</f>
        <v>3.7476450040026172</v>
      </c>
      <c r="T40" s="50">
        <f>Ireland!L70</f>
        <v>2.9969999999999999</v>
      </c>
      <c r="U40" s="50">
        <f>Ireland!M70</f>
        <v>2.7865000000000002</v>
      </c>
      <c r="V40" s="50">
        <f>Ireland!N70</f>
        <v>3.2275</v>
      </c>
      <c r="W40" s="50">
        <f>Ireland!O70</f>
        <v>4.1668189799074948</v>
      </c>
      <c r="X40" s="50">
        <f>Ireland!P70</f>
        <v>3.99</v>
      </c>
      <c r="Y40" s="1"/>
      <c r="AG40" s="34"/>
      <c r="AH40" s="34"/>
      <c r="AI40" s="34"/>
      <c r="AJ40" s="34"/>
      <c r="AK40" s="34"/>
    </row>
    <row r="41" spans="1:37" x14ac:dyDescent="0.25">
      <c r="A41">
        <v>12</v>
      </c>
      <c r="B41" s="18" t="s">
        <v>26</v>
      </c>
      <c r="C41" s="51" t="s">
        <v>57</v>
      </c>
      <c r="D41" s="18"/>
      <c r="E41" s="53">
        <f>Greece!E136</f>
        <v>13</v>
      </c>
      <c r="F41" s="53">
        <f>Greece!F136</f>
        <v>5</v>
      </c>
      <c r="G41" s="53">
        <f>Greece!G136</f>
        <v>3</v>
      </c>
      <c r="H41" s="53">
        <f>Greece!H136</f>
        <v>19</v>
      </c>
      <c r="I41" s="50">
        <f>Greece!I136</f>
        <v>4.0012815476872907</v>
      </c>
      <c r="J41" s="50">
        <f>Greece!J136</f>
        <v>0.3402</v>
      </c>
      <c r="K41" s="50">
        <f>Greece!K136</f>
        <v>2.6960000000000002</v>
      </c>
      <c r="L41" s="50">
        <f>Greece!L136</f>
        <v>2.9106315789473687</v>
      </c>
      <c r="M41" s="50">
        <f>Greece!M136</f>
        <v>13.310081532891211</v>
      </c>
      <c r="N41" s="50">
        <f>Greece!N136</f>
        <v>19.4376</v>
      </c>
      <c r="O41" s="50">
        <f>Greece!O136</f>
        <v>15.894666666666666</v>
      </c>
      <c r="P41" s="50">
        <f>Greece!P136</f>
        <v>6.3954736842105273</v>
      </c>
      <c r="Q41" s="50">
        <f>Greece!I137</f>
        <v>3.9224629418472157</v>
      </c>
      <c r="R41" s="50">
        <f>Greece!J137</f>
        <v>0.51800000000000002</v>
      </c>
      <c r="S41" s="50">
        <f>Greece!K137</f>
        <v>3.8</v>
      </c>
      <c r="T41" s="50">
        <f>Greece!L137</f>
        <v>3.3639999999999999</v>
      </c>
      <c r="U41" s="50">
        <f>Greece!M137</f>
        <v>13.065390923643754</v>
      </c>
      <c r="V41" s="50">
        <f>Greece!N137</f>
        <v>19.341000000000001</v>
      </c>
      <c r="W41" s="50">
        <f>Greece!O137</f>
        <v>13.754</v>
      </c>
      <c r="X41" s="50">
        <f>Greece!P137</f>
        <v>3.915</v>
      </c>
      <c r="Y41" s="1"/>
      <c r="AG41" s="34"/>
      <c r="AH41" s="34"/>
      <c r="AI41" s="34"/>
      <c r="AJ41" s="34"/>
      <c r="AK41" s="34"/>
    </row>
    <row r="42" spans="1:37" x14ac:dyDescent="0.25">
      <c r="A42">
        <v>13</v>
      </c>
      <c r="B42" s="18" t="s">
        <v>35</v>
      </c>
      <c r="C42" s="51" t="s">
        <v>38</v>
      </c>
      <c r="D42" s="18"/>
      <c r="E42" s="18">
        <v>48</v>
      </c>
      <c r="F42" s="18">
        <v>11</v>
      </c>
      <c r="G42" s="18">
        <v>0</v>
      </c>
      <c r="H42" s="50">
        <f>Germany!H140</f>
        <v>0</v>
      </c>
      <c r="I42" s="50">
        <f>Germany!I140</f>
        <v>3.8737590917555771</v>
      </c>
      <c r="J42" s="50">
        <f>Germany!J140</f>
        <v>0.87580337752503257</v>
      </c>
      <c r="K42" s="50" t="str">
        <f>Germany!K140</f>
        <v>n.a.</v>
      </c>
      <c r="L42" s="50" t="str">
        <f>Germany!L140</f>
        <v>n.a.</v>
      </c>
      <c r="M42" s="50">
        <f>Germany!M140</f>
        <v>3.1676613728565015</v>
      </c>
      <c r="N42" s="50">
        <f>Germany!N140</f>
        <v>1.5440000000000003</v>
      </c>
      <c r="O42" s="50" t="str">
        <f>Germany!O140</f>
        <v>n.a.</v>
      </c>
      <c r="P42" s="50" t="str">
        <f>Germany!P140</f>
        <v>n.a.</v>
      </c>
      <c r="Q42" s="50">
        <f>Germany!I141</f>
        <v>3.824318441556751</v>
      </c>
      <c r="R42" s="50">
        <f>Germany!J141</f>
        <v>1.176215921488355</v>
      </c>
      <c r="S42" s="50" t="str">
        <f>Germany!K141</f>
        <v>n.a.</v>
      </c>
      <c r="T42" s="50" t="str">
        <f>Germany!L141</f>
        <v>n.a.</v>
      </c>
      <c r="U42" s="50">
        <f>Germany!M141</f>
        <v>2.7574370956706113</v>
      </c>
      <c r="V42" s="50">
        <f>Germany!N141</f>
        <v>1.784</v>
      </c>
      <c r="W42" s="50" t="str">
        <f>Germany!O141</f>
        <v>n.a.</v>
      </c>
      <c r="X42" s="50" t="str">
        <f>Germany!P141</f>
        <v>n.a.</v>
      </c>
      <c r="Y42" s="1"/>
      <c r="AG42" s="34"/>
      <c r="AH42" s="34"/>
      <c r="AI42" s="34"/>
      <c r="AJ42" s="34"/>
      <c r="AK42" s="34"/>
    </row>
    <row r="43" spans="1:37" x14ac:dyDescent="0.25">
      <c r="A43">
        <v>14</v>
      </c>
      <c r="B43" s="18" t="s">
        <v>30</v>
      </c>
      <c r="C43" s="51" t="s">
        <v>48</v>
      </c>
      <c r="D43" s="18"/>
      <c r="E43" s="53">
        <f>France!E140</f>
        <v>25</v>
      </c>
      <c r="F43" s="53">
        <f>France!F140</f>
        <v>21</v>
      </c>
      <c r="G43" s="53">
        <f>France!G140</f>
        <v>10</v>
      </c>
      <c r="H43" s="53">
        <f>France!H140</f>
        <v>0</v>
      </c>
      <c r="I43" s="50">
        <f>France!I140</f>
        <v>5.0584756365634975</v>
      </c>
      <c r="J43" s="50">
        <f>France!J140</f>
        <v>2.6722221075602408</v>
      </c>
      <c r="K43" s="50">
        <f>France!K140</f>
        <v>3.0196305564817139</v>
      </c>
      <c r="L43" s="50" t="str">
        <f>France!L140</f>
        <v>n.a.</v>
      </c>
      <c r="M43" s="50">
        <f>France!M140</f>
        <v>5.1840961193345105</v>
      </c>
      <c r="N43" s="50">
        <f>France!N140</f>
        <v>4.9549292296288341</v>
      </c>
      <c r="O43" s="50">
        <f>France!O140</f>
        <v>1.4988999999999999</v>
      </c>
      <c r="P43" s="50" t="str">
        <f>France!P140</f>
        <v>n.a.</v>
      </c>
      <c r="Q43" s="50">
        <f>France!I141</f>
        <v>5.4304540362226543</v>
      </c>
      <c r="R43" s="50">
        <f>France!J141</f>
        <v>2.7392074428743918</v>
      </c>
      <c r="S43" s="50">
        <f>France!K141</f>
        <v>3.3253817215576409</v>
      </c>
      <c r="T43" s="50" t="str">
        <f>France!L141</f>
        <v>n.a.</v>
      </c>
      <c r="U43" s="50">
        <f>France!M141</f>
        <v>4.72825787047364</v>
      </c>
      <c r="V43" s="50">
        <f>France!N141</f>
        <v>3.2170000000000001</v>
      </c>
      <c r="W43" s="50">
        <f>France!O141</f>
        <v>1.7195</v>
      </c>
      <c r="X43" s="32" t="s">
        <v>2</v>
      </c>
      <c r="Y43" s="1"/>
      <c r="AG43" s="34"/>
      <c r="AH43" s="34"/>
      <c r="AI43" s="34"/>
      <c r="AJ43" s="34"/>
      <c r="AK43" s="34"/>
    </row>
    <row r="44" spans="1:37" x14ac:dyDescent="0.25">
      <c r="A44">
        <v>15</v>
      </c>
      <c r="B44" s="18" t="s">
        <v>15</v>
      </c>
      <c r="C44" s="51" t="s">
        <v>24</v>
      </c>
      <c r="D44" s="18"/>
      <c r="E44" s="53">
        <f>Finland!E106</f>
        <v>44</v>
      </c>
      <c r="F44" s="53">
        <f>Finland!F106</f>
        <v>16</v>
      </c>
      <c r="G44" s="53">
        <f>Finland!G106</f>
        <v>4</v>
      </c>
      <c r="H44" s="53">
        <f>Finland!H106</f>
        <v>0</v>
      </c>
      <c r="I44" s="50">
        <f>Finland!I106</f>
        <v>3.8170297280418666</v>
      </c>
      <c r="J44" s="50">
        <f>Finland!J106</f>
        <v>2.4185352838067242</v>
      </c>
      <c r="K44" s="50">
        <f>Finland!K106</f>
        <v>5.4888775501452214</v>
      </c>
      <c r="L44" s="50" t="str">
        <f>Finland!L106</f>
        <v>n.a.</v>
      </c>
      <c r="M44" s="50">
        <f>Finland!M106</f>
        <v>7.0171310370232307</v>
      </c>
      <c r="N44" s="50">
        <f>Finland!N106</f>
        <v>5.4473760014200803</v>
      </c>
      <c r="O44" s="50">
        <f>Finland!O106</f>
        <v>10.74249501117855</v>
      </c>
      <c r="P44" s="50" t="str">
        <f>Finland!P106</f>
        <v>n.a.</v>
      </c>
      <c r="Q44" s="50">
        <f>Finland!I107</f>
        <v>3.2874842234796087</v>
      </c>
      <c r="R44" s="50">
        <f>Finland!J107</f>
        <v>3.1707014934723277</v>
      </c>
      <c r="S44" s="50">
        <f>Finland!K107</f>
        <v>5.0617749217886647</v>
      </c>
      <c r="T44" s="50" t="str">
        <f>Finland!L107</f>
        <v>n.a.</v>
      </c>
      <c r="U44" s="50">
        <f>Finland!M107</f>
        <v>6.3796813031369357</v>
      </c>
      <c r="V44" s="50">
        <f>Finland!N107</f>
        <v>1.4675</v>
      </c>
      <c r="W44" s="50">
        <f>Finland!O107</f>
        <v>1.1440000000000001</v>
      </c>
      <c r="X44" s="50" t="str">
        <f>Finland!P107</f>
        <v>n.a.</v>
      </c>
      <c r="Y44" s="1"/>
      <c r="AG44" s="34"/>
      <c r="AH44" s="34"/>
      <c r="AI44" s="34"/>
      <c r="AJ44" s="34"/>
      <c r="AK44" s="34"/>
    </row>
    <row r="45" spans="1:37" x14ac:dyDescent="0.25">
      <c r="A45">
        <v>16</v>
      </c>
      <c r="B45" s="18" t="s">
        <v>59</v>
      </c>
      <c r="C45" s="51" t="s">
        <v>60</v>
      </c>
      <c r="D45" s="18"/>
      <c r="E45" s="18">
        <f>Denmark!E140</f>
        <v>23</v>
      </c>
      <c r="F45" s="18">
        <f>Denmark!F140</f>
        <v>16</v>
      </c>
      <c r="G45" s="18">
        <f>Denmark!G140</f>
        <v>17</v>
      </c>
      <c r="H45" s="18">
        <f>Denmark!H140</f>
        <v>0</v>
      </c>
      <c r="I45" s="50">
        <f>Denmark!I140</f>
        <v>3.5185838884698577</v>
      </c>
      <c r="J45" s="50">
        <f>Denmark!J140</f>
        <v>1.7000336733980987</v>
      </c>
      <c r="K45" s="50">
        <f>Denmark!K140</f>
        <v>2.3911471659625017</v>
      </c>
      <c r="L45" s="50" t="str">
        <f>Denmark!L140</f>
        <v>n.a.</v>
      </c>
      <c r="M45" s="50">
        <f>Denmark!M140</f>
        <v>5.5650225533089293</v>
      </c>
      <c r="N45" s="50">
        <f>Denmark!N140</f>
        <v>4.6908923407902936</v>
      </c>
      <c r="O45" s="50">
        <f>Denmark!O140</f>
        <v>3.2937647058823534</v>
      </c>
      <c r="P45" s="50" t="str">
        <f>Denmark!P140</f>
        <v>n.a.</v>
      </c>
      <c r="Q45" s="50">
        <f>Denmark!I141</f>
        <v>2.7934810287751466</v>
      </c>
      <c r="R45" s="50">
        <f>Denmark!J141</f>
        <v>0.8415235761188633</v>
      </c>
      <c r="S45" s="50">
        <f>Denmark!K141</f>
        <v>2.5604415352309839</v>
      </c>
      <c r="T45" s="50" t="str">
        <f>Denmark!L141</f>
        <v>n.a.</v>
      </c>
      <c r="U45" s="32">
        <f>Denmark!M141</f>
        <v>5.8828358004760952</v>
      </c>
      <c r="V45" s="32">
        <f>Denmark!N141</f>
        <v>2.4482309510850171</v>
      </c>
      <c r="W45" s="32">
        <f>Denmark!O141</f>
        <v>2.4900000000000002</v>
      </c>
      <c r="X45" s="32" t="str">
        <f>Denmark!P141</f>
        <v>n.a.</v>
      </c>
      <c r="Y45" s="1"/>
      <c r="AG45" s="34"/>
      <c r="AH45" s="34"/>
      <c r="AI45" s="34"/>
      <c r="AJ45" s="34"/>
      <c r="AK45" s="34"/>
    </row>
    <row r="46" spans="1:37" x14ac:dyDescent="0.25">
      <c r="A46">
        <v>17</v>
      </c>
      <c r="B46" s="18" t="s">
        <v>31</v>
      </c>
      <c r="C46" s="51" t="s">
        <v>38</v>
      </c>
      <c r="D46" s="18"/>
      <c r="E46" s="53">
        <f>Canada!E95</f>
        <v>3</v>
      </c>
      <c r="F46" s="53">
        <f>Canada!F95</f>
        <v>42</v>
      </c>
      <c r="G46" s="53">
        <f>Canada!G95</f>
        <v>14</v>
      </c>
      <c r="H46" s="53">
        <f>Canada!H95</f>
        <v>0</v>
      </c>
      <c r="I46" s="50">
        <f>Canada!I95</f>
        <v>1.9329999999999998</v>
      </c>
      <c r="J46" s="50">
        <f>Canada!J95</f>
        <v>3.5925805438907799</v>
      </c>
      <c r="K46" s="50">
        <f>Canada!K95</f>
        <v>4.1268504199018663</v>
      </c>
      <c r="L46" s="50" t="str">
        <f>Canada!L95</f>
        <v>n.a.</v>
      </c>
      <c r="M46" s="50">
        <f>Canada!M95</f>
        <v>2.1753333333333331</v>
      </c>
      <c r="N46" s="50">
        <f>Canada!N95</f>
        <v>4.7283854924082815</v>
      </c>
      <c r="O46" s="50">
        <f>Canada!O95</f>
        <v>1.6799552692664059</v>
      </c>
      <c r="P46" s="50" t="str">
        <f>Canada!P95</f>
        <v>n.a.</v>
      </c>
      <c r="Q46" s="50">
        <f>Canada!I96</f>
        <v>2.5310000000000001</v>
      </c>
      <c r="R46" s="50">
        <f>Canada!J96</f>
        <v>4.0644116776201162</v>
      </c>
      <c r="S46" s="50">
        <f>Canada!K96</f>
        <v>3.5804676577520178</v>
      </c>
      <c r="T46" s="50" t="str">
        <f>Canada!L96</f>
        <v>n.a.</v>
      </c>
      <c r="U46" s="50">
        <f>Canada!M96</f>
        <v>2.1230000000000002</v>
      </c>
      <c r="V46" s="50">
        <f>Canada!N96</f>
        <v>3.823546366025151</v>
      </c>
      <c r="W46" s="50">
        <f>Canada!O96</f>
        <v>1.4151738259470972</v>
      </c>
      <c r="X46" s="50" t="str">
        <f>Canada!P96</f>
        <v>n.a.</v>
      </c>
      <c r="Y46" s="1"/>
      <c r="AG46" s="34"/>
      <c r="AH46" s="34"/>
      <c r="AI46" s="34"/>
      <c r="AJ46" s="34"/>
      <c r="AK46" s="34"/>
    </row>
    <row r="47" spans="1:37" x14ac:dyDescent="0.25">
      <c r="A47">
        <v>18</v>
      </c>
      <c r="B47" s="18" t="s">
        <v>42</v>
      </c>
      <c r="C47" s="51" t="s">
        <v>43</v>
      </c>
      <c r="D47" s="18"/>
      <c r="E47" s="18">
        <f>Belgium!E184</f>
        <v>0</v>
      </c>
      <c r="F47" s="18">
        <f>Belgium!F184</f>
        <v>17</v>
      </c>
      <c r="G47" s="18">
        <f>Belgium!G184</f>
        <v>21</v>
      </c>
      <c r="H47" s="18">
        <f>Belgium!H184</f>
        <v>25</v>
      </c>
      <c r="I47" s="52" t="str">
        <f>Belgium!I184</f>
        <v>n.a.</v>
      </c>
      <c r="J47" s="50">
        <f>Belgium!J184</f>
        <v>4.1916548031732246</v>
      </c>
      <c r="K47" s="50">
        <f>Belgium!K184</f>
        <v>3.0798678659476209</v>
      </c>
      <c r="L47" s="50">
        <f>Belgium!L184</f>
        <v>2.5668283835869388</v>
      </c>
      <c r="M47" s="50" t="str">
        <f>Belgium!M184</f>
        <v>n.a.</v>
      </c>
      <c r="N47" s="50">
        <f>Belgium!N184</f>
        <v>5.800083334085139</v>
      </c>
      <c r="O47" s="50">
        <f>Belgium!O184</f>
        <v>3.1761189059539623</v>
      </c>
      <c r="P47" s="50">
        <f>Belgium!P184</f>
        <v>2.5406534805446892</v>
      </c>
      <c r="Q47" s="50" t="str">
        <f>Belgium!I185</f>
        <v>n.a.</v>
      </c>
      <c r="R47" s="50">
        <f>Belgium!J185</f>
        <v>4.0078429011898065</v>
      </c>
      <c r="S47" s="50">
        <f>Belgium!K185</f>
        <v>2.93107974499347</v>
      </c>
      <c r="T47" s="50">
        <f>Belgium!L185</f>
        <v>2.1018225781429756</v>
      </c>
      <c r="U47" s="32" t="str">
        <f>Belgium!M185</f>
        <v>n.a.</v>
      </c>
      <c r="V47" s="32">
        <f>Belgium!N185</f>
        <v>5.0120005330242856</v>
      </c>
      <c r="W47" s="32">
        <f>Belgium!O185</f>
        <v>2.2642257616813266</v>
      </c>
      <c r="X47" s="32">
        <f>Belgium!P185</f>
        <v>2.1818658397815494</v>
      </c>
      <c r="Y47" s="33"/>
      <c r="AG47" s="34"/>
      <c r="AH47" s="34"/>
      <c r="AI47" s="34"/>
      <c r="AJ47" s="34"/>
      <c r="AK47" s="34"/>
    </row>
    <row r="48" spans="1:37" x14ac:dyDescent="0.25">
      <c r="A48">
        <v>19</v>
      </c>
      <c r="B48" s="18" t="s">
        <v>53</v>
      </c>
      <c r="C48" s="51" t="s">
        <v>34</v>
      </c>
      <c r="D48" s="18"/>
      <c r="E48" s="53">
        <f>Austria!E140</f>
        <v>34</v>
      </c>
      <c r="F48" s="53">
        <f>Austria!F140</f>
        <v>27</v>
      </c>
      <c r="G48" s="53">
        <f>Austria!G140</f>
        <v>1</v>
      </c>
      <c r="H48" s="53">
        <f>Austria!H140</f>
        <v>0</v>
      </c>
      <c r="I48" s="50">
        <f>Austria!I140</f>
        <v>5.2075272521806548</v>
      </c>
      <c r="J48" s="50">
        <f>Austria!J140</f>
        <v>3.2565256498734749</v>
      </c>
      <c r="K48" s="50">
        <f>Austria!K140</f>
        <v>-3.8239999999999998</v>
      </c>
      <c r="L48" s="50" t="str">
        <f>Austria!L140</f>
        <v>n.a.</v>
      </c>
      <c r="M48" s="50">
        <f>Austria!M140</f>
        <v>5.7326299855084315</v>
      </c>
      <c r="N48" s="50">
        <f>Austria!N140</f>
        <v>2.9265637185276621</v>
      </c>
      <c r="O48" s="50">
        <f>Austria!O140</f>
        <v>0.47</v>
      </c>
      <c r="P48" s="50" t="str">
        <f>Austria!P140</f>
        <v>n.a.</v>
      </c>
      <c r="Q48" s="50">
        <f>Austria!I141</f>
        <v>4.7819044016833239</v>
      </c>
      <c r="R48" s="50">
        <f>Austria!J141</f>
        <v>2.3410000000000002</v>
      </c>
      <c r="S48" s="50">
        <f>Austria!K141</f>
        <v>-3.8239999999999998</v>
      </c>
      <c r="T48" s="50" t="str">
        <f>Austria!L141</f>
        <v>n.a.</v>
      </c>
      <c r="U48" s="50">
        <f>Austria!M141</f>
        <v>4.2231910906283652</v>
      </c>
      <c r="V48" s="50">
        <f>Austria!N141</f>
        <v>2.1080000000000001</v>
      </c>
      <c r="W48" s="50">
        <f>Austria!O141</f>
        <v>0.47</v>
      </c>
      <c r="X48" s="50" t="str">
        <f>Austria!P141</f>
        <v>n.a.</v>
      </c>
      <c r="Y48" s="1"/>
      <c r="AG48" s="34"/>
      <c r="AH48" s="34"/>
      <c r="AI48" s="34"/>
      <c r="AJ48" s="34"/>
      <c r="AK48" s="34"/>
    </row>
    <row r="49" spans="1:37" x14ac:dyDescent="0.25">
      <c r="A49">
        <v>20</v>
      </c>
      <c r="B49" s="18" t="s">
        <v>32</v>
      </c>
      <c r="C49" s="51" t="s">
        <v>38</v>
      </c>
      <c r="D49" s="18"/>
      <c r="E49" s="53">
        <f>Australia!E118</f>
        <v>37</v>
      </c>
      <c r="F49" s="53">
        <f>Australia!F118</f>
        <v>13</v>
      </c>
      <c r="G49" s="53">
        <f>Australia!G118</f>
        <v>9</v>
      </c>
      <c r="H49" s="53">
        <f>Australia!H118</f>
        <v>0</v>
      </c>
      <c r="I49" s="50">
        <f>Australia!I118</f>
        <v>3.2058846458380263</v>
      </c>
      <c r="J49" s="50">
        <f>Australia!J118</f>
        <v>4.9472053033908452</v>
      </c>
      <c r="K49" s="50">
        <f>Australia!K118</f>
        <v>4.0421747307288394</v>
      </c>
      <c r="L49" s="50" t="str">
        <f>Australia!L118</f>
        <v>n.a.</v>
      </c>
      <c r="M49" s="50">
        <f>Australia!M118</f>
        <v>5.9444860497864145</v>
      </c>
      <c r="N49" s="50">
        <f>Australia!N118</f>
        <v>4.676452179999889</v>
      </c>
      <c r="O49" s="50">
        <f>Australia!O118</f>
        <v>7.6262200921519723</v>
      </c>
      <c r="P49" s="50" t="str">
        <f>Australia!P118</f>
        <v>n.a.</v>
      </c>
      <c r="Q49" s="50">
        <f>Australia!I119</f>
        <v>3.4888318881711511</v>
      </c>
      <c r="R49" s="50">
        <f>Australia!J119</f>
        <v>5.8788906154353171</v>
      </c>
      <c r="S49" s="50">
        <f>Australia!K119</f>
        <v>4.2726115481280802</v>
      </c>
      <c r="T49" s="50" t="str">
        <f>Australia!L119</f>
        <v>n.a.</v>
      </c>
      <c r="U49" s="50">
        <f>Australia!M119</f>
        <v>4.3529999999999998</v>
      </c>
      <c r="V49" s="50">
        <f>Australia!N119</f>
        <v>2.8255116122797741</v>
      </c>
      <c r="W49" s="50">
        <f>Australia!O119</f>
        <v>6.0407200872356057</v>
      </c>
      <c r="X49" s="50" t="str">
        <f>Australia!P119</f>
        <v>n.a.</v>
      </c>
      <c r="Y49" s="1"/>
      <c r="AG49" s="34"/>
      <c r="AH49" s="34"/>
      <c r="AI49" s="34"/>
      <c r="AJ49" s="34"/>
      <c r="AK49" s="34"/>
    </row>
    <row r="50" spans="1:37" x14ac:dyDescent="0.25">
      <c r="B50" s="1"/>
      <c r="C50" s="1"/>
      <c r="D50" s="1"/>
      <c r="Q50" s="1"/>
      <c r="R50" s="1"/>
      <c r="S50" s="1"/>
      <c r="T50" s="1"/>
      <c r="U50" s="1"/>
      <c r="V50" s="1"/>
      <c r="W50" s="1"/>
      <c r="X50" s="1"/>
      <c r="Y50" s="1"/>
      <c r="AG50" s="34"/>
      <c r="AH50" s="34"/>
      <c r="AI50" s="34"/>
      <c r="AJ50" s="34"/>
      <c r="AK50" s="34"/>
    </row>
    <row r="51" spans="1:37" x14ac:dyDescent="0.25">
      <c r="B51" s="1"/>
      <c r="C51" s="1"/>
      <c r="D51" s="30">
        <f>SUM(E51:H51)</f>
        <v>1183</v>
      </c>
      <c r="E51" s="30">
        <f>SUM(E30:E49)</f>
        <v>446</v>
      </c>
      <c r="F51" s="30">
        <f>SUM(F30:F49)</f>
        <v>442</v>
      </c>
      <c r="G51" s="30">
        <f>SUM(G30:G49)</f>
        <v>199</v>
      </c>
      <c r="H51" s="30">
        <f>SUM(H30:H49)</f>
        <v>96</v>
      </c>
      <c r="I51" s="20">
        <f>AVERAGE(I30:I49)</f>
        <v>3.9770871933978249</v>
      </c>
      <c r="J51" s="20">
        <f t="shared" ref="J51:L51" si="11">AVERAGE(J30:J49)</f>
        <v>2.9770339604721134</v>
      </c>
      <c r="K51" s="20">
        <f t="shared" si="11"/>
        <v>2.5318409595088851</v>
      </c>
      <c r="L51" s="20">
        <f t="shared" si="11"/>
        <v>0.30142924294755874</v>
      </c>
      <c r="M51" s="21">
        <f>AVERAGE(M30:M49)</f>
        <v>6.1139623975591704</v>
      </c>
      <c r="N51" s="21">
        <f t="shared" ref="N51:P51" si="12">AVERAGE(N30:N49)</f>
        <v>5.881406825297935</v>
      </c>
      <c r="O51" s="21">
        <f t="shared" si="12"/>
        <v>5.5597526228182321</v>
      </c>
      <c r="P51" s="21">
        <f t="shared" si="12"/>
        <v>4.8216854893586669</v>
      </c>
      <c r="Q51" s="20">
        <f>MEDIAN(Q30:Q49)</f>
        <v>3.9224629418472157</v>
      </c>
      <c r="R51" s="20">
        <f t="shared" ref="R51:T51" si="13">MEDIAN(R30:R49)</f>
        <v>2.9707171583814347</v>
      </c>
      <c r="S51" s="20">
        <f t="shared" si="13"/>
        <v>2.8960736111986463</v>
      </c>
      <c r="T51" s="20">
        <f t="shared" si="13"/>
        <v>1.8714112890714878</v>
      </c>
      <c r="U51" s="21">
        <f>MEDIAN(U30:U49)</f>
        <v>4.8702294508441657</v>
      </c>
      <c r="V51" s="21">
        <f t="shared" ref="V51:X51" si="14">MEDIAN(V30:V49)</f>
        <v>3.45275</v>
      </c>
      <c r="W51" s="21">
        <f t="shared" si="14"/>
        <v>2.7045000000000003</v>
      </c>
      <c r="X51" s="21">
        <f t="shared" si="14"/>
        <v>3.7731424581005526</v>
      </c>
      <c r="Y51" s="1"/>
      <c r="AG51" s="1"/>
      <c r="AH51" s="1"/>
      <c r="AI51" s="1"/>
      <c r="AJ51" s="1"/>
      <c r="AK51" s="1"/>
    </row>
    <row r="52" spans="1:37" x14ac:dyDescent="0.25">
      <c r="B52" s="1" t="s">
        <v>50</v>
      </c>
      <c r="C52" s="1"/>
      <c r="D52" s="1"/>
      <c r="E52" s="1"/>
      <c r="F52" s="1"/>
      <c r="G52" s="1"/>
      <c r="H52" s="1"/>
      <c r="I52" s="20">
        <f t="shared" ref="I52:X52" si="15">MIN(I30:I49)</f>
        <v>1.5493324435460254</v>
      </c>
      <c r="J52" s="20">
        <f t="shared" si="15"/>
        <v>0.3402</v>
      </c>
      <c r="K52" s="20">
        <f t="shared" si="15"/>
        <v>-3.8239999999999998</v>
      </c>
      <c r="L52" s="20">
        <f t="shared" si="15"/>
        <v>-7.6351016360932107</v>
      </c>
      <c r="M52" s="21">
        <f t="shared" si="15"/>
        <v>2.1753333333333331</v>
      </c>
      <c r="N52" s="21">
        <f t="shared" si="15"/>
        <v>1.5440000000000003</v>
      </c>
      <c r="O52" s="21">
        <f t="shared" si="15"/>
        <v>-6.3602637540485785E-2</v>
      </c>
      <c r="P52" s="21">
        <f t="shared" si="15"/>
        <v>-1.1243803267566426</v>
      </c>
      <c r="Q52" s="20">
        <f t="shared" si="15"/>
        <v>1.6524895528557737</v>
      </c>
      <c r="R52" s="20">
        <f t="shared" si="15"/>
        <v>0.51800000000000002</v>
      </c>
      <c r="S52" s="20">
        <f t="shared" si="15"/>
        <v>-3.8239999999999998</v>
      </c>
      <c r="T52" s="20">
        <f t="shared" si="15"/>
        <v>-7.6351016360932107</v>
      </c>
      <c r="U52" s="21">
        <f t="shared" si="15"/>
        <v>2.1230000000000002</v>
      </c>
      <c r="V52" s="21">
        <f t="shared" si="15"/>
        <v>1.4675</v>
      </c>
      <c r="W52" s="21">
        <f t="shared" si="15"/>
        <v>-0.19882179867410366</v>
      </c>
      <c r="X52" s="21">
        <f t="shared" si="15"/>
        <v>-1.2268780058102169</v>
      </c>
      <c r="Y52" s="1"/>
      <c r="Z52" s="18"/>
      <c r="AG52" s="1"/>
      <c r="AH52" s="1"/>
      <c r="AI52" s="1"/>
      <c r="AJ52" s="1"/>
      <c r="AK52" s="1"/>
    </row>
    <row r="53" spans="1:37" x14ac:dyDescent="0.25">
      <c r="B53" s="1" t="s">
        <v>51</v>
      </c>
      <c r="C53" s="1"/>
      <c r="D53" s="1"/>
      <c r="E53" s="1"/>
      <c r="F53" s="1"/>
      <c r="G53" s="1"/>
      <c r="H53" s="1"/>
      <c r="I53" s="20">
        <f t="shared" ref="I53:T53" si="16">MAX(I30:I49)</f>
        <v>7.3310009741341222</v>
      </c>
      <c r="J53" s="20">
        <f t="shared" si="16"/>
        <v>5.1082894538621781</v>
      </c>
      <c r="K53" s="20">
        <f t="shared" si="16"/>
        <v>5.4888775501452214</v>
      </c>
      <c r="L53" s="20">
        <f t="shared" si="16"/>
        <v>2.9106315789473687</v>
      </c>
      <c r="M53" s="21">
        <f t="shared" si="16"/>
        <v>13.310081532891211</v>
      </c>
      <c r="N53" s="21">
        <f t="shared" si="16"/>
        <v>19.4376</v>
      </c>
      <c r="O53" s="21">
        <f t="shared" si="16"/>
        <v>21.463930846880984</v>
      </c>
      <c r="P53" s="21">
        <f t="shared" si="16"/>
        <v>11.413115296415569</v>
      </c>
      <c r="Q53" s="20">
        <f t="shared" si="16"/>
        <v>7.955726481213099</v>
      </c>
      <c r="R53" s="20">
        <f t="shared" si="16"/>
        <v>5.8788906154353171</v>
      </c>
      <c r="S53" s="20">
        <f t="shared" si="16"/>
        <v>5.0617749217886647</v>
      </c>
      <c r="T53" s="20">
        <f t="shared" si="16"/>
        <v>3.3639999999999999</v>
      </c>
      <c r="U53" s="21">
        <f>MAX(U30:U49)</f>
        <v>13.065390923643754</v>
      </c>
      <c r="V53" s="21">
        <f t="shared" ref="V53:X53" si="17">MAX(V30:V49)</f>
        <v>19.341000000000001</v>
      </c>
      <c r="W53" s="21">
        <f t="shared" si="17"/>
        <v>21.463930846880984</v>
      </c>
      <c r="X53" s="21">
        <f t="shared" si="17"/>
        <v>11.413115296415569</v>
      </c>
      <c r="Y53" s="1"/>
      <c r="Z53" s="18"/>
      <c r="AG53" s="1"/>
      <c r="AH53" s="1"/>
      <c r="AI53" s="1"/>
      <c r="AJ53" s="1"/>
      <c r="AK53" s="1"/>
    </row>
    <row r="54" spans="1:37" x14ac:dyDescent="0.25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8"/>
      <c r="AG54" s="1"/>
      <c r="AH54" s="1"/>
      <c r="AI54" s="1"/>
      <c r="AJ54" s="1"/>
      <c r="AK54" s="1"/>
    </row>
    <row r="55" spans="1:37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8"/>
      <c r="AG55" s="1"/>
      <c r="AH55" s="1"/>
      <c r="AI55" s="1"/>
      <c r="AJ55" s="1"/>
      <c r="AK55" s="1"/>
    </row>
    <row r="56" spans="1:37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8"/>
      <c r="AG56" s="1"/>
      <c r="AH56" s="1"/>
      <c r="AI56" s="1"/>
      <c r="AJ56" s="1"/>
      <c r="AK56" s="1"/>
    </row>
    <row r="57" spans="1:37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8"/>
      <c r="AG57" s="1"/>
      <c r="AH57" s="1"/>
      <c r="AI57" s="1"/>
      <c r="AJ57" s="1"/>
      <c r="AK57" s="1"/>
    </row>
    <row r="58" spans="1:37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8"/>
      <c r="AG58" s="1"/>
      <c r="AH58" s="1"/>
      <c r="AI58" s="1"/>
      <c r="AJ58" s="1"/>
      <c r="AK58" s="1"/>
    </row>
    <row r="59" spans="1:37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8"/>
      <c r="AG59" s="1"/>
      <c r="AH59" s="1"/>
      <c r="AI59" s="1"/>
      <c r="AJ59" s="1"/>
      <c r="AK59" s="1"/>
    </row>
    <row r="60" spans="1:37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8"/>
      <c r="AG60" s="1"/>
      <c r="AH60" s="1"/>
      <c r="AI60" s="1"/>
      <c r="AJ60" s="1"/>
      <c r="AK60" s="1"/>
    </row>
    <row r="61" spans="1:37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8"/>
      <c r="AG61" s="1"/>
      <c r="AH61" s="1"/>
      <c r="AI61" s="1"/>
      <c r="AJ61" s="1"/>
      <c r="AK61" s="1"/>
    </row>
    <row r="62" spans="1:37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8"/>
      <c r="AG62" s="1"/>
      <c r="AH62" s="1"/>
      <c r="AI62" s="1"/>
      <c r="AJ62" s="1"/>
      <c r="AK62" s="1"/>
    </row>
    <row r="63" spans="1:37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8"/>
      <c r="AG63" s="1"/>
      <c r="AH63" s="1"/>
      <c r="AI63" s="1"/>
      <c r="AJ63" s="1"/>
      <c r="AK63" s="1"/>
    </row>
    <row r="64" spans="1:37" x14ac:dyDescent="0.25">
      <c r="Z64" s="18"/>
      <c r="AG64" s="1"/>
      <c r="AH64" s="1"/>
      <c r="AI64" s="1"/>
      <c r="AJ64" s="1"/>
      <c r="AK64" s="1"/>
    </row>
    <row r="65" spans="7:37" x14ac:dyDescent="0.25">
      <c r="G65" s="53"/>
      <c r="Z65" s="18"/>
      <c r="AG65" s="1"/>
      <c r="AH65" s="1"/>
      <c r="AI65" s="1"/>
      <c r="AJ65" s="1"/>
      <c r="AK65" s="1"/>
    </row>
    <row r="66" spans="7:37" x14ac:dyDescent="0.25">
      <c r="Z66" s="18"/>
      <c r="AG66" s="1"/>
      <c r="AH66" s="1"/>
      <c r="AI66" s="1"/>
      <c r="AJ66" s="1"/>
      <c r="AK66" s="1"/>
    </row>
    <row r="67" spans="7:37" x14ac:dyDescent="0.25">
      <c r="Z67" s="18"/>
      <c r="AG67" s="1"/>
      <c r="AH67" s="1"/>
      <c r="AI67" s="1"/>
      <c r="AJ67" s="1"/>
      <c r="AK67" s="1"/>
    </row>
    <row r="68" spans="7:37" x14ac:dyDescent="0.25">
      <c r="Z68" s="18"/>
      <c r="AG68" s="1"/>
      <c r="AH68" s="1"/>
      <c r="AI68" s="1"/>
      <c r="AJ68" s="1"/>
      <c r="AK68" s="1"/>
    </row>
    <row r="69" spans="7:37" x14ac:dyDescent="0.25">
      <c r="Z69" s="18"/>
      <c r="AG69" s="1"/>
      <c r="AH69" s="1"/>
      <c r="AI69" s="1"/>
      <c r="AJ69" s="1"/>
      <c r="AK69" s="1"/>
    </row>
    <row r="70" spans="7:37" x14ac:dyDescent="0.25">
      <c r="Z70" s="18"/>
      <c r="AG70" s="1"/>
      <c r="AH70" s="1"/>
      <c r="AI70" s="1"/>
      <c r="AJ70" s="1"/>
      <c r="AK70" s="1"/>
    </row>
    <row r="71" spans="7:37" x14ac:dyDescent="0.25">
      <c r="Z71" s="18"/>
      <c r="AG71" s="1"/>
      <c r="AH71" s="1"/>
      <c r="AI71" s="1"/>
      <c r="AJ71" s="1"/>
      <c r="AK71" s="1"/>
    </row>
    <row r="72" spans="7:37" x14ac:dyDescent="0.25">
      <c r="AG72" s="1"/>
      <c r="AH72" s="1"/>
      <c r="AI72" s="1"/>
      <c r="AJ72" s="1"/>
      <c r="AK72" s="1"/>
    </row>
    <row r="73" spans="7:37" x14ac:dyDescent="0.25">
      <c r="AG73" s="1"/>
      <c r="AH73" s="1"/>
      <c r="AI73" s="1"/>
      <c r="AJ73" s="1"/>
      <c r="AK73" s="1"/>
    </row>
    <row r="74" spans="7:37" x14ac:dyDescent="0.25">
      <c r="AG74" s="1"/>
      <c r="AH74" s="1"/>
      <c r="AI74" s="1"/>
      <c r="AJ74" s="1"/>
      <c r="AK74" s="1"/>
    </row>
    <row r="75" spans="7:37" x14ac:dyDescent="0.25">
      <c r="AG75" s="1"/>
      <c r="AH75" s="1"/>
      <c r="AI75" s="1"/>
      <c r="AJ75" s="1"/>
      <c r="AK75" s="1"/>
    </row>
    <row r="76" spans="7:37" x14ac:dyDescent="0.25">
      <c r="AG76" s="1"/>
      <c r="AH76" s="1"/>
      <c r="AI76" s="1"/>
      <c r="AJ76" s="1"/>
      <c r="AK76" s="1"/>
    </row>
    <row r="77" spans="7:37" x14ac:dyDescent="0.25">
      <c r="AG77" s="1"/>
      <c r="AH77" s="1"/>
      <c r="AI77" s="1"/>
      <c r="AJ77" s="1"/>
      <c r="AK77" s="1"/>
    </row>
    <row r="78" spans="7:37" x14ac:dyDescent="0.25">
      <c r="AG78" s="1"/>
      <c r="AH78" s="1"/>
      <c r="AI78" s="1"/>
      <c r="AJ78" s="1"/>
      <c r="AK78" s="1"/>
    </row>
    <row r="79" spans="7:37" x14ac:dyDescent="0.25">
      <c r="AG79" s="1"/>
      <c r="AH79" s="1"/>
      <c r="AI79" s="1"/>
      <c r="AJ79" s="1"/>
      <c r="AK79" s="1"/>
    </row>
    <row r="80" spans="7:37" x14ac:dyDescent="0.25">
      <c r="AG80" s="1"/>
      <c r="AH80" s="1"/>
      <c r="AI80" s="1"/>
      <c r="AJ80" s="1"/>
      <c r="AK80" s="1"/>
    </row>
    <row r="81" spans="33:37" x14ac:dyDescent="0.25">
      <c r="AG81" s="1"/>
      <c r="AH81" s="1"/>
      <c r="AI81" s="1"/>
      <c r="AJ81" s="1"/>
      <c r="AK81" s="1"/>
    </row>
    <row r="82" spans="33:37" x14ac:dyDescent="0.25">
      <c r="AG82" s="1"/>
      <c r="AH82" s="1"/>
      <c r="AI82" s="1"/>
      <c r="AJ82" s="1"/>
      <c r="AK82" s="1"/>
    </row>
    <row r="83" spans="33:37" x14ac:dyDescent="0.25">
      <c r="AG83" s="1"/>
      <c r="AH83" s="1"/>
      <c r="AI83" s="1"/>
      <c r="AJ83" s="1"/>
      <c r="AK83" s="1"/>
    </row>
    <row r="84" spans="33:37" x14ac:dyDescent="0.25">
      <c r="AG84" s="1"/>
      <c r="AH84" s="1"/>
      <c r="AI84" s="1"/>
      <c r="AJ84" s="1"/>
      <c r="AK84" s="1"/>
    </row>
    <row r="85" spans="33:37" x14ac:dyDescent="0.25">
      <c r="AG85" s="1"/>
      <c r="AH85" s="1"/>
      <c r="AI85" s="1"/>
      <c r="AJ85" s="1"/>
      <c r="AK85" s="1"/>
    </row>
    <row r="86" spans="33:37" x14ac:dyDescent="0.25">
      <c r="AG86" s="1"/>
      <c r="AH86" s="1"/>
      <c r="AI86" s="1"/>
      <c r="AJ86" s="1"/>
      <c r="AK86" s="1"/>
    </row>
    <row r="87" spans="33:37" x14ac:dyDescent="0.25">
      <c r="AG87" s="1"/>
      <c r="AH87" s="1"/>
      <c r="AI87" s="1"/>
      <c r="AJ87" s="1"/>
      <c r="AK87" s="1"/>
    </row>
    <row r="88" spans="33:37" x14ac:dyDescent="0.25">
      <c r="AG88" s="1"/>
      <c r="AH88" s="1"/>
      <c r="AI88" s="1"/>
      <c r="AJ88" s="1"/>
      <c r="AK88" s="1"/>
    </row>
    <row r="89" spans="33:37" x14ac:dyDescent="0.25">
      <c r="AG89" s="1"/>
      <c r="AH89" s="1"/>
      <c r="AI89" s="1"/>
      <c r="AJ89" s="1"/>
      <c r="AK89" s="1"/>
    </row>
    <row r="90" spans="33:37" x14ac:dyDescent="0.25">
      <c r="AG90" s="1"/>
      <c r="AH90" s="1"/>
      <c r="AI90" s="1"/>
      <c r="AJ90" s="1"/>
      <c r="AK90" s="1"/>
    </row>
    <row r="91" spans="33:37" x14ac:dyDescent="0.25">
      <c r="AG91" s="1"/>
      <c r="AH91" s="1"/>
      <c r="AI91" s="1"/>
      <c r="AJ91" s="1"/>
      <c r="AK91" s="1"/>
    </row>
    <row r="92" spans="33:37" x14ac:dyDescent="0.25">
      <c r="AG92" s="1"/>
      <c r="AH92" s="1"/>
      <c r="AI92" s="1"/>
      <c r="AJ92" s="1"/>
      <c r="AK92" s="1"/>
    </row>
    <row r="93" spans="33:37" x14ac:dyDescent="0.25">
      <c r="AG93" s="1"/>
      <c r="AH93" s="1"/>
      <c r="AI93" s="1"/>
      <c r="AJ93" s="1"/>
      <c r="AK93" s="1"/>
    </row>
    <row r="94" spans="33:37" x14ac:dyDescent="0.25">
      <c r="AG94" s="1"/>
      <c r="AH94" s="1"/>
      <c r="AI94" s="1"/>
      <c r="AJ94" s="1"/>
      <c r="AK94" s="1"/>
    </row>
    <row r="95" spans="33:37" x14ac:dyDescent="0.25">
      <c r="AG95" s="1"/>
      <c r="AH95" s="1"/>
      <c r="AI95" s="1"/>
      <c r="AJ95" s="1"/>
      <c r="AK95" s="1"/>
    </row>
    <row r="96" spans="33:37" x14ac:dyDescent="0.25">
      <c r="AG96" s="1"/>
      <c r="AH96" s="1"/>
      <c r="AI96" s="1"/>
      <c r="AJ96" s="1"/>
      <c r="AK96" s="1"/>
    </row>
    <row r="97" spans="33:37" x14ac:dyDescent="0.25">
      <c r="AG97" s="1"/>
      <c r="AH97" s="1"/>
      <c r="AI97" s="1"/>
      <c r="AJ97" s="1"/>
      <c r="AK97" s="1"/>
    </row>
    <row r="98" spans="33:37" x14ac:dyDescent="0.25">
      <c r="AG98" s="1"/>
      <c r="AH98" s="1"/>
      <c r="AI98" s="1"/>
      <c r="AJ98" s="1"/>
      <c r="AK98" s="1"/>
    </row>
    <row r="99" spans="33:37" x14ac:dyDescent="0.25">
      <c r="AG99" s="1"/>
      <c r="AH99" s="1"/>
      <c r="AI99" s="1"/>
      <c r="AJ99" s="1"/>
      <c r="AK99" s="1"/>
    </row>
    <row r="100" spans="33:37" x14ac:dyDescent="0.25">
      <c r="AG100" s="1"/>
      <c r="AH100" s="1"/>
      <c r="AI100" s="1"/>
      <c r="AJ100" s="1"/>
      <c r="AK100" s="1"/>
    </row>
    <row r="101" spans="33:37" x14ac:dyDescent="0.25">
      <c r="AG101" s="1"/>
      <c r="AH101" s="1"/>
      <c r="AI101" s="1"/>
      <c r="AJ101" s="1"/>
      <c r="AK101" s="1"/>
    </row>
    <row r="102" spans="33:37" x14ac:dyDescent="0.25">
      <c r="AG102" s="1"/>
      <c r="AH102" s="1"/>
      <c r="AI102" s="1"/>
      <c r="AJ102" s="1"/>
      <c r="AK102" s="1"/>
    </row>
    <row r="103" spans="33:37" x14ac:dyDescent="0.25">
      <c r="AG103" s="1"/>
      <c r="AH103" s="1"/>
      <c r="AI103" s="1"/>
      <c r="AJ103" s="1"/>
      <c r="AK103" s="1"/>
    </row>
    <row r="104" spans="33:37" x14ac:dyDescent="0.25">
      <c r="AG104" s="1"/>
      <c r="AH104" s="1"/>
      <c r="AI104" s="1"/>
      <c r="AJ104" s="1"/>
      <c r="AK104" s="1"/>
    </row>
    <row r="105" spans="33:37" x14ac:dyDescent="0.25">
      <c r="AG105" s="1"/>
      <c r="AH105" s="1"/>
      <c r="AI105" s="1"/>
      <c r="AJ105" s="1"/>
      <c r="AK105" s="1"/>
    </row>
    <row r="106" spans="33:37" x14ac:dyDescent="0.25">
      <c r="AG106" s="1"/>
      <c r="AH106" s="1"/>
      <c r="AI106" s="1"/>
      <c r="AJ106" s="1"/>
      <c r="AK106" s="1"/>
    </row>
    <row r="107" spans="33:37" x14ac:dyDescent="0.25">
      <c r="AG107" s="1"/>
      <c r="AH107" s="1"/>
      <c r="AI107" s="1"/>
      <c r="AJ107" s="1"/>
      <c r="AK107" s="1"/>
    </row>
    <row r="108" spans="33:37" x14ac:dyDescent="0.25">
      <c r="AG108" s="1"/>
      <c r="AH108" s="1"/>
      <c r="AI108" s="1"/>
      <c r="AJ108" s="1"/>
      <c r="AK108" s="1"/>
    </row>
    <row r="109" spans="33:37" x14ac:dyDescent="0.25">
      <c r="AG109" s="1"/>
      <c r="AH109" s="1"/>
      <c r="AI109" s="1"/>
      <c r="AJ109" s="1"/>
      <c r="AK109" s="1"/>
    </row>
    <row r="110" spans="33:37" x14ac:dyDescent="0.25">
      <c r="AG110" s="1"/>
      <c r="AH110" s="1"/>
      <c r="AI110" s="1"/>
      <c r="AJ110" s="1"/>
      <c r="AK110" s="1"/>
    </row>
    <row r="111" spans="33:37" x14ac:dyDescent="0.25">
      <c r="AG111" s="1"/>
      <c r="AH111" s="1"/>
      <c r="AI111" s="1"/>
      <c r="AJ111" s="1"/>
      <c r="AK111" s="1"/>
    </row>
    <row r="112" spans="33:37" x14ac:dyDescent="0.25">
      <c r="AG112" s="1"/>
      <c r="AH112" s="1"/>
      <c r="AI112" s="1"/>
      <c r="AJ112" s="1"/>
      <c r="AK112" s="1"/>
    </row>
    <row r="113" spans="2:37" x14ac:dyDescent="0.25">
      <c r="AG113" s="1"/>
      <c r="AH113" s="1"/>
      <c r="AI113" s="1"/>
      <c r="AJ113" s="1"/>
      <c r="AK113" s="1"/>
    </row>
    <row r="114" spans="2:37" x14ac:dyDescent="0.25">
      <c r="AG114" s="1"/>
      <c r="AH114" s="1"/>
      <c r="AI114" s="1"/>
      <c r="AJ114" s="1"/>
      <c r="AK114" s="1"/>
    </row>
    <row r="115" spans="2:37" x14ac:dyDescent="0.25">
      <c r="AG115" s="1"/>
      <c r="AH115" s="1"/>
      <c r="AI115" s="1"/>
      <c r="AJ115" s="1"/>
      <c r="AK115" s="1"/>
    </row>
    <row r="116" spans="2:37" x14ac:dyDescent="0.25"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</row>
    <row r="117" spans="2:37" x14ac:dyDescent="0.25"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</row>
    <row r="118" spans="2:37" x14ac:dyDescent="0.25"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</row>
    <row r="119" spans="2:37" x14ac:dyDescent="0.25"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</row>
    <row r="120" spans="2:37" x14ac:dyDescent="0.25"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</row>
    <row r="121" spans="2:37" x14ac:dyDescent="0.25"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</row>
    <row r="122" spans="2:37" x14ac:dyDescent="0.25"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</row>
    <row r="123" spans="2:37" x14ac:dyDescent="0.25"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</row>
    <row r="124" spans="2:37" x14ac:dyDescent="0.25"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</row>
    <row r="125" spans="2:37" x14ac:dyDescent="0.25"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</row>
    <row r="126" spans="2:37" x14ac:dyDescent="0.25"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</row>
    <row r="127" spans="2:37" x14ac:dyDescent="0.25"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</row>
    <row r="128" spans="2:37" x14ac:dyDescent="0.25"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</row>
    <row r="129" spans="2:37" x14ac:dyDescent="0.25"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</row>
    <row r="130" spans="2:37" x14ac:dyDescent="0.25"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</row>
    <row r="131" spans="2:37" x14ac:dyDescent="0.25"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</row>
    <row r="132" spans="2:37" x14ac:dyDescent="0.25"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</row>
    <row r="133" spans="2:37" x14ac:dyDescent="0.25"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</row>
    <row r="134" spans="2:37" x14ac:dyDescent="0.25"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</row>
    <row r="135" spans="2:37" x14ac:dyDescent="0.25"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</row>
    <row r="136" spans="2:37" x14ac:dyDescent="0.25"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</row>
    <row r="137" spans="2:37" x14ac:dyDescent="0.25"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</row>
    <row r="138" spans="2:37" x14ac:dyDescent="0.25"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</row>
    <row r="139" spans="2:37" x14ac:dyDescent="0.25"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</row>
    <row r="140" spans="2:37" x14ac:dyDescent="0.25"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</row>
    <row r="141" spans="2:37" x14ac:dyDescent="0.25"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</row>
    <row r="142" spans="2:37" x14ac:dyDescent="0.25"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</row>
    <row r="143" spans="2:37" x14ac:dyDescent="0.25"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</row>
    <row r="144" spans="2:37" x14ac:dyDescent="0.25"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</row>
    <row r="145" spans="2:37" x14ac:dyDescent="0.25"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</row>
    <row r="146" spans="2:37" x14ac:dyDescent="0.25"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</row>
    <row r="147" spans="2:37" x14ac:dyDescent="0.25"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</row>
    <row r="148" spans="2:37" x14ac:dyDescent="0.25"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</row>
    <row r="149" spans="2:37" x14ac:dyDescent="0.25"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</row>
    <row r="150" spans="2:37" x14ac:dyDescent="0.25"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</row>
    <row r="151" spans="2:37" x14ac:dyDescent="0.25"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</row>
    <row r="152" spans="2:37" x14ac:dyDescent="0.25"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</row>
    <row r="153" spans="2:37" x14ac:dyDescent="0.25"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</row>
    <row r="154" spans="2:37" x14ac:dyDescent="0.25"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</row>
    <row r="155" spans="2:37" x14ac:dyDescent="0.25"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</row>
    <row r="156" spans="2:37" x14ac:dyDescent="0.25"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</row>
    <row r="157" spans="2:37" x14ac:dyDescent="0.25"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</row>
    <row r="158" spans="2:37" x14ac:dyDescent="0.25"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</row>
    <row r="159" spans="2:37" x14ac:dyDescent="0.25"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</row>
    <row r="160" spans="2:37" x14ac:dyDescent="0.25"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</row>
    <row r="161" spans="2:37" x14ac:dyDescent="0.25"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</row>
    <row r="162" spans="2:37" x14ac:dyDescent="0.25"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</row>
    <row r="163" spans="2:37" x14ac:dyDescent="0.25"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</row>
    <row r="164" spans="2:37" x14ac:dyDescent="0.25"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</row>
    <row r="165" spans="2:37" x14ac:dyDescent="0.25"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</row>
    <row r="166" spans="2:37" x14ac:dyDescent="0.25"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</row>
    <row r="167" spans="2:37" x14ac:dyDescent="0.25"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</row>
    <row r="168" spans="2:37" x14ac:dyDescent="0.25"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</row>
    <row r="169" spans="2:37" x14ac:dyDescent="0.25"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</row>
    <row r="170" spans="2:37" x14ac:dyDescent="0.25"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</row>
    <row r="171" spans="2:37" x14ac:dyDescent="0.25"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</row>
    <row r="172" spans="2:37" x14ac:dyDescent="0.25"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</row>
    <row r="173" spans="2:37" x14ac:dyDescent="0.25"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</row>
    <row r="174" spans="2:37" x14ac:dyDescent="0.25"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</row>
    <row r="175" spans="2:37" x14ac:dyDescent="0.25"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</row>
    <row r="176" spans="2:37" x14ac:dyDescent="0.25"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</row>
    <row r="177" spans="2:37" x14ac:dyDescent="0.25"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</row>
    <row r="178" spans="2:37" x14ac:dyDescent="0.25"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</row>
    <row r="179" spans="2:37" x14ac:dyDescent="0.25"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</row>
    <row r="180" spans="2:37" x14ac:dyDescent="0.25"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</row>
    <row r="181" spans="2:37" x14ac:dyDescent="0.25">
      <c r="B181" s="38"/>
      <c r="C181" s="38"/>
      <c r="D181" s="38"/>
      <c r="E181" s="38"/>
      <c r="F181" s="38"/>
      <c r="G181" s="38"/>
      <c r="H181" s="38"/>
      <c r="I181" s="38"/>
      <c r="J181" s="38"/>
      <c r="K181" s="38"/>
      <c r="L181" s="38"/>
      <c r="M181" s="38"/>
      <c r="N181" s="38"/>
      <c r="O181" s="38"/>
      <c r="P181" s="38"/>
      <c r="Q181" s="38"/>
      <c r="R181" s="38"/>
      <c r="S181" s="38"/>
      <c r="T181" s="38"/>
      <c r="U181" s="38"/>
      <c r="V181" s="38"/>
      <c r="W181" s="38"/>
      <c r="X181" s="38"/>
      <c r="Y181" s="38"/>
      <c r="Z181" s="38"/>
      <c r="AA181" s="38"/>
    </row>
    <row r="182" spans="2:37" x14ac:dyDescent="0.25">
      <c r="B182" s="38"/>
      <c r="C182" s="38"/>
      <c r="D182" s="38"/>
      <c r="E182" s="38"/>
      <c r="F182" s="38"/>
      <c r="G182" s="38"/>
      <c r="H182" s="38"/>
      <c r="I182" s="38"/>
      <c r="J182" s="38"/>
      <c r="K182" s="38"/>
      <c r="L182" s="38"/>
      <c r="M182" s="38"/>
      <c r="N182" s="38"/>
      <c r="O182" s="38"/>
      <c r="P182" s="38"/>
      <c r="Q182" s="38"/>
      <c r="R182" s="38"/>
      <c r="S182" s="38"/>
      <c r="T182" s="38"/>
      <c r="U182" s="38"/>
      <c r="V182" s="38"/>
      <c r="W182" s="38"/>
      <c r="X182" s="38"/>
      <c r="Y182" s="38"/>
      <c r="Z182" s="38"/>
      <c r="AA182" s="38"/>
    </row>
    <row r="183" spans="2:37" x14ac:dyDescent="0.25">
      <c r="B183" s="38"/>
      <c r="C183" s="38"/>
      <c r="D183" s="38"/>
      <c r="E183" s="38"/>
      <c r="F183" s="38"/>
      <c r="G183" s="38"/>
      <c r="H183" s="38"/>
      <c r="I183" s="38"/>
      <c r="J183" s="38"/>
      <c r="K183" s="38"/>
      <c r="L183" s="38"/>
      <c r="M183" s="38"/>
      <c r="N183" s="38"/>
      <c r="O183" s="38"/>
      <c r="P183" s="38"/>
      <c r="Q183" s="38"/>
      <c r="R183" s="38"/>
      <c r="S183" s="38"/>
      <c r="T183" s="38"/>
      <c r="U183" s="38"/>
      <c r="V183" s="38"/>
      <c r="W183" s="38"/>
      <c r="X183" s="38"/>
      <c r="Y183" s="38"/>
      <c r="Z183" s="38"/>
      <c r="AA183" s="38"/>
    </row>
    <row r="184" spans="2:37" x14ac:dyDescent="0.25">
      <c r="B184" s="38"/>
      <c r="C184" s="38"/>
      <c r="D184" s="38"/>
      <c r="E184" s="38"/>
      <c r="F184" s="38"/>
      <c r="G184" s="38"/>
      <c r="H184" s="38"/>
      <c r="I184" s="38"/>
      <c r="J184" s="38"/>
      <c r="K184" s="38"/>
      <c r="L184" s="38"/>
      <c r="M184" s="38"/>
      <c r="N184" s="38"/>
      <c r="O184" s="38"/>
      <c r="P184" s="38"/>
      <c r="Q184" s="38"/>
      <c r="R184" s="38"/>
      <c r="S184" s="38"/>
      <c r="T184" s="38"/>
      <c r="U184" s="38"/>
      <c r="V184" s="38"/>
      <c r="W184" s="38"/>
      <c r="X184" s="38"/>
      <c r="Y184" s="38"/>
      <c r="Z184" s="38"/>
      <c r="AA184" s="38"/>
    </row>
    <row r="185" spans="2:37" x14ac:dyDescent="0.25">
      <c r="B185" s="38"/>
      <c r="C185" s="38"/>
      <c r="D185" s="38"/>
      <c r="E185" s="38"/>
      <c r="F185" s="38"/>
      <c r="G185" s="38"/>
      <c r="H185" s="38"/>
      <c r="I185" s="38"/>
      <c r="J185" s="38"/>
      <c r="K185" s="38"/>
      <c r="L185" s="38"/>
      <c r="M185" s="38"/>
      <c r="N185" s="38"/>
      <c r="O185" s="38"/>
      <c r="P185" s="38"/>
      <c r="Q185" s="38"/>
      <c r="R185" s="38"/>
      <c r="S185" s="38"/>
      <c r="T185" s="38"/>
      <c r="U185" s="38"/>
      <c r="V185" s="38"/>
      <c r="W185" s="38"/>
      <c r="X185" s="38"/>
      <c r="Y185" s="38"/>
      <c r="Z185" s="38"/>
      <c r="AA185" s="38"/>
    </row>
    <row r="186" spans="2:37" x14ac:dyDescent="0.25">
      <c r="B186" s="38"/>
      <c r="C186" s="38"/>
      <c r="D186" s="38"/>
      <c r="E186" s="38"/>
      <c r="F186" s="38"/>
      <c r="G186" s="38"/>
      <c r="H186" s="38"/>
      <c r="I186" s="38"/>
      <c r="J186" s="38"/>
      <c r="K186" s="38"/>
      <c r="L186" s="38"/>
      <c r="M186" s="38"/>
      <c r="N186" s="38"/>
      <c r="O186" s="38"/>
      <c r="P186" s="38"/>
      <c r="Q186" s="38"/>
      <c r="R186" s="38"/>
      <c r="S186" s="38"/>
      <c r="T186" s="38"/>
      <c r="U186" s="38"/>
      <c r="V186" s="38"/>
      <c r="W186" s="38"/>
      <c r="X186" s="38"/>
      <c r="Y186" s="38"/>
      <c r="Z186" s="38"/>
      <c r="AA186" s="38"/>
    </row>
    <row r="187" spans="2:37" x14ac:dyDescent="0.25">
      <c r="B187" s="38"/>
      <c r="C187" s="38"/>
      <c r="D187" s="38"/>
      <c r="E187" s="38"/>
      <c r="F187" s="38"/>
      <c r="G187" s="38"/>
      <c r="H187" s="38"/>
      <c r="I187" s="38"/>
      <c r="J187" s="38"/>
      <c r="K187" s="38"/>
      <c r="L187" s="38"/>
      <c r="M187" s="38"/>
      <c r="N187" s="38"/>
      <c r="O187" s="38"/>
      <c r="P187" s="38"/>
      <c r="Q187" s="38"/>
      <c r="R187" s="38"/>
      <c r="S187" s="38"/>
      <c r="T187" s="38"/>
      <c r="U187" s="38"/>
      <c r="V187" s="38"/>
      <c r="W187" s="38"/>
      <c r="X187" s="38"/>
      <c r="Y187" s="38"/>
      <c r="Z187" s="38"/>
      <c r="AA187" s="38"/>
    </row>
    <row r="188" spans="2:37" x14ac:dyDescent="0.25">
      <c r="B188" s="38"/>
      <c r="C188" s="38"/>
      <c r="D188" s="38"/>
      <c r="E188" s="38"/>
      <c r="F188" s="38"/>
      <c r="G188" s="38"/>
      <c r="H188" s="38"/>
      <c r="I188" s="38"/>
      <c r="J188" s="38"/>
      <c r="K188" s="38"/>
      <c r="L188" s="38"/>
      <c r="M188" s="38"/>
      <c r="N188" s="38"/>
      <c r="O188" s="38"/>
      <c r="P188" s="38"/>
      <c r="Q188" s="38"/>
      <c r="R188" s="38"/>
      <c r="S188" s="38"/>
      <c r="T188" s="38"/>
      <c r="U188" s="38"/>
      <c r="V188" s="38"/>
      <c r="W188" s="38"/>
      <c r="X188" s="38"/>
      <c r="Y188" s="38"/>
      <c r="Z188" s="38"/>
      <c r="AA188" s="38"/>
    </row>
    <row r="189" spans="2:37" x14ac:dyDescent="0.25">
      <c r="B189" s="38"/>
      <c r="C189" s="38"/>
      <c r="D189" s="38"/>
      <c r="E189" s="38"/>
      <c r="F189" s="38"/>
      <c r="G189" s="38"/>
      <c r="H189" s="38"/>
      <c r="I189" s="38"/>
      <c r="J189" s="38"/>
      <c r="K189" s="38"/>
      <c r="L189" s="38"/>
      <c r="M189" s="38"/>
      <c r="N189" s="38"/>
      <c r="O189" s="38"/>
      <c r="P189" s="38"/>
      <c r="Q189" s="38"/>
      <c r="R189" s="38"/>
      <c r="S189" s="38"/>
      <c r="T189" s="38"/>
      <c r="U189" s="38"/>
      <c r="V189" s="38"/>
      <c r="W189" s="38"/>
      <c r="X189" s="38"/>
      <c r="Y189" s="38"/>
      <c r="Z189" s="38"/>
      <c r="AA189" s="38"/>
    </row>
    <row r="190" spans="2:37" x14ac:dyDescent="0.25">
      <c r="B190" s="38"/>
      <c r="C190" s="38"/>
      <c r="D190" s="38"/>
      <c r="E190" s="38"/>
      <c r="F190" s="38"/>
      <c r="G190" s="38"/>
      <c r="H190" s="38"/>
      <c r="I190" s="38"/>
      <c r="J190" s="38"/>
      <c r="K190" s="38"/>
      <c r="L190" s="38"/>
      <c r="M190" s="38"/>
      <c r="N190" s="38"/>
      <c r="O190" s="38"/>
      <c r="P190" s="38"/>
      <c r="Q190" s="38"/>
      <c r="R190" s="38"/>
      <c r="S190" s="38"/>
      <c r="T190" s="38"/>
      <c r="U190" s="38"/>
      <c r="V190" s="38"/>
      <c r="W190" s="38"/>
      <c r="X190" s="38"/>
      <c r="Y190" s="38"/>
      <c r="Z190" s="38"/>
      <c r="AA190" s="38"/>
    </row>
    <row r="191" spans="2:37" x14ac:dyDescent="0.25">
      <c r="B191" s="38"/>
      <c r="C191" s="38"/>
      <c r="D191" s="38"/>
      <c r="E191" s="38"/>
      <c r="F191" s="38"/>
      <c r="G191" s="38"/>
      <c r="H191" s="38"/>
      <c r="I191" s="38"/>
      <c r="J191" s="38"/>
      <c r="K191" s="38"/>
      <c r="L191" s="38"/>
      <c r="M191" s="38"/>
      <c r="N191" s="38"/>
      <c r="O191" s="38"/>
      <c r="P191" s="38"/>
      <c r="Q191" s="38"/>
      <c r="R191" s="38"/>
      <c r="S191" s="38"/>
      <c r="T191" s="38"/>
      <c r="U191" s="38"/>
      <c r="V191" s="38"/>
      <c r="W191" s="38"/>
      <c r="X191" s="38"/>
      <c r="Y191" s="38"/>
      <c r="Z191" s="38"/>
      <c r="AA191" s="38"/>
    </row>
    <row r="192" spans="2:37" x14ac:dyDescent="0.25">
      <c r="B192" s="38"/>
      <c r="C192" s="38"/>
      <c r="D192" s="38"/>
      <c r="E192" s="38"/>
      <c r="F192" s="38"/>
      <c r="G192" s="38"/>
      <c r="H192" s="38"/>
      <c r="I192" s="38"/>
      <c r="J192" s="38"/>
      <c r="K192" s="38"/>
      <c r="L192" s="38"/>
      <c r="M192" s="38"/>
      <c r="N192" s="38"/>
      <c r="O192" s="38"/>
      <c r="P192" s="38"/>
      <c r="Q192" s="38"/>
      <c r="R192" s="38"/>
      <c r="S192" s="38"/>
      <c r="T192" s="38"/>
      <c r="U192" s="38"/>
      <c r="V192" s="38"/>
      <c r="W192" s="38"/>
      <c r="X192" s="38"/>
      <c r="Y192" s="38"/>
      <c r="Z192" s="38"/>
      <c r="AA192" s="38"/>
    </row>
    <row r="193" spans="2:27" x14ac:dyDescent="0.25">
      <c r="B193" s="38"/>
      <c r="C193" s="38"/>
      <c r="D193" s="38"/>
      <c r="E193" s="38"/>
      <c r="F193" s="38"/>
      <c r="G193" s="38"/>
      <c r="H193" s="38"/>
      <c r="I193" s="38"/>
      <c r="J193" s="38"/>
      <c r="K193" s="38"/>
      <c r="L193" s="38"/>
      <c r="M193" s="38"/>
      <c r="N193" s="38"/>
      <c r="O193" s="38"/>
      <c r="P193" s="38"/>
      <c r="Q193" s="38"/>
      <c r="R193" s="38"/>
      <c r="S193" s="38"/>
      <c r="T193" s="38"/>
      <c r="U193" s="38"/>
      <c r="V193" s="38"/>
      <c r="W193" s="38"/>
      <c r="X193" s="38"/>
      <c r="Y193" s="38"/>
      <c r="Z193" s="38"/>
      <c r="AA193" s="38"/>
    </row>
    <row r="194" spans="2:27" x14ac:dyDescent="0.25">
      <c r="B194" s="38"/>
      <c r="C194" s="38"/>
      <c r="D194" s="38"/>
      <c r="E194" s="38"/>
      <c r="F194" s="38"/>
      <c r="G194" s="38"/>
      <c r="H194" s="38"/>
      <c r="I194" s="38"/>
      <c r="J194" s="38"/>
      <c r="K194" s="38"/>
      <c r="L194" s="38"/>
      <c r="M194" s="38"/>
      <c r="N194" s="38"/>
      <c r="O194" s="38"/>
      <c r="P194" s="38"/>
      <c r="Q194" s="38"/>
      <c r="R194" s="38"/>
      <c r="S194" s="38"/>
      <c r="T194" s="38"/>
      <c r="U194" s="38"/>
      <c r="V194" s="38"/>
      <c r="W194" s="38"/>
      <c r="X194" s="38"/>
      <c r="Y194" s="38"/>
      <c r="Z194" s="38"/>
      <c r="AA194" s="38"/>
    </row>
    <row r="195" spans="2:27" x14ac:dyDescent="0.25">
      <c r="B195" s="38"/>
      <c r="C195" s="38"/>
      <c r="D195" s="38"/>
      <c r="E195" s="38"/>
      <c r="F195" s="38"/>
      <c r="G195" s="38"/>
      <c r="H195" s="38"/>
      <c r="I195" s="38"/>
      <c r="J195" s="38"/>
      <c r="K195" s="38"/>
      <c r="L195" s="38"/>
      <c r="M195" s="38"/>
      <c r="N195" s="38"/>
      <c r="O195" s="38"/>
      <c r="P195" s="38"/>
      <c r="Q195" s="38"/>
      <c r="R195" s="38"/>
      <c r="S195" s="38"/>
      <c r="T195" s="38"/>
      <c r="U195" s="38"/>
      <c r="V195" s="38"/>
      <c r="W195" s="38"/>
      <c r="X195" s="38"/>
      <c r="Y195" s="38"/>
      <c r="Z195" s="38"/>
      <c r="AA195" s="38"/>
    </row>
    <row r="196" spans="2:27" x14ac:dyDescent="0.25">
      <c r="B196" s="38"/>
      <c r="C196" s="38"/>
      <c r="D196" s="38"/>
      <c r="E196" s="38"/>
      <c r="F196" s="38"/>
      <c r="G196" s="38"/>
      <c r="H196" s="38"/>
      <c r="I196" s="38"/>
      <c r="J196" s="38"/>
      <c r="K196" s="38"/>
      <c r="L196" s="38"/>
      <c r="M196" s="38"/>
      <c r="N196" s="38"/>
      <c r="O196" s="38"/>
      <c r="P196" s="38"/>
      <c r="Q196" s="38"/>
      <c r="R196" s="38"/>
      <c r="S196" s="38"/>
      <c r="T196" s="38"/>
      <c r="U196" s="38"/>
      <c r="V196" s="38"/>
      <c r="W196" s="38"/>
      <c r="X196" s="38"/>
      <c r="Y196" s="38"/>
      <c r="Z196" s="38"/>
      <c r="AA196" s="38"/>
    </row>
    <row r="197" spans="2:27" x14ac:dyDescent="0.25">
      <c r="B197" s="38"/>
      <c r="C197" s="38"/>
      <c r="D197" s="38"/>
      <c r="E197" s="38"/>
      <c r="F197" s="38"/>
      <c r="G197" s="38"/>
      <c r="H197" s="38"/>
      <c r="I197" s="38"/>
      <c r="J197" s="38"/>
      <c r="K197" s="38"/>
      <c r="L197" s="38"/>
      <c r="M197" s="38"/>
      <c r="N197" s="38"/>
      <c r="O197" s="38"/>
      <c r="P197" s="38"/>
      <c r="Q197" s="38"/>
      <c r="R197" s="38"/>
      <c r="S197" s="38"/>
      <c r="T197" s="38"/>
      <c r="U197" s="38"/>
      <c r="V197" s="38"/>
      <c r="W197" s="38"/>
      <c r="X197" s="38"/>
      <c r="Y197" s="38"/>
      <c r="Z197" s="38"/>
      <c r="AA197" s="38"/>
    </row>
    <row r="198" spans="2:27" x14ac:dyDescent="0.25">
      <c r="B198" s="38"/>
      <c r="C198" s="38"/>
      <c r="D198" s="38"/>
      <c r="E198" s="38"/>
      <c r="F198" s="38"/>
      <c r="G198" s="38"/>
      <c r="H198" s="38"/>
      <c r="I198" s="38"/>
      <c r="J198" s="38"/>
      <c r="K198" s="38"/>
      <c r="L198" s="38"/>
      <c r="M198" s="38"/>
      <c r="N198" s="38"/>
      <c r="O198" s="38"/>
      <c r="P198" s="38"/>
      <c r="Q198" s="38"/>
      <c r="R198" s="38"/>
      <c r="S198" s="38"/>
      <c r="T198" s="38"/>
      <c r="U198" s="38"/>
      <c r="V198" s="38"/>
      <c r="W198" s="38"/>
      <c r="X198" s="38"/>
      <c r="Y198" s="38"/>
      <c r="Z198" s="38"/>
      <c r="AA198" s="38"/>
    </row>
    <row r="199" spans="2:27" x14ac:dyDescent="0.25">
      <c r="B199" s="38"/>
      <c r="C199" s="38"/>
      <c r="D199" s="38"/>
      <c r="E199" s="38"/>
      <c r="F199" s="38"/>
      <c r="G199" s="38"/>
      <c r="H199" s="38"/>
      <c r="I199" s="38"/>
      <c r="J199" s="38"/>
      <c r="K199" s="38"/>
      <c r="L199" s="38"/>
      <c r="M199" s="38"/>
      <c r="N199" s="38"/>
      <c r="O199" s="38"/>
      <c r="P199" s="38"/>
      <c r="Q199" s="38"/>
      <c r="R199" s="38"/>
      <c r="S199" s="38"/>
      <c r="T199" s="38"/>
      <c r="U199" s="38"/>
      <c r="V199" s="38"/>
      <c r="W199" s="38"/>
      <c r="X199" s="38"/>
      <c r="Y199" s="38"/>
      <c r="Z199" s="38"/>
      <c r="AA199" s="38"/>
    </row>
    <row r="200" spans="2:27" x14ac:dyDescent="0.25">
      <c r="B200" s="38"/>
      <c r="C200" s="38"/>
      <c r="D200" s="38"/>
      <c r="E200" s="38"/>
      <c r="F200" s="38"/>
      <c r="G200" s="38"/>
      <c r="H200" s="38"/>
      <c r="I200" s="38"/>
      <c r="J200" s="38"/>
      <c r="K200" s="38"/>
      <c r="L200" s="38"/>
      <c r="M200" s="38"/>
      <c r="N200" s="38"/>
      <c r="O200" s="38"/>
      <c r="P200" s="38"/>
      <c r="Q200" s="38"/>
      <c r="R200" s="38"/>
      <c r="S200" s="38"/>
      <c r="T200" s="38"/>
      <c r="U200" s="38"/>
      <c r="V200" s="38"/>
      <c r="W200" s="38"/>
      <c r="X200" s="38"/>
      <c r="Y200" s="38"/>
      <c r="Z200" s="38"/>
      <c r="AA200" s="38"/>
    </row>
    <row r="201" spans="2:27" x14ac:dyDescent="0.25">
      <c r="B201" s="38"/>
      <c r="C201" s="38"/>
      <c r="D201" s="38"/>
      <c r="E201" s="38"/>
      <c r="F201" s="38"/>
      <c r="G201" s="38"/>
      <c r="H201" s="38"/>
      <c r="I201" s="38"/>
      <c r="J201" s="38"/>
      <c r="K201" s="38"/>
      <c r="L201" s="38"/>
      <c r="M201" s="38"/>
      <c r="N201" s="38"/>
      <c r="O201" s="38"/>
      <c r="P201" s="38"/>
      <c r="Q201" s="38"/>
      <c r="R201" s="38"/>
      <c r="S201" s="38"/>
      <c r="T201" s="38"/>
      <c r="U201" s="38"/>
      <c r="V201" s="38"/>
      <c r="W201" s="38"/>
      <c r="X201" s="38"/>
      <c r="Y201" s="38"/>
      <c r="Z201" s="38"/>
      <c r="AA201" s="38"/>
    </row>
    <row r="202" spans="2:27" x14ac:dyDescent="0.25">
      <c r="B202" s="38"/>
      <c r="C202" s="38"/>
      <c r="D202" s="38"/>
      <c r="E202" s="38"/>
      <c r="F202" s="38"/>
      <c r="G202" s="38"/>
      <c r="H202" s="38"/>
      <c r="I202" s="38"/>
      <c r="J202" s="38"/>
      <c r="K202" s="38"/>
      <c r="L202" s="38"/>
      <c r="M202" s="38"/>
      <c r="N202" s="38"/>
      <c r="O202" s="38"/>
      <c r="P202" s="38"/>
      <c r="Q202" s="38"/>
      <c r="R202" s="38"/>
      <c r="S202" s="38"/>
      <c r="T202" s="38"/>
      <c r="U202" s="38"/>
      <c r="V202" s="38"/>
      <c r="W202" s="38"/>
      <c r="X202" s="38"/>
      <c r="Y202" s="38"/>
      <c r="Z202" s="38"/>
      <c r="AA202" s="38"/>
    </row>
    <row r="203" spans="2:27" x14ac:dyDescent="0.25">
      <c r="B203" s="38"/>
      <c r="C203" s="38"/>
      <c r="D203" s="38"/>
      <c r="E203" s="38"/>
      <c r="F203" s="38"/>
      <c r="G203" s="38"/>
      <c r="H203" s="38"/>
      <c r="I203" s="38"/>
      <c r="J203" s="38"/>
      <c r="K203" s="38"/>
      <c r="L203" s="38"/>
      <c r="M203" s="38"/>
      <c r="N203" s="38"/>
      <c r="O203" s="38"/>
      <c r="P203" s="38"/>
      <c r="Q203" s="38"/>
      <c r="R203" s="38"/>
      <c r="S203" s="38"/>
      <c r="T203" s="38"/>
      <c r="U203" s="38"/>
      <c r="V203" s="38"/>
      <c r="W203" s="38"/>
      <c r="X203" s="38"/>
      <c r="Y203" s="38"/>
      <c r="Z203" s="38"/>
      <c r="AA203" s="38"/>
    </row>
    <row r="204" spans="2:27" x14ac:dyDescent="0.25">
      <c r="B204" s="38"/>
      <c r="C204" s="38"/>
      <c r="D204" s="38"/>
      <c r="E204" s="38"/>
      <c r="F204" s="38"/>
      <c r="G204" s="38"/>
      <c r="H204" s="38"/>
      <c r="I204" s="38"/>
      <c r="J204" s="38"/>
      <c r="K204" s="38"/>
      <c r="L204" s="38"/>
      <c r="M204" s="38"/>
      <c r="N204" s="38"/>
      <c r="O204" s="38"/>
      <c r="P204" s="38"/>
      <c r="Q204" s="38"/>
      <c r="R204" s="38"/>
      <c r="S204" s="38"/>
      <c r="T204" s="38"/>
      <c r="U204" s="38"/>
      <c r="V204" s="38"/>
      <c r="W204" s="38"/>
      <c r="X204" s="38"/>
      <c r="Y204" s="38"/>
      <c r="Z204" s="38"/>
      <c r="AA204" s="38"/>
    </row>
    <row r="205" spans="2:27" x14ac:dyDescent="0.25">
      <c r="B205" s="38"/>
      <c r="C205" s="38"/>
      <c r="D205" s="38"/>
      <c r="E205" s="38"/>
      <c r="F205" s="38"/>
      <c r="G205" s="38"/>
      <c r="H205" s="38"/>
      <c r="I205" s="38"/>
      <c r="J205" s="38"/>
      <c r="K205" s="38"/>
      <c r="L205" s="38"/>
      <c r="M205" s="38"/>
      <c r="N205" s="38"/>
      <c r="O205" s="38"/>
      <c r="P205" s="38"/>
      <c r="Q205" s="38"/>
      <c r="R205" s="38"/>
      <c r="S205" s="38"/>
      <c r="T205" s="38"/>
      <c r="U205" s="38"/>
      <c r="V205" s="38"/>
      <c r="W205" s="38"/>
      <c r="X205" s="38"/>
      <c r="Y205" s="38"/>
      <c r="Z205" s="38"/>
      <c r="AA205" s="38"/>
    </row>
    <row r="206" spans="2:27" x14ac:dyDescent="0.25">
      <c r="B206" s="38"/>
      <c r="C206" s="38"/>
      <c r="D206" s="38"/>
      <c r="E206" s="38"/>
      <c r="F206" s="38"/>
      <c r="G206" s="38"/>
      <c r="H206" s="38"/>
      <c r="I206" s="38"/>
      <c r="J206" s="38"/>
      <c r="K206" s="38"/>
      <c r="L206" s="38"/>
      <c r="M206" s="38"/>
      <c r="N206" s="38"/>
      <c r="O206" s="38"/>
      <c r="P206" s="38"/>
      <c r="Q206" s="38"/>
      <c r="R206" s="38"/>
      <c r="S206" s="38"/>
      <c r="T206" s="38"/>
      <c r="U206" s="38"/>
      <c r="V206" s="38"/>
      <c r="W206" s="38"/>
      <c r="X206" s="38"/>
      <c r="Y206" s="38"/>
      <c r="Z206" s="38"/>
      <c r="AA206" s="38"/>
    </row>
    <row r="207" spans="2:27" x14ac:dyDescent="0.25">
      <c r="B207" s="38"/>
      <c r="C207" s="38"/>
      <c r="D207" s="38"/>
      <c r="E207" s="38"/>
      <c r="F207" s="38"/>
      <c r="G207" s="38"/>
      <c r="H207" s="38"/>
      <c r="I207" s="38"/>
      <c r="J207" s="38"/>
      <c r="K207" s="38"/>
      <c r="L207" s="38"/>
      <c r="M207" s="38"/>
      <c r="N207" s="38"/>
      <c r="O207" s="38"/>
      <c r="P207" s="38"/>
      <c r="Q207" s="38"/>
      <c r="R207" s="38"/>
      <c r="S207" s="38"/>
      <c r="T207" s="38"/>
      <c r="U207" s="38"/>
      <c r="V207" s="38"/>
      <c r="W207" s="38"/>
      <c r="X207" s="38"/>
      <c r="Y207" s="38"/>
      <c r="Z207" s="38"/>
      <c r="AA207" s="38"/>
    </row>
    <row r="208" spans="2:27" x14ac:dyDescent="0.25">
      <c r="B208" s="38"/>
      <c r="C208" s="38"/>
      <c r="D208" s="38"/>
      <c r="E208" s="38"/>
      <c r="F208" s="38"/>
      <c r="G208" s="38"/>
      <c r="H208" s="38"/>
      <c r="I208" s="38"/>
      <c r="J208" s="38"/>
      <c r="K208" s="38"/>
      <c r="L208" s="38"/>
      <c r="M208" s="38"/>
      <c r="N208" s="38"/>
      <c r="O208" s="38"/>
      <c r="P208" s="38"/>
      <c r="Q208" s="38"/>
      <c r="R208" s="38"/>
      <c r="S208" s="38"/>
      <c r="T208" s="38"/>
      <c r="U208" s="38"/>
      <c r="V208" s="38"/>
      <c r="W208" s="38"/>
      <c r="X208" s="38"/>
      <c r="Y208" s="38"/>
      <c r="Z208" s="38"/>
      <c r="AA208" s="38"/>
    </row>
    <row r="209" spans="2:27" x14ac:dyDescent="0.25">
      <c r="B209" s="38"/>
      <c r="C209" s="38"/>
      <c r="D209" s="38"/>
      <c r="E209" s="38"/>
      <c r="F209" s="38"/>
      <c r="G209" s="38"/>
      <c r="H209" s="38"/>
      <c r="I209" s="38"/>
      <c r="J209" s="38"/>
      <c r="K209" s="38"/>
      <c r="L209" s="38"/>
      <c r="M209" s="38"/>
      <c r="N209" s="38"/>
      <c r="O209" s="38"/>
      <c r="P209" s="38"/>
      <c r="Q209" s="38"/>
      <c r="R209" s="38"/>
      <c r="S209" s="38"/>
      <c r="T209" s="38"/>
      <c r="U209" s="38"/>
      <c r="V209" s="38"/>
      <c r="W209" s="38"/>
      <c r="X209" s="38"/>
      <c r="Y209" s="38"/>
      <c r="Z209" s="38"/>
      <c r="AA209" s="38"/>
    </row>
    <row r="210" spans="2:27" x14ac:dyDescent="0.25">
      <c r="B210" s="38"/>
      <c r="C210" s="38"/>
      <c r="D210" s="38"/>
      <c r="E210" s="38"/>
      <c r="F210" s="38"/>
      <c r="G210" s="38"/>
      <c r="H210" s="38"/>
      <c r="I210" s="38"/>
      <c r="J210" s="38"/>
      <c r="K210" s="38"/>
      <c r="L210" s="38"/>
      <c r="M210" s="38"/>
      <c r="N210" s="38"/>
      <c r="O210" s="38"/>
      <c r="P210" s="38"/>
      <c r="Q210" s="38"/>
      <c r="R210" s="38"/>
      <c r="S210" s="38"/>
      <c r="T210" s="38"/>
      <c r="U210" s="38"/>
      <c r="V210" s="38"/>
      <c r="W210" s="38"/>
      <c r="X210" s="38"/>
      <c r="Y210" s="38"/>
      <c r="Z210" s="38"/>
      <c r="AA210" s="38"/>
    </row>
    <row r="211" spans="2:27" x14ac:dyDescent="0.25">
      <c r="B211" s="38"/>
      <c r="C211" s="38"/>
      <c r="D211" s="38"/>
      <c r="E211" s="38"/>
      <c r="F211" s="38"/>
      <c r="G211" s="38"/>
      <c r="H211" s="38"/>
      <c r="I211" s="38"/>
      <c r="J211" s="38"/>
      <c r="K211" s="38"/>
      <c r="L211" s="38"/>
      <c r="M211" s="38"/>
      <c r="N211" s="38"/>
      <c r="O211" s="38"/>
      <c r="P211" s="38"/>
      <c r="Q211" s="38"/>
      <c r="R211" s="38"/>
      <c r="S211" s="38"/>
      <c r="T211" s="38"/>
      <c r="U211" s="38"/>
      <c r="V211" s="38"/>
      <c r="W211" s="38"/>
      <c r="X211" s="38"/>
      <c r="Y211" s="38"/>
      <c r="Z211" s="38"/>
      <c r="AA211" s="38"/>
    </row>
    <row r="212" spans="2:27" x14ac:dyDescent="0.25">
      <c r="B212" s="38"/>
      <c r="C212" s="38"/>
      <c r="D212" s="38"/>
      <c r="E212" s="38"/>
      <c r="F212" s="38"/>
      <c r="G212" s="38"/>
      <c r="H212" s="38"/>
      <c r="I212" s="38"/>
      <c r="J212" s="38"/>
      <c r="K212" s="38"/>
      <c r="L212" s="38"/>
      <c r="M212" s="38"/>
      <c r="N212" s="38"/>
      <c r="O212" s="38"/>
      <c r="P212" s="38"/>
      <c r="Q212" s="38"/>
      <c r="R212" s="38"/>
      <c r="S212" s="38"/>
      <c r="T212" s="38"/>
      <c r="U212" s="38"/>
      <c r="V212" s="38"/>
      <c r="W212" s="38"/>
      <c r="X212" s="38"/>
      <c r="Y212" s="38"/>
      <c r="Z212" s="38"/>
      <c r="AA212" s="38"/>
    </row>
    <row r="213" spans="2:27" x14ac:dyDescent="0.25">
      <c r="B213" s="38"/>
      <c r="C213" s="38"/>
      <c r="D213" s="38"/>
      <c r="E213" s="38"/>
      <c r="F213" s="38"/>
      <c r="G213" s="38"/>
      <c r="H213" s="38"/>
      <c r="I213" s="38"/>
      <c r="J213" s="38"/>
      <c r="K213" s="38"/>
      <c r="L213" s="38"/>
      <c r="M213" s="38"/>
      <c r="N213" s="38"/>
      <c r="O213" s="38"/>
      <c r="P213" s="38"/>
      <c r="Q213" s="38"/>
      <c r="R213" s="38"/>
      <c r="S213" s="38"/>
      <c r="T213" s="38"/>
      <c r="U213" s="38"/>
      <c r="V213" s="38"/>
      <c r="W213" s="38"/>
      <c r="X213" s="38"/>
      <c r="Y213" s="38"/>
      <c r="Z213" s="38"/>
      <c r="AA213" s="38"/>
    </row>
    <row r="214" spans="2:27" x14ac:dyDescent="0.25">
      <c r="B214" s="38"/>
      <c r="C214" s="38"/>
      <c r="D214" s="38"/>
      <c r="E214" s="38"/>
      <c r="F214" s="38"/>
      <c r="G214" s="38"/>
      <c r="H214" s="38"/>
      <c r="I214" s="38"/>
      <c r="J214" s="38"/>
      <c r="K214" s="38"/>
      <c r="L214" s="38"/>
      <c r="M214" s="38"/>
      <c r="N214" s="38"/>
      <c r="O214" s="38"/>
      <c r="P214" s="38"/>
      <c r="Q214" s="38"/>
      <c r="R214" s="38"/>
      <c r="S214" s="38"/>
      <c r="T214" s="38"/>
      <c r="U214" s="38"/>
      <c r="V214" s="38"/>
      <c r="W214" s="38"/>
      <c r="X214" s="38"/>
      <c r="Y214" s="38"/>
      <c r="Z214" s="38"/>
      <c r="AA214" s="38"/>
    </row>
    <row r="215" spans="2:27" x14ac:dyDescent="0.25">
      <c r="B215" s="38"/>
      <c r="C215" s="38"/>
      <c r="D215" s="38"/>
      <c r="E215" s="38"/>
      <c r="F215" s="38"/>
      <c r="G215" s="38"/>
      <c r="H215" s="38"/>
      <c r="I215" s="38"/>
      <c r="J215" s="38"/>
      <c r="K215" s="38"/>
      <c r="L215" s="38"/>
      <c r="M215" s="38"/>
      <c r="N215" s="38"/>
      <c r="O215" s="38"/>
      <c r="P215" s="38"/>
      <c r="Q215" s="38"/>
      <c r="R215" s="38"/>
      <c r="S215" s="38"/>
      <c r="T215" s="38"/>
      <c r="U215" s="38"/>
      <c r="V215" s="38"/>
      <c r="W215" s="38"/>
      <c r="X215" s="38"/>
      <c r="Y215" s="38"/>
      <c r="Z215" s="38"/>
      <c r="AA215" s="38"/>
    </row>
    <row r="216" spans="2:27" x14ac:dyDescent="0.25">
      <c r="B216" s="38"/>
      <c r="C216" s="38"/>
      <c r="D216" s="38"/>
      <c r="E216" s="38"/>
      <c r="F216" s="38"/>
      <c r="G216" s="38"/>
      <c r="H216" s="38"/>
      <c r="I216" s="38"/>
      <c r="J216" s="38"/>
      <c r="K216" s="38"/>
      <c r="L216" s="38"/>
      <c r="M216" s="38"/>
      <c r="N216" s="38"/>
      <c r="O216" s="38"/>
      <c r="P216" s="38"/>
      <c r="Q216" s="38"/>
      <c r="R216" s="38"/>
      <c r="S216" s="38"/>
      <c r="T216" s="38"/>
      <c r="U216" s="38"/>
      <c r="V216" s="38"/>
      <c r="W216" s="38"/>
      <c r="X216" s="38"/>
      <c r="Y216" s="38"/>
      <c r="Z216" s="38"/>
      <c r="AA216" s="38"/>
    </row>
    <row r="217" spans="2:27" x14ac:dyDescent="0.25">
      <c r="B217" s="38"/>
      <c r="C217" s="38"/>
      <c r="D217" s="38"/>
      <c r="E217" s="38"/>
      <c r="F217" s="38"/>
      <c r="G217" s="38"/>
      <c r="H217" s="38"/>
      <c r="I217" s="38"/>
      <c r="J217" s="38"/>
      <c r="K217" s="38"/>
      <c r="L217" s="38"/>
      <c r="M217" s="38"/>
      <c r="N217" s="38"/>
      <c r="O217" s="38"/>
      <c r="P217" s="38"/>
      <c r="Q217" s="38"/>
      <c r="R217" s="38"/>
      <c r="S217" s="38"/>
      <c r="T217" s="38"/>
      <c r="U217" s="38"/>
      <c r="V217" s="38"/>
      <c r="W217" s="38"/>
      <c r="X217" s="38"/>
      <c r="Y217" s="38"/>
      <c r="Z217" s="38"/>
      <c r="AA217" s="38"/>
    </row>
    <row r="218" spans="2:27" x14ac:dyDescent="0.25">
      <c r="B218" s="38"/>
      <c r="C218" s="38"/>
      <c r="D218" s="38"/>
      <c r="E218" s="38"/>
      <c r="F218" s="38"/>
      <c r="G218" s="38"/>
      <c r="H218" s="38"/>
      <c r="I218" s="38"/>
      <c r="J218" s="38"/>
      <c r="K218" s="38"/>
      <c r="L218" s="38"/>
      <c r="M218" s="38"/>
      <c r="N218" s="38"/>
      <c r="O218" s="38"/>
      <c r="P218" s="38"/>
      <c r="Q218" s="38"/>
      <c r="R218" s="38"/>
      <c r="S218" s="38"/>
      <c r="T218" s="38"/>
      <c r="U218" s="38"/>
      <c r="V218" s="38"/>
      <c r="W218" s="38"/>
      <c r="X218" s="38"/>
      <c r="Y218" s="38"/>
      <c r="Z218" s="38"/>
      <c r="AA218" s="38"/>
    </row>
  </sheetData>
  <mergeCells count="12">
    <mergeCell ref="U3:X3"/>
    <mergeCell ref="E3:H3"/>
    <mergeCell ref="I3:L3"/>
    <mergeCell ref="M3:P3"/>
    <mergeCell ref="D1:H1"/>
    <mergeCell ref="Q2:T2"/>
    <mergeCell ref="Q3:T3"/>
    <mergeCell ref="I1:P1"/>
    <mergeCell ref="Q1:X1"/>
    <mergeCell ref="I2:L2"/>
    <mergeCell ref="M2:P2"/>
    <mergeCell ref="U2:X2"/>
  </mergeCells>
  <phoneticPr fontId="11" type="noConversion"/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16"/>
  <sheetViews>
    <sheetView zoomScale="85" zoomScaleNormal="85" workbookViewId="0">
      <pane xSplit="3" ySplit="4" topLeftCell="D24" activePane="bottomRight" state="frozen"/>
      <selection pane="topRight" activeCell="D1" sqref="D1"/>
      <selection pane="bottomLeft" activeCell="A5" sqref="A5"/>
      <selection pane="bottomRight" activeCell="C43" sqref="C43"/>
    </sheetView>
  </sheetViews>
  <sheetFormatPr defaultRowHeight="15" x14ac:dyDescent="0.25"/>
  <cols>
    <col min="1" max="1" width="3" bestFit="1" customWidth="1"/>
    <col min="4" max="4" width="5.28515625" bestFit="1" customWidth="1"/>
  </cols>
  <sheetData>
    <row r="1" spans="1:25" x14ac:dyDescent="0.25">
      <c r="B1" s="1"/>
      <c r="C1" s="1"/>
      <c r="D1" s="135" t="s">
        <v>44</v>
      </c>
      <c r="E1" s="135"/>
      <c r="F1" s="135"/>
      <c r="G1" s="135"/>
      <c r="H1" s="135"/>
      <c r="I1" s="135" t="s">
        <v>22</v>
      </c>
      <c r="J1" s="135"/>
      <c r="K1" s="135"/>
      <c r="L1" s="135"/>
      <c r="M1" s="135"/>
      <c r="N1" s="135"/>
      <c r="O1" s="135"/>
      <c r="P1" s="135"/>
      <c r="Q1" s="135" t="s">
        <v>23</v>
      </c>
      <c r="R1" s="135"/>
      <c r="S1" s="135"/>
      <c r="T1" s="135"/>
      <c r="U1" s="135"/>
      <c r="V1" s="135"/>
      <c r="W1" s="135"/>
      <c r="X1" s="135"/>
      <c r="Y1" s="1"/>
    </row>
    <row r="2" spans="1:25" x14ac:dyDescent="0.25">
      <c r="B2" s="1"/>
      <c r="C2" s="1"/>
      <c r="D2" s="1"/>
      <c r="E2" s="1"/>
      <c r="F2" s="1"/>
      <c r="G2" s="1"/>
      <c r="H2" s="1"/>
      <c r="I2" s="136" t="s">
        <v>9</v>
      </c>
      <c r="J2" s="137"/>
      <c r="K2" s="137"/>
      <c r="L2" s="137"/>
      <c r="M2" s="138" t="s">
        <v>7</v>
      </c>
      <c r="N2" s="139"/>
      <c r="O2" s="139"/>
      <c r="P2" s="139"/>
      <c r="Q2" s="136" t="s">
        <v>9</v>
      </c>
      <c r="R2" s="137"/>
      <c r="S2" s="137"/>
      <c r="T2" s="137"/>
      <c r="U2" s="138" t="s">
        <v>7</v>
      </c>
      <c r="V2" s="139"/>
      <c r="W2" s="139"/>
      <c r="X2" s="139"/>
      <c r="Y2" s="1"/>
    </row>
    <row r="3" spans="1:25" x14ac:dyDescent="0.25">
      <c r="B3" s="1"/>
      <c r="C3" s="1"/>
      <c r="D3" s="1"/>
      <c r="E3" s="134" t="s">
        <v>4</v>
      </c>
      <c r="F3" s="135"/>
      <c r="G3" s="135"/>
      <c r="H3" s="135"/>
      <c r="I3" s="136" t="s">
        <v>4</v>
      </c>
      <c r="J3" s="137"/>
      <c r="K3" s="137"/>
      <c r="L3" s="137"/>
      <c r="M3" s="138" t="s">
        <v>4</v>
      </c>
      <c r="N3" s="139"/>
      <c r="O3" s="139"/>
      <c r="P3" s="139"/>
      <c r="Q3" s="136" t="s">
        <v>4</v>
      </c>
      <c r="R3" s="137"/>
      <c r="S3" s="137"/>
      <c r="T3" s="137"/>
      <c r="U3" s="138" t="s">
        <v>4</v>
      </c>
      <c r="V3" s="139"/>
      <c r="W3" s="139"/>
      <c r="X3" s="139"/>
      <c r="Y3" s="1"/>
    </row>
    <row r="4" spans="1:25" x14ac:dyDescent="0.25">
      <c r="B4" s="1" t="s">
        <v>46</v>
      </c>
      <c r="C4" s="1" t="s">
        <v>47</v>
      </c>
      <c r="D4" s="1" t="s">
        <v>52</v>
      </c>
      <c r="E4" s="31" t="s">
        <v>10</v>
      </c>
      <c r="F4" s="31" t="s">
        <v>11</v>
      </c>
      <c r="G4" s="31" t="s">
        <v>12</v>
      </c>
      <c r="H4" s="31" t="s">
        <v>13</v>
      </c>
      <c r="I4" s="31" t="s">
        <v>10</v>
      </c>
      <c r="J4" s="31" t="s">
        <v>11</v>
      </c>
      <c r="K4" s="31" t="s">
        <v>12</v>
      </c>
      <c r="L4" s="31" t="s">
        <v>13</v>
      </c>
      <c r="M4" s="31" t="s">
        <v>10</v>
      </c>
      <c r="N4" s="31" t="s">
        <v>11</v>
      </c>
      <c r="O4" s="31" t="s">
        <v>12</v>
      </c>
      <c r="P4" s="31" t="s">
        <v>13</v>
      </c>
      <c r="Q4" s="31" t="s">
        <v>10</v>
      </c>
      <c r="R4" s="31" t="s">
        <v>11</v>
      </c>
      <c r="S4" s="31" t="s">
        <v>12</v>
      </c>
      <c r="T4" s="31" t="s">
        <v>13</v>
      </c>
      <c r="U4" s="31" t="s">
        <v>10</v>
      </c>
      <c r="V4" s="31" t="s">
        <v>11</v>
      </c>
      <c r="W4" s="31" t="s">
        <v>12</v>
      </c>
      <c r="X4" s="31" t="s">
        <v>13</v>
      </c>
      <c r="Y4" s="1"/>
    </row>
    <row r="5" spans="1:25" x14ac:dyDescent="0.25">
      <c r="A5">
        <v>1</v>
      </c>
      <c r="B5" s="18" t="s">
        <v>18</v>
      </c>
      <c r="C5" s="31" t="s">
        <v>45</v>
      </c>
      <c r="D5" s="1"/>
      <c r="E5" s="55">
        <f>US!E227</f>
        <v>129</v>
      </c>
      <c r="F5" s="55">
        <f>US!F227</f>
        <v>58</v>
      </c>
      <c r="G5" s="55">
        <f>US!G227</f>
        <v>23</v>
      </c>
      <c r="H5" s="55">
        <f>US!H227</f>
        <v>5</v>
      </c>
      <c r="I5" s="49">
        <f>US!I227</f>
        <v>4.0209979775634297</v>
      </c>
      <c r="J5" s="49">
        <f>US!J227</f>
        <v>3.4228572745861325</v>
      </c>
      <c r="K5" s="49">
        <f>US!K227</f>
        <v>3.2640675604611702</v>
      </c>
      <c r="L5" s="49">
        <f>US!L227</f>
        <v>-1.8151708572296463</v>
      </c>
      <c r="M5" s="49">
        <f>US!M227</f>
        <v>1.090537404535828</v>
      </c>
      <c r="N5" s="49">
        <f>US!N227</f>
        <v>1.7694100955155279</v>
      </c>
      <c r="O5" s="49">
        <f>US!O227</f>
        <v>2.3479639891953563</v>
      </c>
      <c r="P5" s="49">
        <f>US!P227</f>
        <v>6.1488910443675948</v>
      </c>
      <c r="Q5" s="50">
        <f>US!I228</f>
        <v>3.9682539682539764</v>
      </c>
      <c r="R5" s="50">
        <f>US!J228</f>
        <v>3.7343223223707422</v>
      </c>
      <c r="S5" s="50">
        <f>US!K228</f>
        <v>3.3935945902109799</v>
      </c>
      <c r="T5" s="50">
        <f>US!L228</f>
        <v>-0.89833723914742869</v>
      </c>
      <c r="U5" s="50">
        <f>US!M228</f>
        <v>0.56800345314707013</v>
      </c>
      <c r="V5" s="50">
        <f>US!N228</f>
        <v>2.5171643674901878</v>
      </c>
      <c r="W5" s="50">
        <f>US!O228</f>
        <v>2.1058397499640558</v>
      </c>
      <c r="X5" s="50">
        <f>US!P228</f>
        <v>5.5982584750295716</v>
      </c>
      <c r="Y5" s="1"/>
    </row>
    <row r="6" spans="1:25" x14ac:dyDescent="0.25">
      <c r="A6">
        <v>2</v>
      </c>
      <c r="B6" s="18" t="s">
        <v>19</v>
      </c>
      <c r="C6" s="31" t="s">
        <v>100</v>
      </c>
      <c r="D6" s="1"/>
      <c r="E6" s="53">
        <f>UK!E187</f>
        <v>3</v>
      </c>
      <c r="F6" s="53">
        <f>UK!F187</f>
        <v>68</v>
      </c>
      <c r="G6" s="53">
        <f>UK!G187</f>
        <v>27</v>
      </c>
      <c r="H6" s="53">
        <f>UK!H187</f>
        <v>75</v>
      </c>
      <c r="I6" s="50">
        <f>UK!I187</f>
        <v>2.5338180709375768</v>
      </c>
      <c r="J6" s="50">
        <f>UK!J187</f>
        <v>2.1167001579085629</v>
      </c>
      <c r="K6" s="50">
        <f>UK!K187</f>
        <v>2.0723788623596371</v>
      </c>
      <c r="L6" s="50">
        <f>UK!L187</f>
        <v>1.7734984081557414</v>
      </c>
      <c r="M6" s="50">
        <f>UK!M187</f>
        <v>0.8494454692446104</v>
      </c>
      <c r="N6" s="50">
        <f>UK!N187</f>
        <v>4.1406995923554453</v>
      </c>
      <c r="O6" s="50">
        <f>UK!O187</f>
        <v>1.4317873411615436</v>
      </c>
      <c r="P6" s="50">
        <f>UK!P187</f>
        <v>1.6385439779723303</v>
      </c>
      <c r="Q6" s="50">
        <f>UK!I188</f>
        <v>2.00428039639311</v>
      </c>
      <c r="R6" s="50">
        <f>UK!J188</f>
        <v>2.633778941604259</v>
      </c>
      <c r="S6" s="50">
        <f>UK!K188</f>
        <v>1.7856502992009471</v>
      </c>
      <c r="T6" s="50">
        <f>UK!L188</f>
        <v>2.4493786158131581</v>
      </c>
      <c r="U6" s="50">
        <f>UK!M188</f>
        <v>0</v>
      </c>
      <c r="V6" s="50">
        <f>UK!N188</f>
        <v>2.5671481057352841</v>
      </c>
      <c r="W6" s="50">
        <f>UK!O188</f>
        <v>0</v>
      </c>
      <c r="X6" s="50">
        <f>UK!P188</f>
        <v>0.94339622641510523</v>
      </c>
      <c r="Y6" s="1"/>
    </row>
    <row r="7" spans="1:25" x14ac:dyDescent="0.25">
      <c r="A7">
        <v>3</v>
      </c>
      <c r="B7" s="18" t="s">
        <v>8</v>
      </c>
      <c r="C7" s="31" t="s">
        <v>25</v>
      </c>
      <c r="D7" s="1"/>
      <c r="E7" s="53">
        <f>Sweden!E138</f>
        <v>79</v>
      </c>
      <c r="F7" s="53">
        <f>Sweden!F138</f>
        <v>40</v>
      </c>
      <c r="G7" s="53">
        <f>Sweden!G138</f>
        <v>11</v>
      </c>
      <c r="H7" s="53">
        <f>Sweden!H138</f>
        <v>0</v>
      </c>
      <c r="I7" s="50">
        <f>Sweden!I138</f>
        <v>2.9180281969219242</v>
      </c>
      <c r="J7" s="50">
        <f>Sweden!J138</f>
        <v>2.8602568195305449</v>
      </c>
      <c r="K7" s="50">
        <f>Sweden!K138</f>
        <v>2.6658238323873644</v>
      </c>
      <c r="L7" s="50" t="str">
        <f>Sweden!L138</f>
        <v>n.a.</v>
      </c>
      <c r="M7" s="50">
        <f>Sweden!M138</f>
        <v>2.7724974907475883</v>
      </c>
      <c r="N7" s="50">
        <f>Sweden!N138</f>
        <v>4.5804319184112208</v>
      </c>
      <c r="O7" s="50">
        <f>Sweden!O138</f>
        <v>4.1958577056256114</v>
      </c>
      <c r="P7" s="50" t="str">
        <f>Sweden!P138</f>
        <v>n.a.</v>
      </c>
      <c r="Q7" s="50">
        <f>Sweden!I139</f>
        <v>3.3435656337252651</v>
      </c>
      <c r="R7" s="50">
        <f>Sweden!J139</f>
        <v>2.9631272686177712</v>
      </c>
      <c r="S7" s="50">
        <f>Sweden!K139</f>
        <v>2.8610674774038225</v>
      </c>
      <c r="T7" s="50" t="str">
        <f>Sweden!L139</f>
        <v>n.a.</v>
      </c>
      <c r="U7" s="50">
        <f>Sweden!M139</f>
        <v>2.1034147157876104</v>
      </c>
      <c r="V7" s="50">
        <f>Sweden!N139</f>
        <v>3.1939625999771071</v>
      </c>
      <c r="W7" s="50">
        <f>Sweden!O139</f>
        <v>3.6580227617073247</v>
      </c>
      <c r="X7" s="50" t="str">
        <f>Sweden!P139</f>
        <v>n.a.</v>
      </c>
      <c r="Y7" s="1"/>
    </row>
    <row r="8" spans="1:25" x14ac:dyDescent="0.25">
      <c r="A8">
        <v>4</v>
      </c>
      <c r="B8" s="18" t="s">
        <v>20</v>
      </c>
      <c r="C8" s="31" t="s">
        <v>101</v>
      </c>
      <c r="D8" s="1"/>
      <c r="E8" s="53">
        <f>Spain_new!E167</f>
        <v>26</v>
      </c>
      <c r="F8" s="53">
        <f>Spain_new!F167</f>
        <v>53</v>
      </c>
      <c r="G8" s="53">
        <f>Spain_new!G167</f>
        <v>47</v>
      </c>
      <c r="H8" s="53">
        <f>Spain_new!H167</f>
        <v>29</v>
      </c>
      <c r="I8" s="50">
        <f>Spain_new!I167</f>
        <v>5.362895598454017</v>
      </c>
      <c r="J8" s="50">
        <f>Spain_new!J167</f>
        <v>3.1568257011413738</v>
      </c>
      <c r="K8" s="50">
        <f>Spain_new!K167</f>
        <v>1.2938632325498529</v>
      </c>
      <c r="L8" s="50">
        <f>Spain_new!L167</f>
        <v>2.1782827649179106</v>
      </c>
      <c r="M8" s="50">
        <f>Spain_new!M167</f>
        <v>10.528803657413986</v>
      </c>
      <c r="N8" s="50">
        <f>Spain_new!N167</f>
        <v>5.4553540367914577</v>
      </c>
      <c r="O8" s="50">
        <f>Spain_new!O167</f>
        <v>2.312639178004722</v>
      </c>
      <c r="P8" s="50">
        <f>Spain_new!P167</f>
        <v>0.47441506462904054</v>
      </c>
      <c r="Q8" s="50">
        <f>Spain_new!I168</f>
        <v>5.72507978062331</v>
      </c>
      <c r="R8" s="50">
        <f>Spain_new!J168</f>
        <v>3.2834265151066244</v>
      </c>
      <c r="S8" s="50">
        <f>Spain_new!K168</f>
        <v>0.78343713058108833</v>
      </c>
      <c r="T8" s="50">
        <f>Spain_new!L168</f>
        <v>2.4262762133281379</v>
      </c>
      <c r="U8" s="50">
        <f>Spain_new!M168</f>
        <v>9.7943046775510432</v>
      </c>
      <c r="V8" s="50">
        <f>Spain_new!N168</f>
        <v>4.2851044852703302</v>
      </c>
      <c r="W8" s="50">
        <f>Spain_new!O168</f>
        <v>1.3935337183911267</v>
      </c>
      <c r="X8" s="50">
        <f>Spain_new!P168</f>
        <v>0.3824115539230899</v>
      </c>
      <c r="Y8" s="1"/>
    </row>
    <row r="9" spans="1:25" x14ac:dyDescent="0.25">
      <c r="A9">
        <v>5</v>
      </c>
      <c r="B9" s="18" t="s">
        <v>55</v>
      </c>
      <c r="C9" s="31" t="s">
        <v>25</v>
      </c>
      <c r="D9" s="1"/>
      <c r="E9" s="1">
        <f>Portugal!E138</f>
        <v>42</v>
      </c>
      <c r="F9" s="1">
        <f>Portugal!F138</f>
        <v>10</v>
      </c>
      <c r="G9" s="1">
        <f>Portugal!G138</f>
        <v>39</v>
      </c>
      <c r="H9" s="1">
        <f>Portugal!H138</f>
        <v>0</v>
      </c>
      <c r="I9" s="50">
        <f>Portugal!I138</f>
        <v>4.844679516968653</v>
      </c>
      <c r="J9" s="50">
        <f>Portugal!J138</f>
        <v>2.4867029012433912</v>
      </c>
      <c r="K9" s="50">
        <f>Portugal!K138</f>
        <v>1.3918052646870489</v>
      </c>
      <c r="L9" s="50" t="str">
        <f>Portugal!L138</f>
        <v>n.a.</v>
      </c>
      <c r="M9" s="50">
        <f>Portugal!M138</f>
        <v>8.7677800059113959</v>
      </c>
      <c r="N9" s="50">
        <f>Portugal!N138</f>
        <v>3.2716400426052417</v>
      </c>
      <c r="O9" s="50">
        <f>Portugal!O138</f>
        <v>0.88318961970891541</v>
      </c>
      <c r="P9" s="50" t="str">
        <f>Portugal!P138</f>
        <v>n.a.</v>
      </c>
      <c r="Q9" s="50">
        <f>Portugal!I139</f>
        <v>5.3770264808655703</v>
      </c>
      <c r="R9" s="50">
        <f>Portugal!J139</f>
        <v>2.354014506216954</v>
      </c>
      <c r="S9" s="50">
        <f>Portugal!K139</f>
        <v>1.4380212827149741</v>
      </c>
      <c r="T9" s="50" t="str">
        <f>Portugal!L139</f>
        <v>n.a.</v>
      </c>
      <c r="U9" s="50">
        <f>Portugal!M139</f>
        <v>5.9069665211973161</v>
      </c>
      <c r="V9" s="50">
        <f>Portugal!N139</f>
        <v>3.306</v>
      </c>
      <c r="W9" s="50">
        <f>Portugal!O139</f>
        <v>1.083984375</v>
      </c>
      <c r="X9" s="50" t="str">
        <f>Portugal!P139</f>
        <v>n.a.</v>
      </c>
      <c r="Y9" s="1"/>
    </row>
    <row r="10" spans="1:25" x14ac:dyDescent="0.25">
      <c r="A10">
        <v>6</v>
      </c>
      <c r="B10" s="18" t="s">
        <v>14</v>
      </c>
      <c r="C10" s="31" t="s">
        <v>25</v>
      </c>
      <c r="D10" s="1"/>
      <c r="E10" s="1">
        <f>Norway!E138</f>
        <v>98</v>
      </c>
      <c r="F10" s="1">
        <f>Norway!F138</f>
        <v>25</v>
      </c>
      <c r="G10" s="1">
        <f>Norway!G138</f>
        <v>1</v>
      </c>
      <c r="H10" s="1">
        <f>Norway!H138</f>
        <v>0</v>
      </c>
      <c r="I10" s="50">
        <f>Norway!I138</f>
        <v>2.9117588473711122</v>
      </c>
      <c r="J10" s="50">
        <f>Norway!J138</f>
        <v>4.3925500043501895</v>
      </c>
      <c r="K10" s="50">
        <f>Norway!K138</f>
        <v>10.201269992359997</v>
      </c>
      <c r="L10" s="50" t="str">
        <f>Norway!L138</f>
        <v>n.a.</v>
      </c>
      <c r="M10" s="50">
        <f>Norway!M138</f>
        <v>4.3568438964690595</v>
      </c>
      <c r="N10" s="50">
        <f>Norway!N138</f>
        <v>-5.816806251516457E-2</v>
      </c>
      <c r="O10" s="50" t="str">
        <f>Norway!O138</f>
        <v>n.a.</v>
      </c>
      <c r="P10" s="50" t="str">
        <f>Norway!P138</f>
        <v>n.a.</v>
      </c>
      <c r="Q10" s="50">
        <f>Norway!I139</f>
        <v>3.0481044715241268</v>
      </c>
      <c r="R10" s="50">
        <f>Norway!J139</f>
        <v>4.4054212005677273</v>
      </c>
      <c r="S10" s="50">
        <f>Norway!K139</f>
        <v>10.201269992359997</v>
      </c>
      <c r="T10" s="50" t="str">
        <f>Norway!L139</f>
        <v>n.a.</v>
      </c>
      <c r="U10" s="50">
        <f>Norway!M139</f>
        <v>3.3737427150819843</v>
      </c>
      <c r="V10" s="50">
        <f>Norway!N139</f>
        <v>1.6345958508089842</v>
      </c>
      <c r="W10" s="50" t="str">
        <f>Norway!O139</f>
        <v>n.a.</v>
      </c>
      <c r="X10" s="50" t="str">
        <f>Norway!P139</f>
        <v>n.a.</v>
      </c>
      <c r="Y10" s="1"/>
    </row>
    <row r="11" spans="1:25" x14ac:dyDescent="0.25">
      <c r="A11" s="98">
        <v>7</v>
      </c>
      <c r="B11" s="18" t="s">
        <v>33</v>
      </c>
      <c r="C11" s="51" t="s">
        <v>58</v>
      </c>
      <c r="D11" s="18"/>
      <c r="E11" s="53">
        <f>NewZealand_old!E86</f>
        <v>9</v>
      </c>
      <c r="F11" s="53">
        <f>NewZealand_old!F86</f>
        <v>33</v>
      </c>
      <c r="G11" s="53">
        <f>NewZealand_old!G86</f>
        <v>17</v>
      </c>
      <c r="H11" s="53">
        <f>NewZealand_old!H86</f>
        <v>19</v>
      </c>
      <c r="I11" s="50">
        <f>NewZealand_old!I86</f>
        <v>2.4655555555555555</v>
      </c>
      <c r="J11" s="50">
        <f>NewZealand_old!J86</f>
        <v>2.8895716508300104</v>
      </c>
      <c r="K11" s="50">
        <f>NewZealand_old!K86</f>
        <v>3.8836833687040011</v>
      </c>
      <c r="L11" s="50">
        <f>NewZealand_old!L86</f>
        <v>3.7134840075152953</v>
      </c>
      <c r="M11" s="50">
        <f>NewZealand_old!M86</f>
        <v>2.6232222222222226</v>
      </c>
      <c r="N11" s="50">
        <f>NewZealand_old!N86</f>
        <v>7.4258323678789679</v>
      </c>
      <c r="O11" s="50">
        <f>NewZealand_old!O86</f>
        <v>4.9760406587972206</v>
      </c>
      <c r="P11" s="50">
        <f>NewZealand_old!P86</f>
        <v>2.8052890912420545</v>
      </c>
      <c r="Q11" s="50">
        <f>NewZealand_old!I87</f>
        <v>2.8130000000000002</v>
      </c>
      <c r="R11" s="50">
        <f>NewZealand_old!J87</f>
        <v>2.9609999999999999</v>
      </c>
      <c r="S11" s="50">
        <f>NewZealand_old!K87</f>
        <v>2.8564141800561105</v>
      </c>
      <c r="T11" s="50">
        <f>NewZealand_old!L87</f>
        <v>4.6875</v>
      </c>
      <c r="U11" s="50">
        <f>NewZealand_old!M87</f>
        <v>2.63</v>
      </c>
      <c r="V11" s="50">
        <f>NewZealand_old!N87</f>
        <v>6.1390121499046373</v>
      </c>
      <c r="W11" s="50">
        <f>NewZealand_old!O87</f>
        <v>3.4703163394959997</v>
      </c>
      <c r="X11" s="50">
        <f>NewZealand_old!P87</f>
        <v>2.7923881117339846</v>
      </c>
      <c r="Y11" s="1"/>
    </row>
    <row r="12" spans="1:25" x14ac:dyDescent="0.25">
      <c r="A12">
        <v>8</v>
      </c>
      <c r="B12" s="18" t="s">
        <v>36</v>
      </c>
      <c r="C12" s="31" t="s">
        <v>25</v>
      </c>
      <c r="D12" s="1"/>
      <c r="E12" s="53">
        <f>Netherlands!E138</f>
        <v>17</v>
      </c>
      <c r="F12" s="53">
        <f>Netherlands!F138</f>
        <v>50</v>
      </c>
      <c r="G12" s="53">
        <f>Netherlands!G138</f>
        <v>32</v>
      </c>
      <c r="H12" s="53">
        <f>Netherlands!H138</f>
        <v>8</v>
      </c>
      <c r="I12" s="50">
        <f>Netherlands!I138</f>
        <v>4.0826135854501926</v>
      </c>
      <c r="J12" s="50">
        <f>Netherlands!J138</f>
        <v>2.8319405911495017</v>
      </c>
      <c r="K12" s="50">
        <f>Netherlands!K138</f>
        <v>2.3500935778361502</v>
      </c>
      <c r="L12" s="50">
        <f>Netherlands!L138</f>
        <v>2.0094191725897517</v>
      </c>
      <c r="M12" s="50">
        <f>Netherlands!M138</f>
        <v>6.4492938329563394</v>
      </c>
      <c r="N12" s="50">
        <f>Netherlands!N138</f>
        <v>1.5177802098416162</v>
      </c>
      <c r="O12" s="50">
        <f>Netherlands!O138</f>
        <v>-1.1056865245863509E-2</v>
      </c>
      <c r="P12" s="50">
        <f>Netherlands!P138</f>
        <v>-2.1955156260921802</v>
      </c>
      <c r="Q12" s="50">
        <f>Netherlands!I139</f>
        <v>4.2217306274245692</v>
      </c>
      <c r="R12" s="50">
        <f>Netherlands!J139</f>
        <v>3.1219603653174222</v>
      </c>
      <c r="S12" s="50">
        <f>Netherlands!K139</f>
        <v>2.0405953456562154</v>
      </c>
      <c r="T12" s="50">
        <f>Netherlands!L139</f>
        <v>1.8672263613335294</v>
      </c>
      <c r="U12" s="50">
        <f>Netherlands!M139</f>
        <v>6.5375442508149861</v>
      </c>
      <c r="V12" s="50">
        <f>Netherlands!N139</f>
        <v>1.8580000000000001</v>
      </c>
      <c r="W12" s="50">
        <f>Netherlands!O139</f>
        <v>1.1513756191560365</v>
      </c>
      <c r="X12" s="50">
        <f>Netherlands!P139</f>
        <v>-2.1264532908726261</v>
      </c>
      <c r="Y12" s="1"/>
    </row>
    <row r="13" spans="1:25" x14ac:dyDescent="0.25">
      <c r="A13">
        <v>9</v>
      </c>
      <c r="B13" s="18" t="s">
        <v>21</v>
      </c>
      <c r="C13" s="31" t="s">
        <v>102</v>
      </c>
      <c r="D13" s="1"/>
      <c r="E13" s="56">
        <f>Japan!E132</f>
        <v>47</v>
      </c>
      <c r="F13" s="56">
        <f>Japan!F132</f>
        <v>42</v>
      </c>
      <c r="G13" s="56">
        <f>Japan!G132</f>
        <v>11</v>
      </c>
      <c r="H13" s="56">
        <f>Japan!H132</f>
        <v>11</v>
      </c>
      <c r="I13" s="19">
        <f>Japan!I132</f>
        <v>5.168848407604643</v>
      </c>
      <c r="J13" s="19">
        <f>Japan!J132</f>
        <v>3.717892557916199</v>
      </c>
      <c r="K13" s="19">
        <f>Japan!K132</f>
        <v>3.8847925781828554</v>
      </c>
      <c r="L13" s="19">
        <f>Japan!L132</f>
        <v>0.68725836094954884</v>
      </c>
      <c r="M13" s="19">
        <f>Japan!M132</f>
        <v>6.3007248847560975</v>
      </c>
      <c r="N13" s="19">
        <f>Japan!N132</f>
        <v>2.1317358824983934</v>
      </c>
      <c r="O13" s="19">
        <f>Japan!O132</f>
        <v>3.2038048452607018</v>
      </c>
      <c r="P13" s="19">
        <f>Japan!P132</f>
        <v>-1.1243803267566426</v>
      </c>
      <c r="Q13" s="19">
        <f>Japan!I133</f>
        <v>6.3953595711362832</v>
      </c>
      <c r="R13" s="19">
        <f>Japan!J133</f>
        <v>3.5472242234565354</v>
      </c>
      <c r="S13" s="19">
        <f>Japan!K133</f>
        <v>1.881656088426098</v>
      </c>
      <c r="T13" s="19">
        <f>Japan!L133</f>
        <v>1.4135402737087022</v>
      </c>
      <c r="U13" s="19">
        <f>Japan!M133</f>
        <v>6.2437899083779058</v>
      </c>
      <c r="V13" s="19">
        <f>Japan!N133</f>
        <v>1.7755518089324629</v>
      </c>
      <c r="W13" s="19">
        <f>Japan!O133</f>
        <v>0.60578916275031425</v>
      </c>
      <c r="X13" s="19">
        <f>Japan!P133</f>
        <v>-1.2268780058102169</v>
      </c>
      <c r="Y13" s="1"/>
    </row>
    <row r="14" spans="1:25" x14ac:dyDescent="0.25">
      <c r="A14">
        <v>10</v>
      </c>
      <c r="B14" s="18" t="s">
        <v>29</v>
      </c>
      <c r="C14" s="31" t="s">
        <v>25</v>
      </c>
      <c r="D14" s="1"/>
      <c r="E14" s="53">
        <f>Italy!E138</f>
        <v>26</v>
      </c>
      <c r="F14" s="53">
        <f>Italy!F138</f>
        <v>12</v>
      </c>
      <c r="G14" s="53">
        <f>Italy!G138</f>
        <v>39</v>
      </c>
      <c r="H14" s="53">
        <f>Italy!H138</f>
        <v>49</v>
      </c>
      <c r="I14" s="50">
        <f>Italy!I138</f>
        <v>5.3526316533834439</v>
      </c>
      <c r="J14" s="50">
        <f>Italy!J138</f>
        <v>4.9389017533129316</v>
      </c>
      <c r="K14" s="50">
        <f>Italy!K138</f>
        <v>1.8668097061868718</v>
      </c>
      <c r="L14" s="50">
        <f>Italy!L138</f>
        <v>0.68574250105699064</v>
      </c>
      <c r="M14" s="50">
        <f>Italy!M138</f>
        <v>5.5995246781702734</v>
      </c>
      <c r="N14" s="50">
        <f>Italy!N138</f>
        <v>11.129964132359392</v>
      </c>
      <c r="O14" s="50">
        <f>Italy!O138</f>
        <v>10.557597626198376</v>
      </c>
      <c r="P14" s="50">
        <f>Italy!P138</f>
        <v>13.106693647404827</v>
      </c>
      <c r="Q14" s="50">
        <f>Italy!I139</f>
        <v>5.7688983348344935</v>
      </c>
      <c r="R14" s="50">
        <f>Italy!J139</f>
        <v>3.0944807873650282</v>
      </c>
      <c r="S14" s="50">
        <f>Italy!K139</f>
        <v>1.5640000000000001</v>
      </c>
      <c r="T14" s="50">
        <f>Italy!L139</f>
        <v>1.464</v>
      </c>
      <c r="U14" s="50">
        <f>Italy!M139</f>
        <v>3.2544340526666575</v>
      </c>
      <c r="V14" s="50">
        <f>Italy!N139</f>
        <v>14.856267687146021</v>
      </c>
      <c r="W14" s="50">
        <f>Italy!O139</f>
        <v>5.0030000000000001</v>
      </c>
      <c r="X14" s="50">
        <f>Italy!P139</f>
        <v>0.97087378640776123</v>
      </c>
      <c r="Y14" s="1"/>
    </row>
    <row r="15" spans="1:25" x14ac:dyDescent="0.25">
      <c r="A15">
        <v>11</v>
      </c>
      <c r="B15" s="18" t="s">
        <v>28</v>
      </c>
      <c r="C15" s="31" t="s">
        <v>48</v>
      </c>
      <c r="D15" s="1"/>
      <c r="E15" s="53">
        <f>Ireland!E69</f>
        <v>8</v>
      </c>
      <c r="F15" s="53">
        <f>Ireland!F69</f>
        <v>14</v>
      </c>
      <c r="G15" s="53">
        <f>Ireland!G69</f>
        <v>32</v>
      </c>
      <c r="H15" s="53">
        <f>Ireland!H69</f>
        <v>7</v>
      </c>
      <c r="I15" s="50">
        <f>Ireland!I69</f>
        <v>4.4016199315565681</v>
      </c>
      <c r="J15" s="50">
        <f>Ireland!J69</f>
        <v>4.4571668732135397</v>
      </c>
      <c r="K15" s="50">
        <f>Ireland!K69</f>
        <v>3.9508263892382276</v>
      </c>
      <c r="L15" s="50">
        <f>Ireland!L69</f>
        <v>2.4427142857142856</v>
      </c>
      <c r="M15" s="50">
        <f>Ireland!M69</f>
        <v>2.8539815077797006</v>
      </c>
      <c r="N15" s="50">
        <f>Ireland!N69</f>
        <v>4.7694861701857247</v>
      </c>
      <c r="O15" s="50">
        <f>Ireland!O69</f>
        <v>7.2788899184246336</v>
      </c>
      <c r="P15" s="50">
        <f>Ireland!P69</f>
        <v>5.2645714285714291</v>
      </c>
      <c r="Q15" s="50">
        <f>Ireland!I70</f>
        <v>5.2964797262262753</v>
      </c>
      <c r="R15" s="50">
        <f>Ireland!J70</f>
        <v>4.0954479501839947</v>
      </c>
      <c r="S15" s="50">
        <f>Ireland!K70</f>
        <v>3.7476450040026172</v>
      </c>
      <c r="T15" s="50">
        <f>Ireland!L70</f>
        <v>2.9969999999999999</v>
      </c>
      <c r="U15" s="50">
        <f>Ireland!M70</f>
        <v>2.7865000000000002</v>
      </c>
      <c r="V15" s="50">
        <f>Ireland!N70</f>
        <v>3.2275</v>
      </c>
      <c r="W15" s="50">
        <f>Ireland!O70</f>
        <v>4.1668189799074948</v>
      </c>
      <c r="X15" s="50">
        <f>Ireland!P70</f>
        <v>3.99</v>
      </c>
      <c r="Y15" s="1"/>
    </row>
    <row r="16" spans="1:25" x14ac:dyDescent="0.25">
      <c r="A16">
        <v>12</v>
      </c>
      <c r="B16" s="18" t="s">
        <v>26</v>
      </c>
      <c r="C16" s="31" t="s">
        <v>49</v>
      </c>
      <c r="D16" s="1"/>
      <c r="E16" s="53">
        <f>Greece!E134</f>
        <v>13</v>
      </c>
      <c r="F16" s="53">
        <f>Greece!F134</f>
        <v>11</v>
      </c>
      <c r="G16" s="53">
        <f>Greece!G134</f>
        <v>11</v>
      </c>
      <c r="H16" s="53">
        <f>Greece!H134</f>
        <v>56</v>
      </c>
      <c r="I16" s="50">
        <f>Greece!I134</f>
        <v>4.0012815476872907</v>
      </c>
      <c r="J16" s="50">
        <f>Greece!J134</f>
        <v>3.2580656859985426</v>
      </c>
      <c r="K16" s="50">
        <f>Greece!K134</f>
        <v>4.820144874956048</v>
      </c>
      <c r="L16" s="50">
        <f>Greece!L134</f>
        <v>2.4701277579587204</v>
      </c>
      <c r="M16" s="50">
        <f>Greece!M134</f>
        <v>13.310081532891211</v>
      </c>
      <c r="N16" s="50">
        <f>Greece!N134</f>
        <v>20.799293525418193</v>
      </c>
      <c r="O16" s="50">
        <f>Greece!O134</f>
        <v>12.290498434113902</v>
      </c>
      <c r="P16" s="50">
        <f>Greece!P134</f>
        <v>2.7573456073540945</v>
      </c>
      <c r="Q16" s="50">
        <f>Greece!I135</f>
        <v>3.9224629418472157</v>
      </c>
      <c r="R16" s="50">
        <f>Greece!J135</f>
        <v>2.0110000000000001</v>
      </c>
      <c r="S16" s="50">
        <f>Greece!K135</f>
        <v>3.8</v>
      </c>
      <c r="T16" s="50">
        <f>Greece!L135</f>
        <v>3.1</v>
      </c>
      <c r="U16" s="50">
        <f>Greece!M135</f>
        <v>13.065390923643754</v>
      </c>
      <c r="V16" s="50">
        <f>Greece!N135</f>
        <v>16.393000000000001</v>
      </c>
      <c r="W16" s="50">
        <f>Greece!O135</f>
        <v>9.7759494295932789</v>
      </c>
      <c r="X16" s="50">
        <f>Greece!P135</f>
        <v>2.9910000000000001</v>
      </c>
      <c r="Y16" s="1"/>
    </row>
    <row r="17" spans="1:25" x14ac:dyDescent="0.25">
      <c r="A17">
        <v>13</v>
      </c>
      <c r="B17" s="18" t="s">
        <v>35</v>
      </c>
      <c r="C17" s="31" t="s">
        <v>25</v>
      </c>
      <c r="D17" s="1"/>
      <c r="E17" s="53">
        <f>Germany!E138</f>
        <v>96</v>
      </c>
      <c r="F17" s="53">
        <f>Germany!F138</f>
        <v>11</v>
      </c>
      <c r="G17" s="53">
        <f>Germany!G138</f>
        <v>0</v>
      </c>
      <c r="H17" s="53">
        <f>Germany!H138</f>
        <v>0</v>
      </c>
      <c r="I17" s="50">
        <f>Germany!I138</f>
        <v>3.5920823547989014</v>
      </c>
      <c r="J17" s="50">
        <f>Germany!J138</f>
        <v>0.87580337752503257</v>
      </c>
      <c r="K17" s="50" t="str">
        <f>Germany!K138</f>
        <v>n.a.</v>
      </c>
      <c r="L17" s="50" t="str">
        <f>Germany!L138</f>
        <v>n.a.</v>
      </c>
      <c r="M17" s="50">
        <f>Germany!M138</f>
        <v>1.8431922311692988</v>
      </c>
      <c r="N17" s="50">
        <f>Germany!N138</f>
        <v>1.5440000000000003</v>
      </c>
      <c r="O17" s="50" t="str">
        <f>Germany!O138</f>
        <v>n.a.</v>
      </c>
      <c r="P17" s="50" t="str">
        <f>Germany!P138</f>
        <v>n.a.</v>
      </c>
      <c r="Q17" s="50">
        <f>Germany!I139</f>
        <v>3.6274933191596248</v>
      </c>
      <c r="R17" s="50">
        <f>Germany!J139</f>
        <v>1.176215921488355</v>
      </c>
      <c r="S17" s="50" t="str">
        <f>Germany!K139</f>
        <v>n.a.</v>
      </c>
      <c r="T17" s="50" t="str">
        <f>Germany!L139</f>
        <v>n.a.</v>
      </c>
      <c r="U17" s="50">
        <f>Germany!M139</f>
        <v>2.1251435056907559</v>
      </c>
      <c r="V17" s="50">
        <f>Germany!N139</f>
        <v>1.784</v>
      </c>
      <c r="W17" s="50" t="str">
        <f>Germany!O139</f>
        <v>n.a.</v>
      </c>
      <c r="X17" s="50" t="str">
        <f>Germany!P139</f>
        <v>n.a.</v>
      </c>
      <c r="Y17" s="1"/>
    </row>
    <row r="18" spans="1:25" x14ac:dyDescent="0.25">
      <c r="A18">
        <v>14</v>
      </c>
      <c r="B18" s="18" t="s">
        <v>30</v>
      </c>
      <c r="C18" s="31" t="s">
        <v>25</v>
      </c>
      <c r="D18" s="1"/>
      <c r="E18" s="53">
        <f>France!E138</f>
        <v>26</v>
      </c>
      <c r="F18" s="53">
        <f>France!F138</f>
        <v>21</v>
      </c>
      <c r="G18" s="53">
        <f>France!G138</f>
        <v>19</v>
      </c>
      <c r="H18" s="53">
        <f>France!H138</f>
        <v>36</v>
      </c>
      <c r="I18" s="50">
        <f>France!I138</f>
        <v>5.1356125936337094</v>
      </c>
      <c r="J18" s="50">
        <f>France!J138</f>
        <v>2.6722221075602408</v>
      </c>
      <c r="K18" s="50">
        <f>France!K138</f>
        <v>2.8182086712434433</v>
      </c>
      <c r="L18" s="50">
        <f>France!L138</f>
        <v>1.9083660459672027</v>
      </c>
      <c r="M18" s="50">
        <f>France!M138</f>
        <v>5.1802277954793476</v>
      </c>
      <c r="N18" s="50">
        <f>France!N138</f>
        <v>4.9549292296288341</v>
      </c>
      <c r="O18" s="50">
        <f>France!O138</f>
        <v>1.5123060932364349</v>
      </c>
      <c r="P18" s="50">
        <f>France!P138</f>
        <v>0.85779802676207295</v>
      </c>
      <c r="Q18" s="50">
        <f>France!I139</f>
        <v>5.488578680203049</v>
      </c>
      <c r="R18" s="50">
        <f>France!J139</f>
        <v>2.7392074428743918</v>
      </c>
      <c r="S18" s="50">
        <f>France!K139</f>
        <v>2.7866370789358497</v>
      </c>
      <c r="T18" s="50">
        <f>France!L139</f>
        <v>1.6497298687934148</v>
      </c>
      <c r="U18" s="50">
        <f>France!M139</f>
        <v>4.8375845050418196</v>
      </c>
      <c r="V18" s="50">
        <f>France!N139</f>
        <v>3.2170000000000001</v>
      </c>
      <c r="W18" s="50">
        <f>France!O139</f>
        <v>1.7111488712505951</v>
      </c>
      <c r="X18" s="50">
        <f>France!P139</f>
        <v>-0.22115762601623706</v>
      </c>
      <c r="Y18" s="1"/>
    </row>
    <row r="19" spans="1:25" x14ac:dyDescent="0.25">
      <c r="A19">
        <v>15</v>
      </c>
      <c r="B19" s="18" t="s">
        <v>15</v>
      </c>
      <c r="C19" s="31" t="s">
        <v>56</v>
      </c>
      <c r="D19" s="1"/>
      <c r="E19" s="53">
        <f>Finland!E104</f>
        <v>69</v>
      </c>
      <c r="F19" s="53">
        <f>Finland!F104</f>
        <v>18</v>
      </c>
      <c r="G19" s="53">
        <f>Finland!G104</f>
        <v>6</v>
      </c>
      <c r="H19" s="53">
        <f>Finland!H104</f>
        <v>3</v>
      </c>
      <c r="I19" s="50">
        <f>Finland!I104</f>
        <v>3.2339700613938587</v>
      </c>
      <c r="J19" s="50">
        <f>Finland!J104</f>
        <v>3.0141463226666891</v>
      </c>
      <c r="K19" s="50">
        <f>Finland!K104</f>
        <v>4.2566217835183995</v>
      </c>
      <c r="L19" s="50">
        <f>Finland!L104</f>
        <v>1.9133079231639503</v>
      </c>
      <c r="M19" s="50">
        <f>Finland!M104</f>
        <v>10.600247359357272</v>
      </c>
      <c r="N19" s="50">
        <f>Finland!N104</f>
        <v>5.397343925131195</v>
      </c>
      <c r="O19" s="50">
        <f>Finland!O104</f>
        <v>13.174174860988353</v>
      </c>
      <c r="P19" s="50">
        <f>Finland!P104</f>
        <v>32.675703899546441</v>
      </c>
      <c r="Q19" s="50">
        <f>Finland!I105</f>
        <v>3.3149171270718147</v>
      </c>
      <c r="R19" s="50">
        <f>Finland!J105</f>
        <v>3.1707014934723277</v>
      </c>
      <c r="S19" s="50">
        <f>Finland!K105</f>
        <v>3.8117459386966979</v>
      </c>
      <c r="T19" s="50">
        <f>Finland!L105</f>
        <v>4.6446818392942291E-2</v>
      </c>
      <c r="U19" s="50">
        <f>Finland!M105</f>
        <v>4.8962417616298115</v>
      </c>
      <c r="V19" s="50">
        <f>Finland!N105</f>
        <v>1.4675</v>
      </c>
      <c r="W19" s="50">
        <f>Finland!O105</f>
        <v>9.0913356066148161</v>
      </c>
      <c r="X19" s="50">
        <f>Finland!P105</f>
        <v>11.176663533853532</v>
      </c>
      <c r="Y19" s="1"/>
    </row>
    <row r="20" spans="1:25" x14ac:dyDescent="0.25">
      <c r="A20">
        <v>16</v>
      </c>
      <c r="B20" s="1" t="s">
        <v>59</v>
      </c>
      <c r="C20" s="31" t="s">
        <v>25</v>
      </c>
      <c r="D20" s="1"/>
      <c r="E20" s="1">
        <f>Denmark!E138</f>
        <v>57</v>
      </c>
      <c r="F20" s="33">
        <f>Denmark!F138</f>
        <v>16</v>
      </c>
      <c r="G20" s="33">
        <f>Denmark!G138</f>
        <v>17</v>
      </c>
      <c r="H20" s="33">
        <f>Denmark!H138</f>
        <v>0</v>
      </c>
      <c r="I20" s="50">
        <f>Denmark!I138</f>
        <v>3.1622957776888621</v>
      </c>
      <c r="J20" s="50">
        <f>Denmark!J138</f>
        <v>1.7000336733980987</v>
      </c>
      <c r="K20" s="50">
        <f>Denmark!K138</f>
        <v>2.3911471659625017</v>
      </c>
      <c r="L20" s="50" t="str">
        <f>Denmark!L138</f>
        <v>n.a.</v>
      </c>
      <c r="M20" s="50">
        <f>Denmark!M138</f>
        <v>2.5126882372845785</v>
      </c>
      <c r="N20" s="50">
        <f>Denmark!N138</f>
        <v>4.6908923407902936</v>
      </c>
      <c r="O20" s="50">
        <f>Denmark!O138</f>
        <v>3.2937647058823534</v>
      </c>
      <c r="P20" s="50" t="str">
        <f>Denmark!P138</f>
        <v>n.a.</v>
      </c>
      <c r="Q20" s="50">
        <f>Denmark!I139</f>
        <v>2.9359716859716833</v>
      </c>
      <c r="R20" s="50">
        <f>Denmark!J139</f>
        <v>0.8415235761188633</v>
      </c>
      <c r="S20" s="50">
        <f>Denmark!K139</f>
        <v>2.5604415352309839</v>
      </c>
      <c r="T20" s="50" t="str">
        <f>Denmark!L139</f>
        <v>n.a.</v>
      </c>
      <c r="U20" s="50">
        <f>Denmark!M139</f>
        <v>2.1789534699899877</v>
      </c>
      <c r="V20" s="50">
        <f>Denmark!N139</f>
        <v>2.4482309510850171</v>
      </c>
      <c r="W20" s="50">
        <f>Denmark!O139</f>
        <v>2.4900000000000002</v>
      </c>
      <c r="X20" s="50" t="str">
        <f>Denmark!P139</f>
        <v>n.a.</v>
      </c>
      <c r="Y20" s="1"/>
    </row>
    <row r="21" spans="1:25" x14ac:dyDescent="0.25">
      <c r="A21">
        <v>17</v>
      </c>
      <c r="B21" s="1" t="s">
        <v>31</v>
      </c>
      <c r="C21" s="31" t="s">
        <v>39</v>
      </c>
      <c r="D21" s="1"/>
      <c r="E21" s="53">
        <f>Canada!E93</f>
        <v>3</v>
      </c>
      <c r="F21" s="53">
        <f>Canada!F93</f>
        <v>52</v>
      </c>
      <c r="G21" s="53">
        <f>Canada!G93</f>
        <v>23</v>
      </c>
      <c r="H21" s="53">
        <f>Canada!H93</f>
        <v>7</v>
      </c>
      <c r="I21" s="50">
        <f>Canada!I93</f>
        <v>1.9329999999999998</v>
      </c>
      <c r="J21" s="50">
        <f>Canada!J93</f>
        <v>4.4984053932462853</v>
      </c>
      <c r="K21" s="50">
        <f>Canada!K93</f>
        <v>2.9878685091317756</v>
      </c>
      <c r="L21" s="50">
        <f>Canada!L93</f>
        <v>2.2079324281390176</v>
      </c>
      <c r="M21" s="50">
        <f>Canada!M93</f>
        <v>2.1753333333333331</v>
      </c>
      <c r="N21" s="50">
        <f>Canada!N93</f>
        <v>4.0570590763289838</v>
      </c>
      <c r="O21" s="50">
        <f>Canada!O93</f>
        <v>0.61342102359129713</v>
      </c>
      <c r="P21" s="50">
        <f>Canada!P93</f>
        <v>6.010821604083004</v>
      </c>
      <c r="Q21" s="50">
        <f>Canada!I94</f>
        <v>2.5310000000000001</v>
      </c>
      <c r="R21" s="50">
        <f>Canada!J94</f>
        <v>4.1914358466836799</v>
      </c>
      <c r="S21" s="50">
        <f>Canada!K94</f>
        <v>4.0537910764254725</v>
      </c>
      <c r="T21" s="50">
        <f>Canada!L94</f>
        <v>2.1747281589801437</v>
      </c>
      <c r="U21" s="50">
        <f>Canada!M94</f>
        <v>2.1230000000000002</v>
      </c>
      <c r="V21" s="50">
        <f>Canada!N94</f>
        <v>3.4443583793034689</v>
      </c>
      <c r="W21" s="50">
        <f>Canada!O94</f>
        <v>1.3004974481449245</v>
      </c>
      <c r="X21" s="50">
        <f>Canada!P94</f>
        <v>4.9775475147611887</v>
      </c>
      <c r="Y21" s="1"/>
    </row>
    <row r="22" spans="1:25" x14ac:dyDescent="0.25">
      <c r="A22">
        <v>18</v>
      </c>
      <c r="B22" s="1" t="s">
        <v>42</v>
      </c>
      <c r="C22" s="31" t="s">
        <v>66</v>
      </c>
      <c r="D22" s="1"/>
      <c r="E22" s="53">
        <f>Belgium!E182</f>
        <v>37</v>
      </c>
      <c r="F22" s="53">
        <f>Belgium!F182</f>
        <v>60</v>
      </c>
      <c r="G22" s="53">
        <f>Belgium!G182</f>
        <v>32</v>
      </c>
      <c r="H22" s="53">
        <f>Belgium!H182</f>
        <v>33</v>
      </c>
      <c r="I22" s="50">
        <f>Belgium!I182</f>
        <v>2.9562892551542133</v>
      </c>
      <c r="J22" s="50">
        <f>Belgium!J182</f>
        <v>2.3683884741148189</v>
      </c>
      <c r="K22" s="50">
        <f>Belgium!K182</f>
        <v>2.0976137405757997</v>
      </c>
      <c r="L22" s="50">
        <f>Belgium!L182</f>
        <v>3.262195667552465</v>
      </c>
      <c r="M22" s="50">
        <f>Belgium!M182</f>
        <v>0.89858542279249509</v>
      </c>
      <c r="N22" s="50">
        <f>Belgium!N182</f>
        <v>1.4501939042255367</v>
      </c>
      <c r="O22" s="50">
        <f>Belgium!O182</f>
        <v>2.9984215218000334</v>
      </c>
      <c r="P22" s="50">
        <f>Belgium!P182</f>
        <v>3.1535516107057084</v>
      </c>
      <c r="Q22" s="50">
        <f>Belgium!I183</f>
        <v>2.7651558208795946</v>
      </c>
      <c r="R22" s="50">
        <f>Belgium!J183</f>
        <v>2.766640327923231</v>
      </c>
      <c r="S22" s="50">
        <f>Belgium!K183</f>
        <v>2.5931052656536391</v>
      </c>
      <c r="T22" s="50">
        <f>Belgium!L183</f>
        <v>2.7304768974765414</v>
      </c>
      <c r="U22" s="50">
        <f>Belgium!M183</f>
        <v>6.1328749018829676E-2</v>
      </c>
      <c r="V22" s="50">
        <f>Belgium!N183</f>
        <v>1.0779115567859598</v>
      </c>
      <c r="W22" s="50">
        <f>Belgium!O183</f>
        <v>2.281865719943621</v>
      </c>
      <c r="X22" s="50">
        <f>Belgium!P183</f>
        <v>2.2796949782483589</v>
      </c>
      <c r="Y22" s="1"/>
    </row>
    <row r="23" spans="1:25" x14ac:dyDescent="0.25">
      <c r="A23">
        <v>19</v>
      </c>
      <c r="B23" s="1" t="s">
        <v>53</v>
      </c>
      <c r="C23" s="31" t="s">
        <v>25</v>
      </c>
      <c r="D23" s="1" t="s">
        <v>3</v>
      </c>
      <c r="E23" s="53">
        <f>Austria!E138</f>
        <v>43</v>
      </c>
      <c r="F23" s="53">
        <f>Austria!F138</f>
        <v>32</v>
      </c>
      <c r="G23" s="53">
        <f>Austria!G138</f>
        <v>35</v>
      </c>
      <c r="H23" s="53">
        <f>Austria!H138</f>
        <v>0</v>
      </c>
      <c r="I23" s="50">
        <f>Austria!I138</f>
        <v>4.3055894033599351</v>
      </c>
      <c r="J23" s="50">
        <f>Austria!J138</f>
        <v>2.9913633196163274</v>
      </c>
      <c r="K23" s="50">
        <f>Austria!K138</f>
        <v>2.341023345970525</v>
      </c>
      <c r="L23" s="50" t="str">
        <f>Austria!L138</f>
        <v>n.a.</v>
      </c>
      <c r="M23" s="50">
        <f>Austria!M138</f>
        <v>5.3314396301982416</v>
      </c>
      <c r="N23" s="50">
        <f>Austria!N138</f>
        <v>2.4010001257564988</v>
      </c>
      <c r="O23" s="50">
        <f>Austria!O138</f>
        <v>0.68590433052691635</v>
      </c>
      <c r="P23" s="50" t="str">
        <f>Austria!P138</f>
        <v>n.a.</v>
      </c>
      <c r="Q23" s="50">
        <f>Austria!I139</f>
        <v>4.5770219900982179</v>
      </c>
      <c r="R23" s="50">
        <f>Austria!J139</f>
        <v>2.2919999999999998</v>
      </c>
      <c r="S23" s="50">
        <f>Austria!K139</f>
        <v>2.1180030257186067</v>
      </c>
      <c r="T23" s="50" t="str">
        <f>Austria!L139</f>
        <v>n.a.</v>
      </c>
      <c r="U23" s="50">
        <f>Austria!M139</f>
        <v>3.7381178707224341</v>
      </c>
      <c r="V23" s="50">
        <f>Austria!N139</f>
        <v>1.909</v>
      </c>
      <c r="W23" s="50">
        <f>Austria!O139</f>
        <v>0.25542784163474774</v>
      </c>
      <c r="X23" s="50" t="str">
        <f>Austria!P139</f>
        <v>n.a.</v>
      </c>
      <c r="Y23" s="1"/>
    </row>
    <row r="24" spans="1:25" x14ac:dyDescent="0.25">
      <c r="A24">
        <v>20</v>
      </c>
      <c r="B24" s="1" t="s">
        <v>32</v>
      </c>
      <c r="C24" s="31" t="s">
        <v>40</v>
      </c>
      <c r="D24" s="1"/>
      <c r="E24" s="57">
        <f>Australia!E116</f>
        <v>38</v>
      </c>
      <c r="F24" s="57">
        <f>Australia!F116</f>
        <v>33</v>
      </c>
      <c r="G24" s="57">
        <f>Australia!G116</f>
        <v>28</v>
      </c>
      <c r="H24" s="57">
        <f>Australia!H116</f>
        <v>9</v>
      </c>
      <c r="I24" s="32">
        <f>Australia!I116</f>
        <v>3.1416085306727211</v>
      </c>
      <c r="J24" s="32">
        <f>Australia!J116</f>
        <v>4.137106064936539</v>
      </c>
      <c r="K24" s="32">
        <f>Australia!K116</f>
        <v>2.9296579553276567</v>
      </c>
      <c r="L24" s="32">
        <f>Australia!L116</f>
        <v>3.5282386722354619</v>
      </c>
      <c r="M24" s="32">
        <f>Australia!M116</f>
        <v>5.8642524500344884</v>
      </c>
      <c r="N24" s="32">
        <f>Australia!N116</f>
        <v>2.8549849313109386</v>
      </c>
      <c r="O24" s="32">
        <f>Australia!O116</f>
        <v>4.7316385537136094</v>
      </c>
      <c r="P24" s="32">
        <f>Australia!P116</f>
        <v>3.3367008336187625</v>
      </c>
      <c r="Q24" s="32">
        <f>Australia!I117</f>
        <v>3.4574807681604924</v>
      </c>
      <c r="R24" s="32">
        <f>Australia!J117</f>
        <v>4.688491308209608</v>
      </c>
      <c r="S24" s="32">
        <f>Australia!K117</f>
        <v>3.9013489614281083</v>
      </c>
      <c r="T24" s="32">
        <f>Australia!L117</f>
        <v>5.6623029279279313</v>
      </c>
      <c r="U24" s="32">
        <f>Australia!M117</f>
        <v>4.1716394230050611</v>
      </c>
      <c r="V24" s="32">
        <f>Australia!N117</f>
        <v>2.2190675807325331</v>
      </c>
      <c r="W24" s="32">
        <f>Australia!O117</f>
        <v>4.2180055015257745</v>
      </c>
      <c r="X24" s="32">
        <f>Australia!P117</f>
        <v>6.5380380510120997</v>
      </c>
      <c r="Y24" s="1"/>
    </row>
    <row r="25" spans="1:25" x14ac:dyDescent="0.25">
      <c r="C25" s="3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x14ac:dyDescent="0.25">
      <c r="C26" s="1"/>
      <c r="D26" s="30">
        <f>SUM(E26:H26)</f>
        <v>2322</v>
      </c>
      <c r="E26" s="30">
        <f>SUM(E5:E24)</f>
        <v>866</v>
      </c>
      <c r="F26" s="30">
        <f>SUM(F5:F24)</f>
        <v>659</v>
      </c>
      <c r="G26" s="30">
        <f>SUM(G5:G24)</f>
        <v>450</v>
      </c>
      <c r="H26" s="30">
        <f>SUM(H5:H24)</f>
        <v>347</v>
      </c>
      <c r="I26" s="20">
        <f>AVERAGE(I5:I24)</f>
        <v>3.7762588433078306</v>
      </c>
      <c r="J26" s="20">
        <f t="shared" ref="J26:L26" si="0">AVERAGE(J5:J24)</f>
        <v>3.1393450352122469</v>
      </c>
      <c r="K26" s="20">
        <f t="shared" si="0"/>
        <v>3.2351421269283862</v>
      </c>
      <c r="L26" s="20">
        <f t="shared" si="0"/>
        <v>1.9260997956204784</v>
      </c>
      <c r="M26" s="21">
        <f>AVERAGE(M5:M24)</f>
        <v>4.9954351521373681</v>
      </c>
      <c r="N26" s="21">
        <f t="shared" ref="N26:P26" si="1">AVERAGE(N5:N24)</f>
        <v>4.7141931722259143</v>
      </c>
      <c r="O26" s="21">
        <f t="shared" si="1"/>
        <v>4.2487135300546734</v>
      </c>
      <c r="P26" s="21">
        <f t="shared" si="1"/>
        <v>5.3507449916720384</v>
      </c>
      <c r="Q26" s="20">
        <f>MEDIAN(Q5:Q24)</f>
        <v>3.7749781305034205</v>
      </c>
      <c r="R26" s="20">
        <f t="shared" ref="R26:T26" si="2">MEDIAN(R5:R24)</f>
        <v>3.0288040279913995</v>
      </c>
      <c r="S26" s="20">
        <f t="shared" si="2"/>
        <v>2.7866370789358497</v>
      </c>
      <c r="T26" s="20">
        <f t="shared" si="2"/>
        <v>2.3005021861541408</v>
      </c>
      <c r="U26" s="21">
        <f>MEDIAN(U5:U24)</f>
        <v>3.3140883838743207</v>
      </c>
      <c r="V26" s="21">
        <f t="shared" ref="V26:X26" si="3">MEDIAN(V5:V24)</f>
        <v>2.5421562366127359</v>
      </c>
      <c r="W26" s="21">
        <f t="shared" si="3"/>
        <v>2.1938527349538384</v>
      </c>
      <c r="X26" s="21">
        <f t="shared" si="3"/>
        <v>2.5360415449911717</v>
      </c>
      <c r="Y26" s="1"/>
    </row>
    <row r="27" spans="1:25" x14ac:dyDescent="0.25">
      <c r="B27" s="1" t="s">
        <v>50</v>
      </c>
      <c r="C27" s="1"/>
      <c r="D27" s="1"/>
      <c r="E27" s="1"/>
      <c r="F27" s="1"/>
      <c r="G27" s="1"/>
      <c r="H27" s="1"/>
      <c r="I27" s="20">
        <f>MIN(I5:I24)</f>
        <v>1.9329999999999998</v>
      </c>
      <c r="J27" s="20">
        <f t="shared" ref="J27:L27" si="4">MIN(J5:J24)</f>
        <v>0.87580337752503257</v>
      </c>
      <c r="K27" s="20">
        <f t="shared" si="4"/>
        <v>1.2938632325498529</v>
      </c>
      <c r="L27" s="20">
        <f t="shared" si="4"/>
        <v>-1.8151708572296463</v>
      </c>
      <c r="M27" s="21">
        <f>MIN(M5:M24)</f>
        <v>0.8494454692446104</v>
      </c>
      <c r="N27" s="21">
        <f t="shared" ref="N27:P27" si="5">MIN(N5:N24)</f>
        <v>-5.816806251516457E-2</v>
      </c>
      <c r="O27" s="21">
        <f t="shared" si="5"/>
        <v>-1.1056865245863509E-2</v>
      </c>
      <c r="P27" s="21">
        <f t="shared" si="5"/>
        <v>-2.1955156260921802</v>
      </c>
      <c r="Q27" s="20">
        <f>MIN(Q5:Q24)</f>
        <v>2.00428039639311</v>
      </c>
      <c r="R27" s="20">
        <f t="shared" ref="R27:T27" si="6">MIN(R5:R24)</f>
        <v>0.8415235761188633</v>
      </c>
      <c r="S27" s="20">
        <f t="shared" si="6"/>
        <v>0.78343713058108833</v>
      </c>
      <c r="T27" s="20">
        <f t="shared" si="6"/>
        <v>-0.89833723914742869</v>
      </c>
      <c r="U27" s="21">
        <f>MIN(U5:U24)</f>
        <v>0</v>
      </c>
      <c r="V27" s="21">
        <f t="shared" ref="V27:X27" si="7">MIN(V5:V24)</f>
        <v>1.0779115567859598</v>
      </c>
      <c r="W27" s="21">
        <f t="shared" si="7"/>
        <v>0</v>
      </c>
      <c r="X27" s="21">
        <f t="shared" si="7"/>
        <v>-2.1264532908726261</v>
      </c>
      <c r="Y27" s="1"/>
    </row>
    <row r="28" spans="1:25" x14ac:dyDescent="0.25">
      <c r="B28" s="1" t="s">
        <v>51</v>
      </c>
      <c r="C28" s="1"/>
      <c r="D28" s="1"/>
      <c r="E28" s="1"/>
      <c r="F28" s="1"/>
      <c r="G28" s="1"/>
      <c r="H28" s="1"/>
      <c r="I28" s="20">
        <f>MAX(I5:I24)</f>
        <v>5.362895598454017</v>
      </c>
      <c r="J28" s="20">
        <f>MAX(J5:J24)</f>
        <v>4.9389017533129316</v>
      </c>
      <c r="K28" s="20">
        <f>MAX(K5:K24)</f>
        <v>10.201269992359997</v>
      </c>
      <c r="L28" s="20">
        <f>MAX(L5:L24)</f>
        <v>3.7134840075152953</v>
      </c>
      <c r="M28" s="21">
        <f>MAX(M5:M24)</f>
        <v>13.310081532891211</v>
      </c>
      <c r="N28" s="21">
        <f t="shared" ref="N28:P28" si="8">MAX(N5:N24)</f>
        <v>20.799293525418193</v>
      </c>
      <c r="O28" s="21">
        <f t="shared" si="8"/>
        <v>13.174174860988353</v>
      </c>
      <c r="P28" s="21">
        <f t="shared" si="8"/>
        <v>32.675703899546441</v>
      </c>
      <c r="Q28" s="20">
        <f>MAX(Q5:Q24)</f>
        <v>6.3953595711362832</v>
      </c>
      <c r="R28" s="20">
        <f t="shared" ref="R28:T28" si="9">MAX(R5:R24)</f>
        <v>4.688491308209608</v>
      </c>
      <c r="S28" s="20">
        <f t="shared" si="9"/>
        <v>10.201269992359997</v>
      </c>
      <c r="T28" s="20">
        <f t="shared" si="9"/>
        <v>5.6623029279279313</v>
      </c>
      <c r="U28" s="21">
        <f>MAX(U5:U24)</f>
        <v>13.065390923643754</v>
      </c>
      <c r="V28" s="21">
        <f t="shared" ref="V28:X28" si="10">MAX(V5:V24)</f>
        <v>16.393000000000001</v>
      </c>
      <c r="W28" s="21">
        <f t="shared" si="10"/>
        <v>9.7759494295932789</v>
      </c>
      <c r="X28" s="21">
        <f t="shared" si="10"/>
        <v>11.176663533853532</v>
      </c>
      <c r="Y28" s="1"/>
    </row>
    <row r="29" spans="1:25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x14ac:dyDescent="0.25">
      <c r="A30">
        <v>1</v>
      </c>
      <c r="B30" s="18" t="s">
        <v>18</v>
      </c>
      <c r="C30" s="51" t="s">
        <v>24</v>
      </c>
      <c r="D30" s="18"/>
      <c r="E30" s="53">
        <f>US!E229</f>
        <v>0</v>
      </c>
      <c r="F30" s="53">
        <f>US!F229</f>
        <v>37</v>
      </c>
      <c r="G30" s="53">
        <f>US!G229</f>
        <v>23</v>
      </c>
      <c r="H30" s="53">
        <f>US!H229</f>
        <v>4</v>
      </c>
      <c r="I30" s="50" t="str">
        <f>US!I229</f>
        <v>n.a.</v>
      </c>
      <c r="J30" s="50">
        <f>US!J229</f>
        <v>3.370207643969195</v>
      </c>
      <c r="K30" s="50">
        <f>US!K229</f>
        <v>3.2640675604611702</v>
      </c>
      <c r="L30" s="50">
        <f>US!L229</f>
        <v>-1.9888928168200786</v>
      </c>
      <c r="M30" s="50" t="str">
        <f>US!M229</f>
        <v>n.a.</v>
      </c>
      <c r="N30" s="50">
        <f>US!N229</f>
        <v>4.1582415081859763</v>
      </c>
      <c r="O30" s="50">
        <f>US!O229</f>
        <v>2.3479639891953563</v>
      </c>
      <c r="P30" s="50">
        <f>US!P229</f>
        <v>7.0347790147379463</v>
      </c>
      <c r="Q30" s="50" t="str">
        <f>US!I230</f>
        <v>n.a.</v>
      </c>
      <c r="R30" s="50">
        <f>US!J230</f>
        <v>3.463127618880768</v>
      </c>
      <c r="S30" s="50">
        <f>US!K230</f>
        <v>3.3935945902109799</v>
      </c>
      <c r="T30" s="50">
        <f>US!L230</f>
        <v>-0.70534378945830145</v>
      </c>
      <c r="U30" s="50" t="str">
        <f>US!M230</f>
        <v>n.a.</v>
      </c>
      <c r="V30" s="50">
        <f>US!N230</f>
        <v>3.7568513319341079</v>
      </c>
      <c r="W30" s="50">
        <f>US!O230</f>
        <v>2.1058397499640558</v>
      </c>
      <c r="X30" s="50">
        <f>US!P230</f>
        <v>8.2250335755979389</v>
      </c>
      <c r="Y30" s="1"/>
    </row>
    <row r="31" spans="1:25" x14ac:dyDescent="0.25">
      <c r="A31">
        <v>2</v>
      </c>
      <c r="B31" s="18" t="s">
        <v>19</v>
      </c>
      <c r="C31" s="51" t="s">
        <v>24</v>
      </c>
      <c r="D31" s="18"/>
      <c r="E31" s="53">
        <f>UK!E189</f>
        <v>0</v>
      </c>
      <c r="F31" s="53">
        <f>UK!F189</f>
        <v>39</v>
      </c>
      <c r="G31" s="53">
        <f>UK!G189</f>
        <v>6</v>
      </c>
      <c r="H31" s="53">
        <f>UK!H189</f>
        <v>19</v>
      </c>
      <c r="I31" s="50" t="str">
        <f>UK!I189</f>
        <v>n.a.</v>
      </c>
      <c r="J31" s="50">
        <f>UK!J189</f>
        <v>2.2312128636034791</v>
      </c>
      <c r="K31" s="50">
        <f>UK!K189</f>
        <v>2.5221331923818813</v>
      </c>
      <c r="L31" s="50">
        <f>UK!L189</f>
        <v>2.3990957872956176</v>
      </c>
      <c r="M31" s="50" t="str">
        <f>UK!M189</f>
        <v>n.a.</v>
      </c>
      <c r="N31" s="50">
        <f>UK!N189</f>
        <v>6.6259507821651233</v>
      </c>
      <c r="O31" s="50">
        <f>UK!O189</f>
        <v>5.0040519605978959</v>
      </c>
      <c r="P31" s="50">
        <f>UK!P189</f>
        <v>4.127571337145814</v>
      </c>
      <c r="Q31" s="50" t="str">
        <f>UK!I190</f>
        <v>n.a.</v>
      </c>
      <c r="R31" s="50">
        <f>UK!J190</f>
        <v>2.680075007687166</v>
      </c>
      <c r="S31" s="50">
        <f>UK!K190</f>
        <v>2.2356008386300363</v>
      </c>
      <c r="T31" s="50">
        <f>UK!L190</f>
        <v>2.9241100534619813</v>
      </c>
      <c r="U31" s="32" t="str">
        <f>UK!M190</f>
        <v>n.a.</v>
      </c>
      <c r="V31" s="32">
        <f>UK!N190</f>
        <v>4.6107656015440757</v>
      </c>
      <c r="W31" s="32">
        <f>UK!O190</f>
        <v>4.9080933743360315</v>
      </c>
      <c r="X31" s="32">
        <f>UK!P190</f>
        <v>3.6312849162011052</v>
      </c>
      <c r="Y31" s="1"/>
    </row>
    <row r="32" spans="1:25" x14ac:dyDescent="0.25">
      <c r="A32">
        <v>3</v>
      </c>
      <c r="B32" s="18" t="s">
        <v>8</v>
      </c>
      <c r="C32" s="51" t="s">
        <v>24</v>
      </c>
      <c r="D32" s="18"/>
      <c r="E32" s="53">
        <f>Sweden!E140</f>
        <v>18</v>
      </c>
      <c r="F32" s="53">
        <f>Sweden!F140</f>
        <v>35</v>
      </c>
      <c r="G32" s="53">
        <f>Sweden!G140</f>
        <v>11</v>
      </c>
      <c r="H32" s="53">
        <f>Sweden!H140</f>
        <v>0</v>
      </c>
      <c r="I32" s="50">
        <f>Sweden!I140</f>
        <v>3.5673850547368477</v>
      </c>
      <c r="J32" s="50">
        <f>Sweden!J140</f>
        <v>2.9322373320281829</v>
      </c>
      <c r="K32" s="50">
        <f>Sweden!K140</f>
        <v>2.6658238323873644</v>
      </c>
      <c r="L32" s="50" t="str">
        <f>Sweden!L140</f>
        <v>n.a.</v>
      </c>
      <c r="M32" s="50">
        <f>Sweden!M140</f>
        <v>6.2874551146971847</v>
      </c>
      <c r="N32" s="50">
        <f>Sweden!N140</f>
        <v>4.5482537969610837</v>
      </c>
      <c r="O32" s="50">
        <f>Sweden!O140</f>
        <v>4.1958577056256114</v>
      </c>
      <c r="P32" s="50" t="str">
        <f>Sweden!P140</f>
        <v>n.a.</v>
      </c>
      <c r="Q32" s="50">
        <f>Sweden!I141</f>
        <v>4.1628106267372678</v>
      </c>
      <c r="R32" s="50">
        <f>Sweden!J141</f>
        <v>2.949126027461535</v>
      </c>
      <c r="S32" s="50">
        <f>Sweden!K141</f>
        <v>2.8610674774038225</v>
      </c>
      <c r="T32" s="50" t="str">
        <f>Sweden!L141</f>
        <v>n.a.</v>
      </c>
      <c r="U32" s="50">
        <f>Sweden!M141</f>
        <v>5.1940345169908086</v>
      </c>
      <c r="V32" s="50">
        <f>Sweden!N141</f>
        <v>3.1957278941905143</v>
      </c>
      <c r="W32" s="50">
        <f>Sweden!O141</f>
        <v>3.6580227617073247</v>
      </c>
      <c r="X32" s="50" t="str">
        <f>Sweden!P141</f>
        <v>n.a.</v>
      </c>
      <c r="Y32" s="1"/>
    </row>
    <row r="33" spans="1:25" x14ac:dyDescent="0.25">
      <c r="A33">
        <v>4</v>
      </c>
      <c r="B33" s="18" t="s">
        <v>20</v>
      </c>
      <c r="C33" s="51" t="s">
        <v>24</v>
      </c>
      <c r="D33" s="18"/>
      <c r="E33" s="53">
        <f>Spain_new!E169</f>
        <v>26</v>
      </c>
      <c r="F33" s="53">
        <f>Spain_new!F169</f>
        <v>37</v>
      </c>
      <c r="G33" s="53">
        <f>Spain_new!G169</f>
        <v>1</v>
      </c>
      <c r="H33" s="53">
        <f>Spain_new!H169</f>
        <v>0</v>
      </c>
      <c r="I33" s="50">
        <f>Spain_new!I169</f>
        <v>5.362895598454017</v>
      </c>
      <c r="J33" s="50">
        <f>Spain_new!J169</f>
        <v>3.3496353156452456</v>
      </c>
      <c r="K33" s="50">
        <f>Spain_new!K169</f>
        <v>4.1562496602334242</v>
      </c>
      <c r="L33" s="50" t="str">
        <f>Spain_new!L169</f>
        <v>n.a.</v>
      </c>
      <c r="M33" s="50">
        <f>Spain_new!M169</f>
        <v>10.528803657413986</v>
      </c>
      <c r="N33" s="50">
        <f>Spain_new!N169</f>
        <v>6.503388538232441</v>
      </c>
      <c r="O33" s="50">
        <f>Spain_new!O169</f>
        <v>21.463930846880984</v>
      </c>
      <c r="P33" s="50" t="str">
        <f>Spain_new!P169</f>
        <v>n.a.</v>
      </c>
      <c r="Q33" s="50">
        <f>Spain_new!I170</f>
        <v>5.72507978062331</v>
      </c>
      <c r="R33" s="50">
        <f>Spain_new!J170</f>
        <v>3.3186167992003801</v>
      </c>
      <c r="S33" s="50">
        <f>Spain_new!K170</f>
        <v>4.1562496602334242</v>
      </c>
      <c r="T33" s="50" t="str">
        <f>Spain_new!L170</f>
        <v>n.a.</v>
      </c>
      <c r="U33" s="50">
        <f>Spain_new!M170</f>
        <v>9.7943046775510432</v>
      </c>
      <c r="V33" s="50">
        <f>Spain_new!N170</f>
        <v>5.3633634131374341</v>
      </c>
      <c r="W33" s="50">
        <f>Spain_new!O170</f>
        <v>21.463930846880984</v>
      </c>
      <c r="X33" s="50" t="str">
        <f>Spain_new!P170</f>
        <v>n.a.</v>
      </c>
      <c r="Y33" s="1"/>
    </row>
    <row r="34" spans="1:25" x14ac:dyDescent="0.25">
      <c r="A34">
        <v>5</v>
      </c>
      <c r="B34" s="18" t="s">
        <v>55</v>
      </c>
      <c r="C34" s="51" t="s">
        <v>60</v>
      </c>
      <c r="D34" s="18"/>
      <c r="E34" s="53">
        <f>Portugal!E140</f>
        <v>42</v>
      </c>
      <c r="F34" s="53">
        <f>Portugal!F140</f>
        <v>9</v>
      </c>
      <c r="G34" s="53">
        <f>Portugal!G140</f>
        <v>7</v>
      </c>
      <c r="H34" s="53">
        <f>Portugal!H140</f>
        <v>0</v>
      </c>
      <c r="I34" s="50">
        <f>Portugal!I140</f>
        <v>4.844679516968653</v>
      </c>
      <c r="J34" s="50">
        <f>Portugal!J140</f>
        <v>2.4962222222222223</v>
      </c>
      <c r="K34" s="50">
        <f>Portugal!K140</f>
        <v>0.2594285714285714</v>
      </c>
      <c r="L34" s="50" t="str">
        <f>Portugal!L140</f>
        <v>n.a.</v>
      </c>
      <c r="M34" s="50">
        <f>Portugal!M140</f>
        <v>8.7677800059113959</v>
      </c>
      <c r="N34" s="50">
        <f>Portugal!N140</f>
        <v>3.6446666666666658</v>
      </c>
      <c r="O34" s="50">
        <f>Portugal!O140</f>
        <v>2.2039999999999997</v>
      </c>
      <c r="P34" s="50" t="str">
        <f>Portugal!P140</f>
        <v>n.a.</v>
      </c>
      <c r="Q34" s="50">
        <f>Portugal!I141</f>
        <v>5.3770264808655703</v>
      </c>
      <c r="R34" s="50">
        <f>Portugal!J141</f>
        <v>2.3069999999999999</v>
      </c>
      <c r="S34" s="50">
        <f>Portugal!K141</f>
        <v>0.91</v>
      </c>
      <c r="T34" s="50" t="str">
        <f>Portugal!L141</f>
        <v>n.a.</v>
      </c>
      <c r="U34" s="50">
        <f>Portugal!M141</f>
        <v>5.9069665211973161</v>
      </c>
      <c r="V34" s="50">
        <f>Portugal!N141</f>
        <v>3.6779999999999999</v>
      </c>
      <c r="W34" s="50">
        <f>Portugal!O141</f>
        <v>2.5089999999999999</v>
      </c>
      <c r="X34" s="50" t="str">
        <f>Portugal!P141</f>
        <v>n.a.</v>
      </c>
    </row>
    <row r="35" spans="1:25" x14ac:dyDescent="0.25">
      <c r="A35" s="98">
        <v>6</v>
      </c>
      <c r="B35" s="18" t="s">
        <v>33</v>
      </c>
      <c r="C35" s="51" t="s">
        <v>34</v>
      </c>
      <c r="D35" s="18"/>
      <c r="E35" s="53">
        <f>NewZealand_old!E88</f>
        <v>9</v>
      </c>
      <c r="F35" s="53">
        <f>NewZealand_old!F88</f>
        <v>33</v>
      </c>
      <c r="G35" s="53">
        <f>NewZealand_old!G88</f>
        <v>17</v>
      </c>
      <c r="H35" s="53">
        <f>NewZealand_old!H88</f>
        <v>1</v>
      </c>
      <c r="I35" s="50">
        <f>NewZealand_old!I88</f>
        <v>2.4655555555555555</v>
      </c>
      <c r="J35" s="50">
        <f>NewZealand_old!J88</f>
        <v>2.8895716508300104</v>
      </c>
      <c r="K35" s="50">
        <f>NewZealand_old!K88</f>
        <v>3.8836833687040011</v>
      </c>
      <c r="L35" s="50">
        <f>NewZealand_old!L88</f>
        <v>-7.6351016360932107</v>
      </c>
      <c r="M35" s="50">
        <f>NewZealand_old!M88</f>
        <v>2.6232222222222226</v>
      </c>
      <c r="N35" s="50">
        <f>NewZealand_old!N88</f>
        <v>7.4258323678789679</v>
      </c>
      <c r="O35" s="50">
        <f>NewZealand_old!O88</f>
        <v>4.9760406587972206</v>
      </c>
      <c r="P35" s="50">
        <f>NewZealand_old!P88</f>
        <v>11.413115296415569</v>
      </c>
      <c r="Q35" s="50">
        <f>NewZealand_old!I89</f>
        <v>2.8130000000000002</v>
      </c>
      <c r="R35" s="50">
        <f>NewZealand_old!J89</f>
        <v>2.9609999999999999</v>
      </c>
      <c r="S35" s="50">
        <f>NewZealand_old!K89</f>
        <v>2.8564141800561105</v>
      </c>
      <c r="T35" s="50">
        <f>NewZealand_old!L89</f>
        <v>-7.6351016360932107</v>
      </c>
      <c r="U35" s="50">
        <f>NewZealand_old!M89</f>
        <v>2.63</v>
      </c>
      <c r="V35" s="50">
        <f>NewZealand_old!N89</f>
        <v>6.1390121499046373</v>
      </c>
      <c r="W35" s="50">
        <f>NewZealand_old!O89</f>
        <v>3.4703163394959997</v>
      </c>
      <c r="X35" s="50">
        <f>NewZealand_old!P89</f>
        <v>11.413115296415569</v>
      </c>
      <c r="Y35" s="1"/>
    </row>
    <row r="36" spans="1:25" x14ac:dyDescent="0.25">
      <c r="A36">
        <v>7</v>
      </c>
      <c r="B36" s="18" t="s">
        <v>36</v>
      </c>
      <c r="C36" s="51" t="s">
        <v>37</v>
      </c>
      <c r="D36" s="18"/>
      <c r="E36" s="53">
        <f>Netherlands!E140</f>
        <v>17</v>
      </c>
      <c r="F36" s="53">
        <f>Netherlands!F140</f>
        <v>35</v>
      </c>
      <c r="G36" s="53">
        <f>Netherlands!G140</f>
        <v>2</v>
      </c>
      <c r="H36" s="53">
        <f>Netherlands!H140</f>
        <v>0</v>
      </c>
      <c r="I36" s="50">
        <f>Netherlands!I140</f>
        <v>4.0826135854501926</v>
      </c>
      <c r="J36" s="50">
        <f>Netherlands!J140</f>
        <v>2.6509146356522173</v>
      </c>
      <c r="K36" s="50">
        <f>Netherlands!K140</f>
        <v>1.0704364615860107</v>
      </c>
      <c r="L36" s="50" t="str">
        <f>Netherlands!L140</f>
        <v>n.a.</v>
      </c>
      <c r="M36" s="50">
        <f>Netherlands!M140</f>
        <v>6.4492938329563394</v>
      </c>
      <c r="N36" s="50">
        <f>Netherlands!N140</f>
        <v>2.4508373930124301</v>
      </c>
      <c r="O36" s="50">
        <f>Netherlands!O140</f>
        <v>2.9000000000000004</v>
      </c>
      <c r="P36" s="50" t="str">
        <f>Netherlands!P140</f>
        <v>n.a.</v>
      </c>
      <c r="Q36" s="50">
        <f>Netherlands!I141</f>
        <v>4.2217306274245692</v>
      </c>
      <c r="R36" s="50">
        <f>Netherlands!J141</f>
        <v>2.98043431676287</v>
      </c>
      <c r="S36" s="50">
        <f>Netherlands!K141</f>
        <v>1.0704364615860107</v>
      </c>
      <c r="T36" s="50" t="str">
        <f>Netherlands!L141</f>
        <v>n.a.</v>
      </c>
      <c r="U36" s="50">
        <f>Netherlands!M141</f>
        <v>6.5375442508149861</v>
      </c>
      <c r="V36" s="50">
        <f>Netherlands!N141</f>
        <v>2.21</v>
      </c>
      <c r="W36" s="50">
        <f>Netherlands!O141</f>
        <v>2.9000000000000004</v>
      </c>
      <c r="X36" s="50" t="str">
        <f>Netherlands!P141</f>
        <v>n.a.</v>
      </c>
      <c r="Y36" s="1"/>
    </row>
    <row r="37" spans="1:25" x14ac:dyDescent="0.25">
      <c r="A37">
        <v>8</v>
      </c>
      <c r="B37" s="18" t="s">
        <v>14</v>
      </c>
      <c r="C37" s="51" t="s">
        <v>43</v>
      </c>
      <c r="D37" s="18"/>
      <c r="E37" s="18">
        <f>Norway!E140</f>
        <v>51</v>
      </c>
      <c r="F37" s="18">
        <f>Norway!F140</f>
        <v>12</v>
      </c>
      <c r="G37" s="18">
        <f>Norway!G140</f>
        <v>0</v>
      </c>
      <c r="H37" s="18">
        <f>Norway!H140</f>
        <v>0</v>
      </c>
      <c r="I37" s="50">
        <f>Norway!I140</f>
        <v>3.4001217818948271</v>
      </c>
      <c r="J37" s="50">
        <f>Norway!J140</f>
        <v>5.1082894538621781</v>
      </c>
      <c r="K37" s="50" t="str">
        <f>Norway!K140</f>
        <v>n.a.</v>
      </c>
      <c r="L37" s="50" t="str">
        <f>Norway!L140</f>
        <v>n.a.</v>
      </c>
      <c r="M37" s="50">
        <f>Norway!M140</f>
        <v>5.3767619859143352</v>
      </c>
      <c r="N37" s="50">
        <f>Norway!N140</f>
        <v>4.4209670401441237</v>
      </c>
      <c r="O37" s="50" t="str">
        <f>Norway!O140</f>
        <v>n.a.</v>
      </c>
      <c r="P37" s="50" t="str">
        <f>Norway!P140</f>
        <v>n.a.</v>
      </c>
      <c r="Q37" s="50">
        <f>Norway!I141</f>
        <v>3.5243703837739115</v>
      </c>
      <c r="R37" s="50">
        <f>Norway!J141</f>
        <v>4.3743809109030307</v>
      </c>
      <c r="S37" s="50" t="str">
        <f>Norway!K141</f>
        <v>n.a.</v>
      </c>
      <c r="T37" s="50" t="str">
        <f>Norway!L141</f>
        <v>n.a.</v>
      </c>
      <c r="U37" s="32">
        <f>Norway!M141</f>
        <v>4.8702294508441657</v>
      </c>
      <c r="V37" s="32">
        <f>Norway!N141</f>
        <v>4.07605489444488</v>
      </c>
      <c r="W37" s="32" t="str">
        <f>Norway!O141</f>
        <v>n.a.</v>
      </c>
      <c r="X37" s="32" t="str">
        <f>Norway!P141</f>
        <v>n.a.</v>
      </c>
      <c r="Y37" s="1"/>
    </row>
    <row r="38" spans="1:25" x14ac:dyDescent="0.25">
      <c r="A38">
        <v>9</v>
      </c>
      <c r="B38" s="18" t="s">
        <v>21</v>
      </c>
      <c r="C38" s="51" t="s">
        <v>37</v>
      </c>
      <c r="D38" s="18"/>
      <c r="E38" s="18">
        <f>Japan!E134</f>
        <v>22</v>
      </c>
      <c r="F38" s="18">
        <f>Japan!F134</f>
        <v>17</v>
      </c>
      <c r="G38" s="18">
        <f>Japan!G134</f>
        <v>4</v>
      </c>
      <c r="H38" s="18">
        <f>Japan!H134</f>
        <v>11</v>
      </c>
      <c r="I38" s="19">
        <f>Japan!I134</f>
        <v>7.3310009741341222</v>
      </c>
      <c r="J38" s="19">
        <f>Japan!J134</f>
        <v>3.9571430664109926</v>
      </c>
      <c r="K38" s="19">
        <f>Japan!K134</f>
        <v>1.0084105338068083</v>
      </c>
      <c r="L38" s="19">
        <f>Japan!L134</f>
        <v>0.68725836094954884</v>
      </c>
      <c r="M38" s="19">
        <f>Japan!M134</f>
        <v>7.3540957693978841</v>
      </c>
      <c r="N38" s="19">
        <f>Japan!N134</f>
        <v>1.7733420363193981</v>
      </c>
      <c r="O38" s="19">
        <f>Japan!O134</f>
        <v>-6.3602637540485785E-2</v>
      </c>
      <c r="P38" s="19">
        <f>Japan!P134</f>
        <v>-1.1243803267566426</v>
      </c>
      <c r="Q38" s="19">
        <f>Japan!I135</f>
        <v>7.955726481213099</v>
      </c>
      <c r="R38" s="19">
        <f>Japan!J135</f>
        <v>4.176843956043963</v>
      </c>
      <c r="S38" s="19">
        <f>Japan!K135</f>
        <v>1.7226113408089438</v>
      </c>
      <c r="T38" s="19">
        <f>Japan!L135</f>
        <v>1.4135402737087022</v>
      </c>
      <c r="U38" s="3">
        <f>Japan!M135</f>
        <v>6.8371850068864486</v>
      </c>
      <c r="V38" s="3">
        <f>Japan!N135</f>
        <v>1.7708375240945706</v>
      </c>
      <c r="W38" s="3">
        <f>Japan!O135</f>
        <v>-0.19882179867410366</v>
      </c>
      <c r="X38" s="3">
        <f>Japan!P135</f>
        <v>-1.2268780058102169</v>
      </c>
      <c r="Y38" s="1"/>
    </row>
    <row r="39" spans="1:25" x14ac:dyDescent="0.25">
      <c r="A39">
        <v>10</v>
      </c>
      <c r="B39" s="18" t="s">
        <v>29</v>
      </c>
      <c r="C39" s="51" t="s">
        <v>38</v>
      </c>
      <c r="D39" s="18"/>
      <c r="E39" s="53">
        <f>Italy!E140</f>
        <v>26</v>
      </c>
      <c r="F39" s="53">
        <f>Italy!F140</f>
        <v>6</v>
      </c>
      <c r="G39" s="53">
        <f>Italy!G140</f>
        <v>17</v>
      </c>
      <c r="H39" s="53">
        <f>Italy!H140</f>
        <v>10</v>
      </c>
      <c r="I39" s="50">
        <f>Italy!I140</f>
        <v>5.3526316533834439</v>
      </c>
      <c r="J39" s="50">
        <f>Italy!J140</f>
        <v>2.0542842210328489</v>
      </c>
      <c r="K39" s="50">
        <f>Italy!K140</f>
        <v>1.7715294117647058</v>
      </c>
      <c r="L39" s="50">
        <f>Italy!L140</f>
        <v>1.0288999999999999</v>
      </c>
      <c r="M39" s="50">
        <f>Italy!M140</f>
        <v>5.5995246781702734</v>
      </c>
      <c r="N39" s="50">
        <f>Italy!N140</f>
        <v>17.100887909346586</v>
      </c>
      <c r="O39" s="50">
        <f>Italy!O140</f>
        <v>5.3862941176470587</v>
      </c>
      <c r="P39" s="50">
        <f>Italy!P140</f>
        <v>2.9217</v>
      </c>
      <c r="Q39" s="50">
        <f>Italy!I141</f>
        <v>5.7688983348344935</v>
      </c>
      <c r="R39" s="50">
        <f>Italy!J141</f>
        <v>1.8353584870787816</v>
      </c>
      <c r="S39" s="50">
        <f>Italy!K141</f>
        <v>1.5640000000000001</v>
      </c>
      <c r="T39" s="50">
        <f>Italy!L141</f>
        <v>1.641</v>
      </c>
      <c r="U39" s="50">
        <f>Italy!M141</f>
        <v>3.2544340526666575</v>
      </c>
      <c r="V39" s="50">
        <f>Italy!N141</f>
        <v>16.654267163421448</v>
      </c>
      <c r="W39" s="50">
        <f>Italy!O141</f>
        <v>5.0030000000000001</v>
      </c>
      <c r="X39" s="50">
        <f>Italy!P141</f>
        <v>2.4489999999999998</v>
      </c>
      <c r="Y39" s="1"/>
    </row>
    <row r="40" spans="1:25" x14ac:dyDescent="0.25">
      <c r="A40">
        <v>11</v>
      </c>
      <c r="B40" s="18" t="s">
        <v>28</v>
      </c>
      <c r="C40" s="51" t="s">
        <v>48</v>
      </c>
      <c r="D40" s="18"/>
      <c r="E40" s="53">
        <f>Ireland!E69</f>
        <v>8</v>
      </c>
      <c r="F40" s="53">
        <f>Ireland!F69</f>
        <v>14</v>
      </c>
      <c r="G40" s="53">
        <f>Ireland!G69</f>
        <v>32</v>
      </c>
      <c r="H40" s="53">
        <f>Ireland!H69</f>
        <v>7</v>
      </c>
      <c r="I40" s="50">
        <f>Ireland!I69</f>
        <v>4.4016199315565681</v>
      </c>
      <c r="J40" s="50">
        <f>Ireland!J69</f>
        <v>4.4571668732135397</v>
      </c>
      <c r="K40" s="50">
        <f>Ireland!K69</f>
        <v>3.9508263892382276</v>
      </c>
      <c r="L40" s="50">
        <f>Ireland!L69</f>
        <v>2.4427142857142856</v>
      </c>
      <c r="M40" s="50">
        <f>Ireland!M69</f>
        <v>2.8539815077797006</v>
      </c>
      <c r="N40" s="50">
        <f>Ireland!N69</f>
        <v>4.7694861701857247</v>
      </c>
      <c r="O40" s="50">
        <f>Ireland!O69</f>
        <v>7.2788899184246336</v>
      </c>
      <c r="P40" s="50">
        <f>Ireland!P69</f>
        <v>5.2645714285714291</v>
      </c>
      <c r="Q40" s="50">
        <f>Ireland!I70</f>
        <v>5.2964797262262753</v>
      </c>
      <c r="R40" s="50">
        <f>Ireland!J70</f>
        <v>4.0954479501839947</v>
      </c>
      <c r="S40" s="50">
        <f>Ireland!K70</f>
        <v>3.7476450040026172</v>
      </c>
      <c r="T40" s="50">
        <f>Ireland!L70</f>
        <v>2.9969999999999999</v>
      </c>
      <c r="U40" s="50">
        <f>Ireland!M70</f>
        <v>2.7865000000000002</v>
      </c>
      <c r="V40" s="50">
        <f>Ireland!N70</f>
        <v>3.2275</v>
      </c>
      <c r="W40" s="50">
        <f>Ireland!O70</f>
        <v>4.1668189799074948</v>
      </c>
      <c r="X40" s="50">
        <f>Ireland!P70</f>
        <v>3.99</v>
      </c>
      <c r="Y40" s="1"/>
    </row>
    <row r="41" spans="1:25" x14ac:dyDescent="0.25">
      <c r="A41">
        <v>12</v>
      </c>
      <c r="B41" s="18" t="s">
        <v>26</v>
      </c>
      <c r="C41" s="51" t="s">
        <v>57</v>
      </c>
      <c r="D41" s="18"/>
      <c r="E41" s="53">
        <f>Greece!E136</f>
        <v>13</v>
      </c>
      <c r="F41" s="53">
        <f>Greece!F136</f>
        <v>5</v>
      </c>
      <c r="G41" s="53">
        <f>Greece!G136</f>
        <v>3</v>
      </c>
      <c r="H41" s="53">
        <f>Greece!H136</f>
        <v>19</v>
      </c>
      <c r="I41" s="50">
        <f>Greece!I136</f>
        <v>4.0012815476872907</v>
      </c>
      <c r="J41" s="50">
        <f>Greece!J136</f>
        <v>0.3402</v>
      </c>
      <c r="K41" s="50">
        <f>Greece!K136</f>
        <v>2.6960000000000002</v>
      </c>
      <c r="L41" s="50">
        <f>Greece!L136</f>
        <v>2.9106315789473687</v>
      </c>
      <c r="M41" s="50">
        <f>Greece!M136</f>
        <v>13.310081532891211</v>
      </c>
      <c r="N41" s="50">
        <f>Greece!N136</f>
        <v>19.4376</v>
      </c>
      <c r="O41" s="50">
        <f>Greece!O136</f>
        <v>15.894666666666666</v>
      </c>
      <c r="P41" s="50">
        <f>Greece!P136</f>
        <v>6.3954736842105273</v>
      </c>
      <c r="Q41" s="50">
        <f>Greece!I137</f>
        <v>3.9224629418472157</v>
      </c>
      <c r="R41" s="50">
        <f>Greece!J137</f>
        <v>0.51800000000000002</v>
      </c>
      <c r="S41" s="50">
        <f>Greece!K137</f>
        <v>3.8</v>
      </c>
      <c r="T41" s="50">
        <f>Greece!L137</f>
        <v>3.3639999999999999</v>
      </c>
      <c r="U41" s="50">
        <f>Greece!M137</f>
        <v>13.065390923643754</v>
      </c>
      <c r="V41" s="50">
        <f>Greece!N137</f>
        <v>19.341000000000001</v>
      </c>
      <c r="W41" s="50">
        <f>Greece!O137</f>
        <v>13.754</v>
      </c>
      <c r="X41" s="50">
        <f>Greece!P137</f>
        <v>3.915</v>
      </c>
      <c r="Y41" s="1"/>
    </row>
    <row r="42" spans="1:25" x14ac:dyDescent="0.25">
      <c r="A42">
        <v>13</v>
      </c>
      <c r="B42" s="18" t="s">
        <v>35</v>
      </c>
      <c r="C42" s="51" t="s">
        <v>38</v>
      </c>
      <c r="D42" s="18"/>
      <c r="E42" s="18">
        <v>48</v>
      </c>
      <c r="F42" s="18">
        <v>11</v>
      </c>
      <c r="G42" s="18">
        <v>0</v>
      </c>
      <c r="H42" s="50">
        <f>Germany!H140</f>
        <v>0</v>
      </c>
      <c r="I42" s="50">
        <f>Germany!I140</f>
        <v>3.8737590917555771</v>
      </c>
      <c r="J42" s="50">
        <f>Germany!J140</f>
        <v>0.87580337752503257</v>
      </c>
      <c r="K42" s="50" t="str">
        <f>Germany!K140</f>
        <v>n.a.</v>
      </c>
      <c r="L42" s="50" t="str">
        <f>Germany!L140</f>
        <v>n.a.</v>
      </c>
      <c r="M42" s="50">
        <f>Germany!M140</f>
        <v>3.1676613728565015</v>
      </c>
      <c r="N42" s="50">
        <f>Germany!N140</f>
        <v>1.5440000000000003</v>
      </c>
      <c r="O42" s="50" t="str">
        <f>Germany!O140</f>
        <v>n.a.</v>
      </c>
      <c r="P42" s="50" t="str">
        <f>Germany!P140</f>
        <v>n.a.</v>
      </c>
      <c r="Q42" s="50">
        <f>Germany!I141</f>
        <v>3.824318441556751</v>
      </c>
      <c r="R42" s="50">
        <f>Germany!J141</f>
        <v>1.176215921488355</v>
      </c>
      <c r="S42" s="50" t="str">
        <f>Germany!K141</f>
        <v>n.a.</v>
      </c>
      <c r="T42" s="50" t="str">
        <f>Germany!L141</f>
        <v>n.a.</v>
      </c>
      <c r="U42" s="50">
        <f>Germany!M141</f>
        <v>2.7574370956706113</v>
      </c>
      <c r="V42" s="50">
        <f>Germany!N141</f>
        <v>1.784</v>
      </c>
      <c r="W42" s="50" t="str">
        <f>Germany!O141</f>
        <v>n.a.</v>
      </c>
      <c r="X42" s="50" t="str">
        <f>Germany!P141</f>
        <v>n.a.</v>
      </c>
      <c r="Y42" s="1"/>
    </row>
    <row r="43" spans="1:25" x14ac:dyDescent="0.25">
      <c r="A43">
        <v>14</v>
      </c>
      <c r="B43" s="18" t="s">
        <v>30</v>
      </c>
      <c r="C43" s="51" t="s">
        <v>48</v>
      </c>
      <c r="D43" s="18"/>
      <c r="E43" s="53">
        <f>France!E140</f>
        <v>25</v>
      </c>
      <c r="F43" s="53">
        <f>France!F140</f>
        <v>21</v>
      </c>
      <c r="G43" s="53">
        <f>France!G140</f>
        <v>10</v>
      </c>
      <c r="H43" s="53">
        <f>France!H140</f>
        <v>0</v>
      </c>
      <c r="I43" s="50">
        <f>France!I140</f>
        <v>5.0584756365634975</v>
      </c>
      <c r="J43" s="50">
        <f>France!J140</f>
        <v>2.6722221075602408</v>
      </c>
      <c r="K43" s="50">
        <f>France!K140</f>
        <v>3.0196305564817139</v>
      </c>
      <c r="L43" s="50" t="str">
        <f>France!L140</f>
        <v>n.a.</v>
      </c>
      <c r="M43" s="50">
        <f>France!M140</f>
        <v>5.1840961193345105</v>
      </c>
      <c r="N43" s="50">
        <f>France!N140</f>
        <v>4.9549292296288341</v>
      </c>
      <c r="O43" s="50">
        <f>France!O140</f>
        <v>1.4988999999999999</v>
      </c>
      <c r="P43" s="50" t="str">
        <f>France!P140</f>
        <v>n.a.</v>
      </c>
      <c r="Q43" s="50">
        <f>France!I141</f>
        <v>5.4304540362226543</v>
      </c>
      <c r="R43" s="50">
        <f>France!J141</f>
        <v>2.7392074428743918</v>
      </c>
      <c r="S43" s="50">
        <f>France!K141</f>
        <v>3.3253817215576409</v>
      </c>
      <c r="T43" s="50" t="str">
        <f>France!L141</f>
        <v>n.a.</v>
      </c>
      <c r="U43" s="50">
        <f>France!M141</f>
        <v>4.72825787047364</v>
      </c>
      <c r="V43" s="50">
        <f>France!N141</f>
        <v>3.2170000000000001</v>
      </c>
      <c r="W43" s="50">
        <f>France!O141</f>
        <v>1.7195</v>
      </c>
      <c r="X43" s="32" t="s">
        <v>2</v>
      </c>
      <c r="Y43" s="1"/>
    </row>
    <row r="44" spans="1:25" x14ac:dyDescent="0.25">
      <c r="A44">
        <v>15</v>
      </c>
      <c r="B44" s="18" t="s">
        <v>15</v>
      </c>
      <c r="C44" s="51" t="s">
        <v>24</v>
      </c>
      <c r="D44" s="18"/>
      <c r="E44" s="53">
        <f>Finland!E106</f>
        <v>44</v>
      </c>
      <c r="F44" s="53">
        <f>Finland!F106</f>
        <v>16</v>
      </c>
      <c r="G44" s="53">
        <f>Finland!G106</f>
        <v>4</v>
      </c>
      <c r="H44" s="53">
        <f>Finland!H106</f>
        <v>0</v>
      </c>
      <c r="I44" s="50">
        <f>Finland!I106</f>
        <v>3.8170297280418666</v>
      </c>
      <c r="J44" s="50">
        <f>Finland!J106</f>
        <v>2.4185352838067242</v>
      </c>
      <c r="K44" s="50">
        <f>Finland!K106</f>
        <v>5.4888775501452214</v>
      </c>
      <c r="L44" s="50" t="str">
        <f>Finland!L106</f>
        <v>n.a.</v>
      </c>
      <c r="M44" s="50">
        <f>Finland!M106</f>
        <v>7.0171310370232307</v>
      </c>
      <c r="N44" s="50">
        <f>Finland!N106</f>
        <v>5.4473760014200803</v>
      </c>
      <c r="O44" s="50">
        <f>Finland!O106</f>
        <v>10.74249501117855</v>
      </c>
      <c r="P44" s="50" t="str">
        <f>Finland!P106</f>
        <v>n.a.</v>
      </c>
      <c r="Q44" s="50">
        <f>Finland!I107</f>
        <v>3.2874842234796087</v>
      </c>
      <c r="R44" s="50">
        <f>Finland!J107</f>
        <v>3.1707014934723277</v>
      </c>
      <c r="S44" s="50">
        <f>Finland!K107</f>
        <v>5.0617749217886647</v>
      </c>
      <c r="T44" s="50" t="str">
        <f>Finland!L107</f>
        <v>n.a.</v>
      </c>
      <c r="U44" s="50">
        <f>Finland!M107</f>
        <v>6.3796813031369357</v>
      </c>
      <c r="V44" s="50">
        <f>Finland!N107</f>
        <v>1.4675</v>
      </c>
      <c r="W44" s="50">
        <f>Finland!O107</f>
        <v>1.1440000000000001</v>
      </c>
      <c r="X44" s="50" t="str">
        <f>Finland!P107</f>
        <v>n.a.</v>
      </c>
      <c r="Y44" s="1"/>
    </row>
    <row r="45" spans="1:25" x14ac:dyDescent="0.25">
      <c r="A45">
        <v>16</v>
      </c>
      <c r="B45" s="18" t="s">
        <v>59</v>
      </c>
      <c r="C45" s="51" t="s">
        <v>60</v>
      </c>
      <c r="D45" s="18"/>
      <c r="E45" s="18">
        <f>Denmark!E140</f>
        <v>23</v>
      </c>
      <c r="F45" s="18">
        <f>Denmark!F140</f>
        <v>16</v>
      </c>
      <c r="G45" s="18">
        <f>Denmark!G140</f>
        <v>17</v>
      </c>
      <c r="H45" s="18">
        <f>Denmark!H140</f>
        <v>0</v>
      </c>
      <c r="I45" s="50">
        <f>Denmark!I140</f>
        <v>3.5185838884698577</v>
      </c>
      <c r="J45" s="50">
        <f>Denmark!J140</f>
        <v>1.7000336733980987</v>
      </c>
      <c r="K45" s="50">
        <f>Denmark!K140</f>
        <v>2.3911471659625017</v>
      </c>
      <c r="L45" s="50" t="str">
        <f>Denmark!L140</f>
        <v>n.a.</v>
      </c>
      <c r="M45" s="50">
        <f>Denmark!M140</f>
        <v>5.5650225533089293</v>
      </c>
      <c r="N45" s="50">
        <f>Denmark!N140</f>
        <v>4.6908923407902936</v>
      </c>
      <c r="O45" s="50">
        <f>Denmark!O140</f>
        <v>3.2937647058823534</v>
      </c>
      <c r="P45" s="50" t="str">
        <f>Denmark!P140</f>
        <v>n.a.</v>
      </c>
      <c r="Q45" s="50">
        <f>Denmark!I141</f>
        <v>2.7934810287751466</v>
      </c>
      <c r="R45" s="50">
        <f>Denmark!J141</f>
        <v>0.8415235761188633</v>
      </c>
      <c r="S45" s="50">
        <f>Denmark!K141</f>
        <v>2.5604415352309839</v>
      </c>
      <c r="T45" s="50" t="str">
        <f>Denmark!L141</f>
        <v>n.a.</v>
      </c>
      <c r="U45" s="32">
        <f>Denmark!M141</f>
        <v>5.8828358004760952</v>
      </c>
      <c r="V45" s="32">
        <f>Denmark!N141</f>
        <v>2.4482309510850171</v>
      </c>
      <c r="W45" s="32">
        <f>Denmark!O141</f>
        <v>2.4900000000000002</v>
      </c>
      <c r="X45" s="32" t="str">
        <f>Denmark!P141</f>
        <v>n.a.</v>
      </c>
      <c r="Y45" s="1"/>
    </row>
    <row r="46" spans="1:25" x14ac:dyDescent="0.25">
      <c r="A46">
        <v>17</v>
      </c>
      <c r="B46" s="18" t="s">
        <v>31</v>
      </c>
      <c r="C46" s="51" t="s">
        <v>38</v>
      </c>
      <c r="D46" s="18"/>
      <c r="E46" s="53">
        <f>Canada!E95</f>
        <v>3</v>
      </c>
      <c r="F46" s="53">
        <f>Canada!F95</f>
        <v>42</v>
      </c>
      <c r="G46" s="53">
        <f>Canada!G95</f>
        <v>14</v>
      </c>
      <c r="H46" s="53">
        <f>Canada!H95</f>
        <v>0</v>
      </c>
      <c r="I46" s="50">
        <f>Canada!I95</f>
        <v>1.9329999999999998</v>
      </c>
      <c r="J46" s="50">
        <f>Canada!J95</f>
        <v>3.5925805438907799</v>
      </c>
      <c r="K46" s="50">
        <f>Canada!K95</f>
        <v>4.1268504199018663</v>
      </c>
      <c r="L46" s="50" t="str">
        <f>Canada!L95</f>
        <v>n.a.</v>
      </c>
      <c r="M46" s="50">
        <f>Canada!M95</f>
        <v>2.1753333333333331</v>
      </c>
      <c r="N46" s="50">
        <f>Canada!N95</f>
        <v>4.7283854924082815</v>
      </c>
      <c r="O46" s="50">
        <f>Canada!O95</f>
        <v>1.6799552692664059</v>
      </c>
      <c r="P46" s="50" t="str">
        <f>Canada!P95</f>
        <v>n.a.</v>
      </c>
      <c r="Q46" s="50">
        <f>Canada!I96</f>
        <v>2.5310000000000001</v>
      </c>
      <c r="R46" s="50">
        <f>Canada!J96</f>
        <v>4.0644116776201162</v>
      </c>
      <c r="S46" s="50">
        <f>Canada!K96</f>
        <v>3.5804676577520178</v>
      </c>
      <c r="T46" s="50" t="str">
        <f>Canada!L96</f>
        <v>n.a.</v>
      </c>
      <c r="U46" s="50">
        <f>Canada!M96</f>
        <v>2.1230000000000002</v>
      </c>
      <c r="V46" s="50">
        <f>Canada!N96</f>
        <v>3.823546366025151</v>
      </c>
      <c r="W46" s="50">
        <f>Canada!O96</f>
        <v>1.4151738259470972</v>
      </c>
      <c r="X46" s="50" t="str">
        <f>Canada!P96</f>
        <v>n.a.</v>
      </c>
      <c r="Y46" s="1"/>
    </row>
    <row r="47" spans="1:25" x14ac:dyDescent="0.25">
      <c r="A47">
        <v>18</v>
      </c>
      <c r="B47" s="18" t="s">
        <v>42</v>
      </c>
      <c r="C47" s="51" t="s">
        <v>43</v>
      </c>
      <c r="D47" s="18"/>
      <c r="E47" s="18">
        <f>Belgium!E184</f>
        <v>0</v>
      </c>
      <c r="F47" s="18">
        <f>Belgium!F184</f>
        <v>17</v>
      </c>
      <c r="G47" s="18">
        <f>Belgium!G184</f>
        <v>21</v>
      </c>
      <c r="H47" s="18">
        <f>Belgium!H184</f>
        <v>25</v>
      </c>
      <c r="I47" s="52" t="str">
        <f>Belgium!I184</f>
        <v>n.a.</v>
      </c>
      <c r="J47" s="50">
        <f>Belgium!J184</f>
        <v>4.1916548031732246</v>
      </c>
      <c r="K47" s="50">
        <f>Belgium!K184</f>
        <v>3.0798678659476209</v>
      </c>
      <c r="L47" s="50">
        <f>Belgium!L184</f>
        <v>2.5668283835869388</v>
      </c>
      <c r="M47" s="50" t="str">
        <f>Belgium!M184</f>
        <v>n.a.</v>
      </c>
      <c r="N47" s="50">
        <f>Belgium!N184</f>
        <v>5.800083334085139</v>
      </c>
      <c r="O47" s="50">
        <f>Belgium!O184</f>
        <v>3.1761189059539623</v>
      </c>
      <c r="P47" s="50">
        <f>Belgium!P184</f>
        <v>2.5406534805446892</v>
      </c>
      <c r="Q47" s="50" t="str">
        <f>Belgium!I185</f>
        <v>n.a.</v>
      </c>
      <c r="R47" s="50">
        <f>Belgium!J185</f>
        <v>4.0078429011898065</v>
      </c>
      <c r="S47" s="50">
        <f>Belgium!K185</f>
        <v>2.93107974499347</v>
      </c>
      <c r="T47" s="50">
        <f>Belgium!L185</f>
        <v>2.1018225781429756</v>
      </c>
      <c r="U47" s="32" t="str">
        <f>Belgium!M185</f>
        <v>n.a.</v>
      </c>
      <c r="V47" s="32">
        <f>Belgium!N185</f>
        <v>5.0120005330242856</v>
      </c>
      <c r="W47" s="32">
        <f>Belgium!O185</f>
        <v>2.2642257616813266</v>
      </c>
      <c r="X47" s="32">
        <f>Belgium!P185</f>
        <v>2.1818658397815494</v>
      </c>
      <c r="Y47" s="33"/>
    </row>
    <row r="48" spans="1:25" x14ac:dyDescent="0.25">
      <c r="A48">
        <v>19</v>
      </c>
      <c r="B48" s="18" t="s">
        <v>53</v>
      </c>
      <c r="C48" s="51" t="s">
        <v>34</v>
      </c>
      <c r="D48" s="18"/>
      <c r="E48" s="53">
        <f>Austria!E140</f>
        <v>34</v>
      </c>
      <c r="F48" s="53">
        <f>Austria!F140</f>
        <v>27</v>
      </c>
      <c r="G48" s="53">
        <f>Austria!G140</f>
        <v>1</v>
      </c>
      <c r="H48" s="53">
        <f>Austria!H140</f>
        <v>0</v>
      </c>
      <c r="I48" s="50">
        <f>Austria!I140</f>
        <v>5.2075272521806548</v>
      </c>
      <c r="J48" s="50">
        <f>Austria!J140</f>
        <v>3.2565256498734749</v>
      </c>
      <c r="K48" s="50">
        <f>Austria!K140</f>
        <v>-3.8239999999999998</v>
      </c>
      <c r="L48" s="50" t="str">
        <f>Austria!L140</f>
        <v>n.a.</v>
      </c>
      <c r="M48" s="50">
        <f>Austria!M140</f>
        <v>5.7326299855084315</v>
      </c>
      <c r="N48" s="50">
        <f>Austria!N140</f>
        <v>2.9265637185276621</v>
      </c>
      <c r="O48" s="50">
        <f>Austria!O140</f>
        <v>0.47</v>
      </c>
      <c r="P48" s="50" t="str">
        <f>Austria!P140</f>
        <v>n.a.</v>
      </c>
      <c r="Q48" s="50">
        <f>Austria!I141</f>
        <v>4.7819044016833239</v>
      </c>
      <c r="R48" s="50">
        <f>Austria!J141</f>
        <v>2.3410000000000002</v>
      </c>
      <c r="S48" s="50">
        <f>Austria!K141</f>
        <v>-3.8239999999999998</v>
      </c>
      <c r="T48" s="50" t="str">
        <f>Austria!L141</f>
        <v>n.a.</v>
      </c>
      <c r="U48" s="50">
        <f>Austria!M141</f>
        <v>4.2231910906283652</v>
      </c>
      <c r="V48" s="50">
        <f>Austria!N141</f>
        <v>2.1080000000000001</v>
      </c>
      <c r="W48" s="50">
        <f>Austria!O141</f>
        <v>0.47</v>
      </c>
      <c r="X48" s="50" t="str">
        <f>Austria!P141</f>
        <v>n.a.</v>
      </c>
      <c r="Y48" s="1"/>
    </row>
    <row r="49" spans="1:26" x14ac:dyDescent="0.25">
      <c r="A49">
        <v>20</v>
      </c>
      <c r="B49" s="18" t="s">
        <v>32</v>
      </c>
      <c r="C49" s="51" t="s">
        <v>38</v>
      </c>
      <c r="D49" s="18"/>
      <c r="E49" s="53">
        <f>Australia!E118</f>
        <v>37</v>
      </c>
      <c r="F49" s="53">
        <f>Australia!F118</f>
        <v>13</v>
      </c>
      <c r="G49" s="53">
        <f>Australia!G118</f>
        <v>9</v>
      </c>
      <c r="H49" s="53">
        <f>Australia!H118</f>
        <v>0</v>
      </c>
      <c r="I49" s="50">
        <f>Australia!I118</f>
        <v>3.2058846458380263</v>
      </c>
      <c r="J49" s="50">
        <f>Australia!J118</f>
        <v>4.9472053033908452</v>
      </c>
      <c r="K49" s="50">
        <f>Australia!K118</f>
        <v>4.0421747307288394</v>
      </c>
      <c r="L49" s="50" t="str">
        <f>Australia!L118</f>
        <v>n.a.</v>
      </c>
      <c r="M49" s="50">
        <f>Australia!M118</f>
        <v>5.9444860497864145</v>
      </c>
      <c r="N49" s="50">
        <f>Australia!N118</f>
        <v>4.676452179999889</v>
      </c>
      <c r="O49" s="50">
        <f>Australia!O118</f>
        <v>7.6262200921519723</v>
      </c>
      <c r="P49" s="50" t="str">
        <f>Australia!P118</f>
        <v>n.a.</v>
      </c>
      <c r="Q49" s="50">
        <f>Australia!I119</f>
        <v>3.4888318881711511</v>
      </c>
      <c r="R49" s="50">
        <f>Australia!J119</f>
        <v>5.8788906154353171</v>
      </c>
      <c r="S49" s="50">
        <f>Australia!K119</f>
        <v>4.2726115481280802</v>
      </c>
      <c r="T49" s="50" t="str">
        <f>Australia!L119</f>
        <v>n.a.</v>
      </c>
      <c r="U49" s="50">
        <f>Australia!M119</f>
        <v>4.3529999999999998</v>
      </c>
      <c r="V49" s="50">
        <f>Australia!N119</f>
        <v>2.8255116122797741</v>
      </c>
      <c r="W49" s="50">
        <f>Australia!O119</f>
        <v>6.0407200872356057</v>
      </c>
      <c r="X49" s="50" t="str">
        <f>Australia!P119</f>
        <v>n.a.</v>
      </c>
      <c r="Y49" s="1"/>
    </row>
    <row r="50" spans="1:26" x14ac:dyDescent="0.25">
      <c r="B50" s="1"/>
      <c r="C50" s="1"/>
      <c r="D50" s="1"/>
      <c r="Q50" s="1"/>
      <c r="R50" s="1"/>
      <c r="S50" s="1"/>
      <c r="T50" s="1"/>
      <c r="U50" s="1"/>
      <c r="V50" s="1"/>
      <c r="W50" s="1"/>
      <c r="X50" s="1"/>
      <c r="Y50" s="1"/>
    </row>
    <row r="51" spans="1:26" x14ac:dyDescent="0.25">
      <c r="B51" s="1"/>
      <c r="C51" s="1"/>
      <c r="D51" s="30">
        <f>SUM(E51:H51)</f>
        <v>1183</v>
      </c>
      <c r="E51" s="30">
        <f>SUM(E30:E49)</f>
        <v>446</v>
      </c>
      <c r="F51" s="30">
        <f>SUM(F30:F49)</f>
        <v>442</v>
      </c>
      <c r="G51" s="30">
        <f>SUM(G30:G49)</f>
        <v>199</v>
      </c>
      <c r="H51" s="30">
        <f>SUM(H30:H49)</f>
        <v>96</v>
      </c>
      <c r="I51" s="20">
        <f>AVERAGE(I30:I49)</f>
        <v>4.2014144378041767</v>
      </c>
      <c r="J51" s="20">
        <f t="shared" ref="J51:L51" si="11">AVERAGE(J30:J49)</f>
        <v>2.9745823010544266</v>
      </c>
      <c r="K51" s="20">
        <f t="shared" si="11"/>
        <v>2.5318409595088851</v>
      </c>
      <c r="L51" s="20">
        <f t="shared" si="11"/>
        <v>0.30142924294755874</v>
      </c>
      <c r="M51" s="21">
        <f>AVERAGE(M30:M49)</f>
        <v>6.1139623975591704</v>
      </c>
      <c r="N51" s="21">
        <f t="shared" ref="N51:P51" si="12">AVERAGE(N30:N49)</f>
        <v>5.881406825297935</v>
      </c>
      <c r="O51" s="21">
        <f t="shared" si="12"/>
        <v>5.5597526228182321</v>
      </c>
      <c r="P51" s="21">
        <f t="shared" si="12"/>
        <v>4.8216854893586669</v>
      </c>
      <c r="Q51" s="20">
        <f>MEDIAN(Q30:Q49)</f>
        <v>4.1628106267372678</v>
      </c>
      <c r="R51" s="20">
        <f t="shared" ref="R51:T51" si="13">MEDIAN(R30:R49)</f>
        <v>2.9707171583814347</v>
      </c>
      <c r="S51" s="20">
        <f t="shared" si="13"/>
        <v>2.8960736111986463</v>
      </c>
      <c r="T51" s="20">
        <f t="shared" si="13"/>
        <v>1.8714112890714878</v>
      </c>
      <c r="U51" s="21">
        <f>MEDIAN(U30:U49)</f>
        <v>4.8702294508441657</v>
      </c>
      <c r="V51" s="21">
        <f t="shared" ref="V51:X51" si="14">MEDIAN(V30:V49)</f>
        <v>3.45275</v>
      </c>
      <c r="W51" s="21">
        <f t="shared" si="14"/>
        <v>2.7045000000000003</v>
      </c>
      <c r="X51" s="21">
        <f t="shared" si="14"/>
        <v>3.7731424581005526</v>
      </c>
      <c r="Y51" s="1"/>
    </row>
    <row r="52" spans="1:26" x14ac:dyDescent="0.25">
      <c r="B52" s="1" t="s">
        <v>50</v>
      </c>
      <c r="C52" s="1"/>
      <c r="D52" s="1"/>
      <c r="E52" s="1"/>
      <c r="F52" s="1"/>
      <c r="G52" s="1"/>
      <c r="H52" s="1"/>
      <c r="I52" s="20">
        <f t="shared" ref="I52:X52" si="15">MIN(I30:I49)</f>
        <v>1.9329999999999998</v>
      </c>
      <c r="J52" s="20">
        <f t="shared" si="15"/>
        <v>0.3402</v>
      </c>
      <c r="K52" s="20">
        <f t="shared" si="15"/>
        <v>-3.8239999999999998</v>
      </c>
      <c r="L52" s="20">
        <f t="shared" si="15"/>
        <v>-7.6351016360932107</v>
      </c>
      <c r="M52" s="21">
        <f t="shared" si="15"/>
        <v>2.1753333333333331</v>
      </c>
      <c r="N52" s="21">
        <f t="shared" si="15"/>
        <v>1.5440000000000003</v>
      </c>
      <c r="O52" s="21">
        <f t="shared" si="15"/>
        <v>-6.3602637540485785E-2</v>
      </c>
      <c r="P52" s="21">
        <f t="shared" si="15"/>
        <v>-1.1243803267566426</v>
      </c>
      <c r="Q52" s="20">
        <f t="shared" si="15"/>
        <v>2.5310000000000001</v>
      </c>
      <c r="R52" s="20">
        <f t="shared" si="15"/>
        <v>0.51800000000000002</v>
      </c>
      <c r="S52" s="20">
        <f t="shared" si="15"/>
        <v>-3.8239999999999998</v>
      </c>
      <c r="T52" s="20">
        <f t="shared" si="15"/>
        <v>-7.6351016360932107</v>
      </c>
      <c r="U52" s="21">
        <f t="shared" si="15"/>
        <v>2.1230000000000002</v>
      </c>
      <c r="V52" s="21">
        <f t="shared" si="15"/>
        <v>1.4675</v>
      </c>
      <c r="W52" s="21">
        <f t="shared" si="15"/>
        <v>-0.19882179867410366</v>
      </c>
      <c r="X52" s="21">
        <f t="shared" si="15"/>
        <v>-1.2268780058102169</v>
      </c>
      <c r="Y52" s="1"/>
      <c r="Z52" s="18"/>
    </row>
    <row r="53" spans="1:26" x14ac:dyDescent="0.25">
      <c r="B53" s="1" t="s">
        <v>51</v>
      </c>
      <c r="C53" s="1"/>
      <c r="D53" s="1"/>
      <c r="E53" s="1"/>
      <c r="F53" s="1"/>
      <c r="G53" s="1"/>
      <c r="H53" s="1"/>
      <c r="I53" s="20">
        <f t="shared" ref="I53:T53" si="16">MAX(I30:I49)</f>
        <v>7.3310009741341222</v>
      </c>
      <c r="J53" s="20">
        <f t="shared" si="16"/>
        <v>5.1082894538621781</v>
      </c>
      <c r="K53" s="20">
        <f t="shared" si="16"/>
        <v>5.4888775501452214</v>
      </c>
      <c r="L53" s="20">
        <f t="shared" si="16"/>
        <v>2.9106315789473687</v>
      </c>
      <c r="M53" s="21">
        <f t="shared" si="16"/>
        <v>13.310081532891211</v>
      </c>
      <c r="N53" s="21">
        <f t="shared" si="16"/>
        <v>19.4376</v>
      </c>
      <c r="O53" s="21">
        <f t="shared" si="16"/>
        <v>21.463930846880984</v>
      </c>
      <c r="P53" s="21">
        <f t="shared" si="16"/>
        <v>11.413115296415569</v>
      </c>
      <c r="Q53" s="20">
        <f t="shared" si="16"/>
        <v>7.955726481213099</v>
      </c>
      <c r="R53" s="20">
        <f t="shared" si="16"/>
        <v>5.8788906154353171</v>
      </c>
      <c r="S53" s="20">
        <f t="shared" si="16"/>
        <v>5.0617749217886647</v>
      </c>
      <c r="T53" s="20">
        <f t="shared" si="16"/>
        <v>3.3639999999999999</v>
      </c>
      <c r="U53" s="21">
        <f>MAX(U30:U49)</f>
        <v>13.065390923643754</v>
      </c>
      <c r="V53" s="21">
        <f t="shared" ref="V53:X53" si="17">MAX(V30:V49)</f>
        <v>19.341000000000001</v>
      </c>
      <c r="W53" s="21">
        <f t="shared" si="17"/>
        <v>21.463930846880984</v>
      </c>
      <c r="X53" s="21">
        <f t="shared" si="17"/>
        <v>11.413115296415569</v>
      </c>
      <c r="Y53" s="1"/>
      <c r="Z53" s="18"/>
    </row>
    <row r="54" spans="1:26" x14ac:dyDescent="0.25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8"/>
    </row>
    <row r="55" spans="1:26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8"/>
    </row>
    <row r="56" spans="1:26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8"/>
    </row>
    <row r="57" spans="1:26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8"/>
    </row>
    <row r="58" spans="1:26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8"/>
    </row>
    <row r="59" spans="1:26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8"/>
    </row>
    <row r="60" spans="1:26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8"/>
    </row>
    <row r="61" spans="1:26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8"/>
    </row>
    <row r="62" spans="1:26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8"/>
    </row>
    <row r="63" spans="1:26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8"/>
    </row>
    <row r="64" spans="1:26" x14ac:dyDescent="0.25">
      <c r="Z64" s="18"/>
    </row>
    <row r="65" spans="7:26" x14ac:dyDescent="0.25">
      <c r="G65" s="53"/>
      <c r="Z65" s="18"/>
    </row>
    <row r="66" spans="7:26" x14ac:dyDescent="0.25">
      <c r="Z66" s="18"/>
    </row>
    <row r="67" spans="7:26" x14ac:dyDescent="0.25">
      <c r="Z67" s="18"/>
    </row>
    <row r="68" spans="7:26" x14ac:dyDescent="0.25">
      <c r="Z68" s="18"/>
    </row>
    <row r="69" spans="7:26" x14ac:dyDescent="0.25">
      <c r="Z69" s="18"/>
    </row>
    <row r="70" spans="7:26" x14ac:dyDescent="0.25">
      <c r="Z70" s="18"/>
    </row>
    <row r="71" spans="7:26" x14ac:dyDescent="0.25">
      <c r="Z71" s="18"/>
    </row>
    <row r="133" spans="2:26" x14ac:dyDescent="0.25"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2:26" x14ac:dyDescent="0.25"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2:26" x14ac:dyDescent="0.25"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2:26" x14ac:dyDescent="0.25"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2:26" x14ac:dyDescent="0.25"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2:26" x14ac:dyDescent="0.25"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2:26" x14ac:dyDescent="0.25"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2:26" x14ac:dyDescent="0.25"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2:26" x14ac:dyDescent="0.25"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2:26" x14ac:dyDescent="0.25"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2:26" x14ac:dyDescent="0.25"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2:26" x14ac:dyDescent="0.25"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2:26" x14ac:dyDescent="0.25"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2:26" x14ac:dyDescent="0.25"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2:26" x14ac:dyDescent="0.25"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2:26" x14ac:dyDescent="0.25"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2:26" x14ac:dyDescent="0.25"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2:26" x14ac:dyDescent="0.25"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2:26" x14ac:dyDescent="0.25"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2:26" x14ac:dyDescent="0.25"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2:26" x14ac:dyDescent="0.25"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2:26" x14ac:dyDescent="0.25"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2:26" x14ac:dyDescent="0.25"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2:26" x14ac:dyDescent="0.25"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2:26" x14ac:dyDescent="0.25"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2:26" x14ac:dyDescent="0.25"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2:26" x14ac:dyDescent="0.25"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2:26" x14ac:dyDescent="0.25"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2:26" x14ac:dyDescent="0.25"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2:26" x14ac:dyDescent="0.25"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2:26" x14ac:dyDescent="0.25"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2:26" x14ac:dyDescent="0.25"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2:26" x14ac:dyDescent="0.25"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2:26" x14ac:dyDescent="0.25"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2:26" x14ac:dyDescent="0.25"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2:26" x14ac:dyDescent="0.25"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2:26" x14ac:dyDescent="0.25"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2:26" x14ac:dyDescent="0.25"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2:26" x14ac:dyDescent="0.25"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2:26" x14ac:dyDescent="0.25"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2:26" x14ac:dyDescent="0.25"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2:26" x14ac:dyDescent="0.25"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2:26" x14ac:dyDescent="0.25"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2:26" x14ac:dyDescent="0.25"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2:26" x14ac:dyDescent="0.25"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2:26" x14ac:dyDescent="0.25"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2:26" x14ac:dyDescent="0.25"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2:26" x14ac:dyDescent="0.25"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2:26" x14ac:dyDescent="0.25">
      <c r="B181" s="38"/>
      <c r="C181" s="38"/>
      <c r="D181" s="38"/>
      <c r="E181" s="38"/>
      <c r="F181" s="38"/>
      <c r="G181" s="38"/>
      <c r="H181" s="38"/>
      <c r="I181" s="38"/>
      <c r="J181" s="38"/>
      <c r="K181" s="38"/>
      <c r="L181" s="38"/>
      <c r="M181" s="38"/>
      <c r="N181" s="38"/>
      <c r="O181" s="38"/>
      <c r="P181" s="38"/>
      <c r="Q181" s="38"/>
      <c r="R181" s="38"/>
      <c r="S181" s="38"/>
      <c r="T181" s="38"/>
      <c r="U181" s="38"/>
      <c r="V181" s="38"/>
      <c r="W181" s="38"/>
      <c r="X181" s="38"/>
      <c r="Y181" s="38"/>
      <c r="Z181" s="38"/>
    </row>
    <row r="182" spans="2:26" x14ac:dyDescent="0.25">
      <c r="B182" s="38"/>
      <c r="C182" s="38"/>
      <c r="D182" s="38"/>
      <c r="E182" s="38"/>
      <c r="F182" s="38"/>
      <c r="G182" s="38"/>
      <c r="H182" s="38"/>
      <c r="I182" s="38"/>
      <c r="J182" s="38"/>
      <c r="K182" s="38"/>
      <c r="L182" s="38"/>
      <c r="M182" s="38"/>
      <c r="N182" s="38"/>
      <c r="O182" s="38"/>
      <c r="P182" s="38"/>
      <c r="Q182" s="38"/>
      <c r="R182" s="38"/>
      <c r="S182" s="38"/>
      <c r="T182" s="38"/>
      <c r="U182" s="38"/>
      <c r="V182" s="38"/>
      <c r="W182" s="38"/>
      <c r="X182" s="38"/>
      <c r="Y182" s="38"/>
      <c r="Z182" s="38"/>
    </row>
    <row r="183" spans="2:26" x14ac:dyDescent="0.25">
      <c r="B183" s="38"/>
      <c r="C183" s="38"/>
      <c r="D183" s="38"/>
      <c r="E183" s="38"/>
      <c r="F183" s="38"/>
      <c r="G183" s="38"/>
      <c r="H183" s="38"/>
      <c r="I183" s="38"/>
      <c r="J183" s="38"/>
      <c r="K183" s="38"/>
      <c r="L183" s="38"/>
      <c r="M183" s="38"/>
      <c r="N183" s="38"/>
      <c r="O183" s="38"/>
      <c r="P183" s="38"/>
      <c r="Q183" s="38"/>
      <c r="R183" s="38"/>
      <c r="S183" s="38"/>
      <c r="T183" s="38"/>
      <c r="U183" s="38"/>
      <c r="V183" s="38"/>
      <c r="W183" s="38"/>
      <c r="X183" s="38"/>
      <c r="Y183" s="38"/>
      <c r="Z183" s="38"/>
    </row>
    <row r="184" spans="2:26" x14ac:dyDescent="0.25">
      <c r="B184" s="38"/>
      <c r="C184" s="38"/>
      <c r="D184" s="38"/>
      <c r="E184" s="38"/>
      <c r="F184" s="38"/>
      <c r="G184" s="38"/>
      <c r="H184" s="38"/>
      <c r="I184" s="38"/>
      <c r="J184" s="38"/>
      <c r="K184" s="38"/>
      <c r="L184" s="38"/>
      <c r="M184" s="38"/>
      <c r="N184" s="38"/>
      <c r="O184" s="38"/>
      <c r="P184" s="38"/>
      <c r="Q184" s="38"/>
      <c r="R184" s="38"/>
      <c r="S184" s="38"/>
      <c r="T184" s="38"/>
      <c r="U184" s="38"/>
      <c r="V184" s="38"/>
      <c r="W184" s="38"/>
      <c r="X184" s="38"/>
      <c r="Y184" s="38"/>
      <c r="Z184" s="38"/>
    </row>
    <row r="185" spans="2:26" x14ac:dyDescent="0.25">
      <c r="B185" s="38"/>
      <c r="C185" s="38"/>
      <c r="D185" s="38"/>
      <c r="E185" s="38"/>
      <c r="F185" s="38"/>
      <c r="G185" s="38"/>
      <c r="H185" s="38"/>
      <c r="I185" s="38"/>
      <c r="J185" s="38"/>
      <c r="K185" s="38"/>
      <c r="L185" s="38"/>
      <c r="M185" s="38"/>
      <c r="N185" s="38"/>
      <c r="O185" s="38"/>
      <c r="P185" s="38"/>
      <c r="Q185" s="38"/>
      <c r="R185" s="38"/>
      <c r="S185" s="38"/>
      <c r="T185" s="38"/>
      <c r="U185" s="38"/>
      <c r="V185" s="38"/>
      <c r="W185" s="38"/>
      <c r="X185" s="38"/>
      <c r="Y185" s="38"/>
      <c r="Z185" s="38"/>
    </row>
    <row r="186" spans="2:26" x14ac:dyDescent="0.25">
      <c r="B186" s="38"/>
      <c r="C186" s="38"/>
      <c r="D186" s="38"/>
      <c r="E186" s="38"/>
      <c r="F186" s="38"/>
      <c r="G186" s="38"/>
      <c r="H186" s="38"/>
      <c r="I186" s="38"/>
      <c r="J186" s="38"/>
      <c r="K186" s="38"/>
      <c r="L186" s="38"/>
      <c r="M186" s="38"/>
      <c r="N186" s="38"/>
      <c r="O186" s="38"/>
      <c r="P186" s="38"/>
      <c r="Q186" s="38"/>
      <c r="R186" s="38"/>
      <c r="S186" s="38"/>
      <c r="T186" s="38"/>
      <c r="U186" s="38"/>
      <c r="V186" s="38"/>
      <c r="W186" s="38"/>
      <c r="X186" s="38"/>
      <c r="Y186" s="38"/>
      <c r="Z186" s="38"/>
    </row>
    <row r="187" spans="2:26" x14ac:dyDescent="0.25">
      <c r="B187" s="38"/>
      <c r="C187" s="38"/>
      <c r="D187" s="38"/>
      <c r="E187" s="38"/>
      <c r="F187" s="38"/>
      <c r="G187" s="38"/>
      <c r="H187" s="38"/>
      <c r="I187" s="38"/>
      <c r="J187" s="38"/>
      <c r="K187" s="38"/>
      <c r="L187" s="38"/>
      <c r="M187" s="38"/>
      <c r="N187" s="38"/>
      <c r="O187" s="38"/>
      <c r="P187" s="38"/>
      <c r="Q187" s="38"/>
      <c r="R187" s="38"/>
      <c r="S187" s="38"/>
      <c r="T187" s="38"/>
      <c r="U187" s="38"/>
      <c r="V187" s="38"/>
      <c r="W187" s="38"/>
      <c r="X187" s="38"/>
      <c r="Y187" s="38"/>
      <c r="Z187" s="38"/>
    </row>
    <row r="188" spans="2:26" x14ac:dyDescent="0.25">
      <c r="B188" s="38"/>
      <c r="C188" s="38"/>
      <c r="D188" s="38"/>
      <c r="E188" s="38"/>
      <c r="F188" s="38"/>
      <c r="G188" s="38"/>
      <c r="H188" s="38"/>
      <c r="I188" s="38"/>
      <c r="J188" s="38"/>
      <c r="K188" s="38"/>
      <c r="L188" s="38"/>
      <c r="M188" s="38"/>
      <c r="N188" s="38"/>
      <c r="O188" s="38"/>
      <c r="P188" s="38"/>
      <c r="Q188" s="38"/>
      <c r="R188" s="38"/>
      <c r="S188" s="38"/>
      <c r="T188" s="38"/>
      <c r="U188" s="38"/>
      <c r="V188" s="38"/>
      <c r="W188" s="38"/>
      <c r="X188" s="38"/>
      <c r="Y188" s="38"/>
      <c r="Z188" s="38"/>
    </row>
    <row r="189" spans="2:26" x14ac:dyDescent="0.25">
      <c r="B189" s="38"/>
      <c r="C189" s="38"/>
      <c r="D189" s="38"/>
      <c r="E189" s="38"/>
      <c r="F189" s="38"/>
      <c r="G189" s="38"/>
      <c r="H189" s="38"/>
      <c r="I189" s="38"/>
      <c r="J189" s="38"/>
      <c r="K189" s="38"/>
      <c r="L189" s="38"/>
      <c r="M189" s="38"/>
      <c r="N189" s="38"/>
      <c r="O189" s="38"/>
      <c r="P189" s="38"/>
      <c r="Q189" s="38"/>
      <c r="R189" s="38"/>
      <c r="S189" s="38"/>
      <c r="T189" s="38"/>
      <c r="U189" s="38"/>
      <c r="V189" s="38"/>
      <c r="W189" s="38"/>
      <c r="X189" s="38"/>
      <c r="Y189" s="38"/>
      <c r="Z189" s="38"/>
    </row>
    <row r="190" spans="2:26" x14ac:dyDescent="0.25">
      <c r="B190" s="38"/>
      <c r="C190" s="38"/>
      <c r="D190" s="38"/>
      <c r="E190" s="38"/>
      <c r="F190" s="38"/>
      <c r="G190" s="38"/>
      <c r="H190" s="38"/>
      <c r="I190" s="38"/>
      <c r="J190" s="38"/>
      <c r="K190" s="38"/>
      <c r="L190" s="38"/>
      <c r="M190" s="38"/>
      <c r="N190" s="38"/>
      <c r="O190" s="38"/>
      <c r="P190" s="38"/>
      <c r="Q190" s="38"/>
      <c r="R190" s="38"/>
      <c r="S190" s="38"/>
      <c r="T190" s="38"/>
      <c r="U190" s="38"/>
      <c r="V190" s="38"/>
      <c r="W190" s="38"/>
      <c r="X190" s="38"/>
      <c r="Y190" s="38"/>
      <c r="Z190" s="38"/>
    </row>
    <row r="191" spans="2:26" x14ac:dyDescent="0.25">
      <c r="B191" s="38"/>
      <c r="C191" s="38"/>
      <c r="D191" s="38"/>
      <c r="E191" s="38"/>
      <c r="F191" s="38"/>
      <c r="G191" s="38"/>
      <c r="H191" s="38"/>
      <c r="I191" s="38"/>
      <c r="J191" s="38"/>
      <c r="K191" s="38"/>
      <c r="L191" s="38"/>
      <c r="M191" s="38"/>
      <c r="N191" s="38"/>
      <c r="O191" s="38"/>
      <c r="P191" s="38"/>
      <c r="Q191" s="38"/>
      <c r="R191" s="38"/>
      <c r="S191" s="38"/>
      <c r="T191" s="38"/>
      <c r="U191" s="38"/>
      <c r="V191" s="38"/>
      <c r="W191" s="38"/>
      <c r="X191" s="38"/>
      <c r="Y191" s="38"/>
      <c r="Z191" s="38"/>
    </row>
    <row r="192" spans="2:26" x14ac:dyDescent="0.25">
      <c r="B192" s="38"/>
      <c r="C192" s="38"/>
      <c r="D192" s="38"/>
      <c r="E192" s="38"/>
      <c r="F192" s="38"/>
      <c r="G192" s="38"/>
      <c r="H192" s="38"/>
      <c r="I192" s="38"/>
      <c r="J192" s="38"/>
      <c r="K192" s="38"/>
      <c r="L192" s="38"/>
      <c r="M192" s="38"/>
      <c r="N192" s="38"/>
      <c r="O192" s="38"/>
      <c r="P192" s="38"/>
      <c r="Q192" s="38"/>
      <c r="R192" s="38"/>
      <c r="S192" s="38"/>
      <c r="T192" s="38"/>
      <c r="U192" s="38"/>
      <c r="V192" s="38"/>
      <c r="W192" s="38"/>
      <c r="X192" s="38"/>
      <c r="Y192" s="38"/>
      <c r="Z192" s="38"/>
    </row>
    <row r="193" spans="2:26" x14ac:dyDescent="0.25">
      <c r="B193" s="38"/>
      <c r="C193" s="38"/>
      <c r="D193" s="38"/>
      <c r="E193" s="38"/>
      <c r="F193" s="38"/>
      <c r="G193" s="38"/>
      <c r="H193" s="38"/>
      <c r="I193" s="38"/>
      <c r="J193" s="38"/>
      <c r="K193" s="38"/>
      <c r="L193" s="38"/>
      <c r="M193" s="38"/>
      <c r="N193" s="38"/>
      <c r="O193" s="38"/>
      <c r="P193" s="38"/>
      <c r="Q193" s="38"/>
      <c r="R193" s="38"/>
      <c r="S193" s="38"/>
      <c r="T193" s="38"/>
      <c r="U193" s="38"/>
      <c r="V193" s="38"/>
      <c r="W193" s="38"/>
      <c r="X193" s="38"/>
      <c r="Y193" s="38"/>
      <c r="Z193" s="38"/>
    </row>
    <row r="194" spans="2:26" x14ac:dyDescent="0.25">
      <c r="B194" s="38"/>
      <c r="C194" s="38"/>
      <c r="D194" s="38"/>
      <c r="E194" s="38"/>
      <c r="F194" s="38"/>
      <c r="G194" s="38"/>
      <c r="H194" s="38"/>
      <c r="I194" s="38"/>
      <c r="J194" s="38"/>
      <c r="K194" s="38"/>
      <c r="L194" s="38"/>
      <c r="M194" s="38"/>
      <c r="N194" s="38"/>
      <c r="O194" s="38"/>
      <c r="P194" s="38"/>
      <c r="Q194" s="38"/>
      <c r="R194" s="38"/>
      <c r="S194" s="38"/>
      <c r="T194" s="38"/>
      <c r="U194" s="38"/>
      <c r="V194" s="38"/>
      <c r="W194" s="38"/>
      <c r="X194" s="38"/>
      <c r="Y194" s="38"/>
      <c r="Z194" s="38"/>
    </row>
    <row r="195" spans="2:26" x14ac:dyDescent="0.25">
      <c r="B195" s="38"/>
      <c r="C195" s="38"/>
      <c r="D195" s="38"/>
      <c r="E195" s="38"/>
      <c r="F195" s="38"/>
      <c r="G195" s="38"/>
      <c r="H195" s="38"/>
      <c r="I195" s="38"/>
      <c r="J195" s="38"/>
      <c r="K195" s="38"/>
      <c r="L195" s="38"/>
      <c r="M195" s="38"/>
      <c r="N195" s="38"/>
      <c r="O195" s="38"/>
      <c r="P195" s="38"/>
      <c r="Q195" s="38"/>
      <c r="R195" s="38"/>
      <c r="S195" s="38"/>
      <c r="T195" s="38"/>
      <c r="U195" s="38"/>
      <c r="V195" s="38"/>
      <c r="W195" s="38"/>
      <c r="X195" s="38"/>
      <c r="Y195" s="38"/>
      <c r="Z195" s="38"/>
    </row>
    <row r="196" spans="2:26" x14ac:dyDescent="0.25">
      <c r="B196" s="38"/>
      <c r="C196" s="38"/>
      <c r="D196" s="38"/>
      <c r="E196" s="38"/>
      <c r="F196" s="38"/>
      <c r="G196" s="38"/>
      <c r="H196" s="38"/>
      <c r="I196" s="38"/>
      <c r="J196" s="38"/>
      <c r="K196" s="38"/>
      <c r="L196" s="38"/>
      <c r="M196" s="38"/>
      <c r="N196" s="38"/>
      <c r="O196" s="38"/>
      <c r="P196" s="38"/>
      <c r="Q196" s="38"/>
      <c r="R196" s="38"/>
      <c r="S196" s="38"/>
      <c r="T196" s="38"/>
      <c r="U196" s="38"/>
      <c r="V196" s="38"/>
      <c r="W196" s="38"/>
      <c r="X196" s="38"/>
      <c r="Y196" s="38"/>
      <c r="Z196" s="38"/>
    </row>
    <row r="197" spans="2:26" x14ac:dyDescent="0.25">
      <c r="B197" s="38"/>
      <c r="C197" s="38"/>
      <c r="D197" s="38"/>
      <c r="E197" s="38"/>
      <c r="F197" s="38"/>
      <c r="G197" s="38"/>
      <c r="H197" s="38"/>
      <c r="I197" s="38"/>
      <c r="J197" s="38"/>
      <c r="K197" s="38"/>
      <c r="L197" s="38"/>
      <c r="M197" s="38"/>
      <c r="N197" s="38"/>
      <c r="O197" s="38"/>
      <c r="P197" s="38"/>
      <c r="Q197" s="38"/>
      <c r="R197" s="38"/>
      <c r="S197" s="38"/>
      <c r="T197" s="38"/>
      <c r="U197" s="38"/>
      <c r="V197" s="38"/>
      <c r="W197" s="38"/>
      <c r="X197" s="38"/>
      <c r="Y197" s="38"/>
      <c r="Z197" s="38"/>
    </row>
    <row r="198" spans="2:26" x14ac:dyDescent="0.25">
      <c r="B198" s="38"/>
      <c r="C198" s="38"/>
      <c r="D198" s="38"/>
      <c r="E198" s="38"/>
      <c r="F198" s="38"/>
      <c r="G198" s="38"/>
      <c r="H198" s="38"/>
      <c r="I198" s="38"/>
      <c r="J198" s="38"/>
      <c r="K198" s="38"/>
      <c r="L198" s="38"/>
      <c r="M198" s="38"/>
      <c r="N198" s="38"/>
      <c r="O198" s="38"/>
      <c r="P198" s="38"/>
      <c r="Q198" s="38"/>
      <c r="R198" s="38"/>
      <c r="S198" s="38"/>
      <c r="T198" s="38"/>
      <c r="U198" s="38"/>
      <c r="V198" s="38"/>
      <c r="W198" s="38"/>
      <c r="X198" s="38"/>
      <c r="Y198" s="38"/>
      <c r="Z198" s="38"/>
    </row>
    <row r="199" spans="2:26" x14ac:dyDescent="0.25">
      <c r="B199" s="38"/>
      <c r="C199" s="38"/>
      <c r="D199" s="38"/>
      <c r="E199" s="38"/>
      <c r="F199" s="38"/>
      <c r="G199" s="38"/>
      <c r="H199" s="38"/>
      <c r="I199" s="38"/>
      <c r="J199" s="38"/>
      <c r="K199" s="38"/>
      <c r="L199" s="38"/>
      <c r="M199" s="38"/>
      <c r="N199" s="38"/>
      <c r="O199" s="38"/>
      <c r="P199" s="38"/>
      <c r="Q199" s="38"/>
      <c r="R199" s="38"/>
      <c r="S199" s="38"/>
      <c r="T199" s="38"/>
      <c r="U199" s="38"/>
      <c r="V199" s="38"/>
      <c r="W199" s="38"/>
      <c r="X199" s="38"/>
      <c r="Y199" s="38"/>
      <c r="Z199" s="38"/>
    </row>
    <row r="200" spans="2:26" x14ac:dyDescent="0.25">
      <c r="B200" s="38"/>
      <c r="C200" s="38"/>
      <c r="D200" s="38"/>
      <c r="E200" s="38"/>
      <c r="F200" s="38"/>
      <c r="G200" s="38"/>
      <c r="H200" s="38"/>
      <c r="I200" s="38"/>
      <c r="J200" s="38"/>
      <c r="K200" s="38"/>
      <c r="L200" s="38"/>
      <c r="M200" s="38"/>
      <c r="N200" s="38"/>
      <c r="O200" s="38"/>
      <c r="P200" s="38"/>
      <c r="Q200" s="38"/>
      <c r="R200" s="38"/>
      <c r="S200" s="38"/>
      <c r="T200" s="38"/>
      <c r="U200" s="38"/>
      <c r="V200" s="38"/>
      <c r="W200" s="38"/>
      <c r="X200" s="38"/>
      <c r="Y200" s="38"/>
      <c r="Z200" s="38"/>
    </row>
    <row r="201" spans="2:26" x14ac:dyDescent="0.25">
      <c r="B201" s="38"/>
      <c r="C201" s="38"/>
      <c r="D201" s="38"/>
      <c r="E201" s="38"/>
      <c r="F201" s="38"/>
      <c r="G201" s="38"/>
      <c r="H201" s="38"/>
      <c r="I201" s="38"/>
      <c r="J201" s="38"/>
      <c r="K201" s="38"/>
      <c r="L201" s="38"/>
      <c r="M201" s="38"/>
      <c r="N201" s="38"/>
      <c r="O201" s="38"/>
      <c r="P201" s="38"/>
      <c r="Q201" s="38"/>
      <c r="R201" s="38"/>
      <c r="S201" s="38"/>
      <c r="T201" s="38"/>
      <c r="U201" s="38"/>
      <c r="V201" s="38"/>
      <c r="W201" s="38"/>
      <c r="X201" s="38"/>
      <c r="Y201" s="38"/>
      <c r="Z201" s="38"/>
    </row>
    <row r="202" spans="2:26" x14ac:dyDescent="0.25">
      <c r="B202" s="38"/>
      <c r="C202" s="38"/>
      <c r="D202" s="38"/>
      <c r="E202" s="38"/>
      <c r="F202" s="38"/>
      <c r="G202" s="38"/>
      <c r="H202" s="38"/>
      <c r="I202" s="38"/>
      <c r="J202" s="38"/>
      <c r="K202" s="38"/>
      <c r="L202" s="38"/>
      <c r="M202" s="38"/>
      <c r="N202" s="38"/>
      <c r="O202" s="38"/>
      <c r="P202" s="38"/>
      <c r="Q202" s="38"/>
      <c r="R202" s="38"/>
      <c r="S202" s="38"/>
      <c r="T202" s="38"/>
      <c r="U202" s="38"/>
      <c r="V202" s="38"/>
      <c r="W202" s="38"/>
      <c r="X202" s="38"/>
      <c r="Y202" s="38"/>
      <c r="Z202" s="38"/>
    </row>
    <row r="203" spans="2:26" x14ac:dyDescent="0.25">
      <c r="B203" s="38"/>
      <c r="C203" s="38"/>
      <c r="D203" s="38"/>
      <c r="E203" s="38"/>
      <c r="F203" s="38"/>
      <c r="G203" s="38"/>
      <c r="H203" s="38"/>
      <c r="I203" s="38"/>
      <c r="J203" s="38"/>
      <c r="K203" s="38"/>
      <c r="L203" s="38"/>
      <c r="M203" s="38"/>
      <c r="N203" s="38"/>
      <c r="O203" s="38"/>
      <c r="P203" s="38"/>
      <c r="Q203" s="38"/>
      <c r="R203" s="38"/>
      <c r="S203" s="38"/>
      <c r="T203" s="38"/>
      <c r="U203" s="38"/>
      <c r="V203" s="38"/>
      <c r="W203" s="38"/>
      <c r="X203" s="38"/>
      <c r="Y203" s="38"/>
      <c r="Z203" s="38"/>
    </row>
    <row r="204" spans="2:26" x14ac:dyDescent="0.25">
      <c r="B204" s="38"/>
      <c r="C204" s="38"/>
      <c r="D204" s="38"/>
      <c r="E204" s="38"/>
      <c r="F204" s="38"/>
      <c r="G204" s="38"/>
      <c r="H204" s="38"/>
      <c r="I204" s="38"/>
      <c r="J204" s="38"/>
      <c r="K204" s="38"/>
      <c r="L204" s="38"/>
      <c r="M204" s="38"/>
      <c r="N204" s="38"/>
      <c r="O204" s="38"/>
      <c r="P204" s="38"/>
      <c r="Q204" s="38"/>
      <c r="R204" s="38"/>
      <c r="S204" s="38"/>
      <c r="T204" s="38"/>
      <c r="U204" s="38"/>
      <c r="V204" s="38"/>
      <c r="W204" s="38"/>
      <c r="X204" s="38"/>
      <c r="Y204" s="38"/>
      <c r="Z204" s="38"/>
    </row>
    <row r="205" spans="2:26" x14ac:dyDescent="0.25">
      <c r="B205" s="38"/>
      <c r="C205" s="38"/>
      <c r="D205" s="38"/>
      <c r="E205" s="38"/>
      <c r="F205" s="38"/>
      <c r="G205" s="38"/>
      <c r="H205" s="38"/>
      <c r="I205" s="38"/>
      <c r="J205" s="38"/>
      <c r="K205" s="38"/>
      <c r="L205" s="38"/>
      <c r="M205" s="38"/>
      <c r="N205" s="38"/>
      <c r="O205" s="38"/>
      <c r="P205" s="38"/>
      <c r="Q205" s="38"/>
      <c r="R205" s="38"/>
      <c r="S205" s="38"/>
      <c r="T205" s="38"/>
      <c r="U205" s="38"/>
      <c r="V205" s="38"/>
      <c r="W205" s="38"/>
      <c r="X205" s="38"/>
      <c r="Y205" s="38"/>
      <c r="Z205" s="38"/>
    </row>
    <row r="206" spans="2:26" x14ac:dyDescent="0.25">
      <c r="B206" s="38"/>
      <c r="C206" s="38"/>
      <c r="D206" s="38"/>
      <c r="E206" s="38"/>
      <c r="F206" s="38"/>
      <c r="G206" s="38"/>
      <c r="H206" s="38"/>
      <c r="I206" s="38"/>
      <c r="J206" s="38"/>
      <c r="K206" s="38"/>
      <c r="L206" s="38"/>
      <c r="M206" s="38"/>
      <c r="N206" s="38"/>
      <c r="O206" s="38"/>
      <c r="P206" s="38"/>
      <c r="Q206" s="38"/>
      <c r="R206" s="38"/>
      <c r="S206" s="38"/>
      <c r="T206" s="38"/>
      <c r="U206" s="38"/>
      <c r="V206" s="38"/>
      <c r="W206" s="38"/>
      <c r="X206" s="38"/>
      <c r="Y206" s="38"/>
      <c r="Z206" s="38"/>
    </row>
    <row r="207" spans="2:26" x14ac:dyDescent="0.25">
      <c r="B207" s="38"/>
      <c r="C207" s="38"/>
      <c r="D207" s="38"/>
      <c r="E207" s="38"/>
      <c r="F207" s="38"/>
      <c r="G207" s="38"/>
      <c r="H207" s="38"/>
      <c r="I207" s="38"/>
      <c r="J207" s="38"/>
      <c r="K207" s="38"/>
      <c r="L207" s="38"/>
      <c r="M207" s="38"/>
      <c r="N207" s="38"/>
      <c r="O207" s="38"/>
      <c r="P207" s="38"/>
      <c r="Q207" s="38"/>
      <c r="R207" s="38"/>
      <c r="S207" s="38"/>
      <c r="T207" s="38"/>
      <c r="U207" s="38"/>
      <c r="V207" s="38"/>
      <c r="W207" s="38"/>
      <c r="X207" s="38"/>
      <c r="Y207" s="38"/>
      <c r="Z207" s="38"/>
    </row>
    <row r="208" spans="2:26" x14ac:dyDescent="0.25">
      <c r="B208" s="38"/>
      <c r="C208" s="38"/>
      <c r="D208" s="38"/>
      <c r="E208" s="38"/>
      <c r="F208" s="38"/>
      <c r="G208" s="38"/>
      <c r="H208" s="38"/>
      <c r="I208" s="38"/>
      <c r="J208" s="38"/>
      <c r="K208" s="38"/>
      <c r="L208" s="38"/>
      <c r="M208" s="38"/>
      <c r="N208" s="38"/>
      <c r="O208" s="38"/>
      <c r="P208" s="38"/>
      <c r="Q208" s="38"/>
      <c r="R208" s="38"/>
      <c r="S208" s="38"/>
      <c r="T208" s="38"/>
      <c r="U208" s="38"/>
      <c r="V208" s="38"/>
      <c r="W208" s="38"/>
      <c r="X208" s="38"/>
      <c r="Y208" s="38"/>
      <c r="Z208" s="38"/>
    </row>
    <row r="209" spans="2:26" x14ac:dyDescent="0.25">
      <c r="B209" s="38"/>
      <c r="C209" s="38"/>
      <c r="D209" s="38"/>
      <c r="E209" s="38"/>
      <c r="F209" s="38"/>
      <c r="G209" s="38"/>
      <c r="H209" s="38"/>
      <c r="I209" s="38"/>
      <c r="J209" s="38"/>
      <c r="K209" s="38"/>
      <c r="L209" s="38"/>
      <c r="M209" s="38"/>
      <c r="N209" s="38"/>
      <c r="O209" s="38"/>
      <c r="P209" s="38"/>
      <c r="Q209" s="38"/>
      <c r="R209" s="38"/>
      <c r="S209" s="38"/>
      <c r="T209" s="38"/>
      <c r="U209" s="38"/>
      <c r="V209" s="38"/>
      <c r="W209" s="38"/>
      <c r="X209" s="38"/>
      <c r="Y209" s="38"/>
      <c r="Z209" s="38"/>
    </row>
    <row r="210" spans="2:26" x14ac:dyDescent="0.25">
      <c r="B210" s="38"/>
      <c r="C210" s="38"/>
      <c r="D210" s="38"/>
      <c r="E210" s="38"/>
      <c r="F210" s="38"/>
      <c r="G210" s="38"/>
      <c r="H210" s="38"/>
      <c r="I210" s="38"/>
      <c r="J210" s="38"/>
      <c r="K210" s="38"/>
      <c r="L210" s="38"/>
      <c r="M210" s="38"/>
      <c r="N210" s="38"/>
      <c r="O210" s="38"/>
      <c r="P210" s="38"/>
      <c r="Q210" s="38"/>
      <c r="R210" s="38"/>
      <c r="S210" s="38"/>
      <c r="T210" s="38"/>
      <c r="U210" s="38"/>
      <c r="V210" s="38"/>
      <c r="W210" s="38"/>
      <c r="X210" s="38"/>
      <c r="Y210" s="38"/>
      <c r="Z210" s="38"/>
    </row>
    <row r="211" spans="2:26" x14ac:dyDescent="0.25">
      <c r="B211" s="38"/>
      <c r="C211" s="38"/>
      <c r="D211" s="38"/>
      <c r="E211" s="38"/>
      <c r="F211" s="38"/>
      <c r="G211" s="38"/>
      <c r="H211" s="38"/>
      <c r="I211" s="38"/>
      <c r="J211" s="38"/>
      <c r="K211" s="38"/>
      <c r="L211" s="38"/>
      <c r="M211" s="38"/>
      <c r="N211" s="38"/>
      <c r="O211" s="38"/>
      <c r="P211" s="38"/>
      <c r="Q211" s="38"/>
      <c r="R211" s="38"/>
      <c r="S211" s="38"/>
      <c r="T211" s="38"/>
      <c r="U211" s="38"/>
      <c r="V211" s="38"/>
      <c r="W211" s="38"/>
      <c r="X211" s="38"/>
      <c r="Y211" s="38"/>
      <c r="Z211" s="38"/>
    </row>
    <row r="212" spans="2:26" x14ac:dyDescent="0.25">
      <c r="B212" s="38"/>
      <c r="C212" s="38"/>
      <c r="D212" s="38"/>
      <c r="E212" s="38"/>
      <c r="F212" s="38"/>
      <c r="G212" s="38"/>
      <c r="H212" s="38"/>
      <c r="I212" s="38"/>
      <c r="J212" s="38"/>
      <c r="K212" s="38"/>
      <c r="L212" s="38"/>
      <c r="M212" s="38"/>
      <c r="N212" s="38"/>
      <c r="O212" s="38"/>
      <c r="P212" s="38"/>
      <c r="Q212" s="38"/>
      <c r="R212" s="38"/>
      <c r="S212" s="38"/>
      <c r="T212" s="38"/>
      <c r="U212" s="38"/>
      <c r="V212" s="38"/>
      <c r="W212" s="38"/>
      <c r="X212" s="38"/>
      <c r="Y212" s="38"/>
      <c r="Z212" s="38"/>
    </row>
    <row r="213" spans="2:26" x14ac:dyDescent="0.25">
      <c r="B213" s="38"/>
      <c r="C213" s="38"/>
      <c r="D213" s="38"/>
      <c r="E213" s="38"/>
      <c r="F213" s="38"/>
      <c r="G213" s="38"/>
      <c r="H213" s="38"/>
      <c r="I213" s="38"/>
      <c r="J213" s="38"/>
      <c r="K213" s="38"/>
      <c r="L213" s="38"/>
      <c r="M213" s="38"/>
      <c r="N213" s="38"/>
      <c r="O213" s="38"/>
      <c r="P213" s="38"/>
      <c r="Q213" s="38"/>
      <c r="R213" s="38"/>
      <c r="S213" s="38"/>
      <c r="T213" s="38"/>
      <c r="U213" s="38"/>
      <c r="V213" s="38"/>
      <c r="W213" s="38"/>
      <c r="X213" s="38"/>
      <c r="Y213" s="38"/>
      <c r="Z213" s="38"/>
    </row>
    <row r="214" spans="2:26" x14ac:dyDescent="0.25">
      <c r="B214" s="38"/>
      <c r="C214" s="38"/>
      <c r="D214" s="38"/>
      <c r="E214" s="38"/>
      <c r="F214" s="38"/>
      <c r="G214" s="38"/>
      <c r="H214" s="38"/>
      <c r="I214" s="38"/>
      <c r="J214" s="38"/>
      <c r="K214" s="38"/>
      <c r="L214" s="38"/>
      <c r="M214" s="38"/>
      <c r="N214" s="38"/>
      <c r="O214" s="38"/>
      <c r="P214" s="38"/>
      <c r="Q214" s="38"/>
      <c r="R214" s="38"/>
      <c r="S214" s="38"/>
      <c r="T214" s="38"/>
      <c r="U214" s="38"/>
      <c r="V214" s="38"/>
      <c r="W214" s="38"/>
      <c r="X214" s="38"/>
      <c r="Y214" s="38"/>
      <c r="Z214" s="38"/>
    </row>
    <row r="215" spans="2:26" x14ac:dyDescent="0.25">
      <c r="B215" s="38"/>
      <c r="C215" s="38"/>
      <c r="D215" s="38"/>
      <c r="E215" s="38"/>
      <c r="F215" s="38"/>
      <c r="G215" s="38"/>
      <c r="H215" s="38"/>
      <c r="I215" s="38"/>
      <c r="J215" s="38"/>
      <c r="K215" s="38"/>
      <c r="L215" s="38"/>
      <c r="M215" s="38"/>
      <c r="N215" s="38"/>
      <c r="O215" s="38"/>
      <c r="P215" s="38"/>
      <c r="Q215" s="38"/>
      <c r="R215" s="38"/>
      <c r="S215" s="38"/>
      <c r="T215" s="38"/>
      <c r="U215" s="38"/>
      <c r="V215" s="38"/>
      <c r="W215" s="38"/>
      <c r="X215" s="38"/>
      <c r="Y215" s="38"/>
      <c r="Z215" s="38"/>
    </row>
    <row r="216" spans="2:26" x14ac:dyDescent="0.25">
      <c r="B216" s="38"/>
      <c r="C216" s="38"/>
      <c r="D216" s="38"/>
      <c r="E216" s="38"/>
      <c r="F216" s="38"/>
      <c r="G216" s="38"/>
      <c r="H216" s="38"/>
      <c r="I216" s="38"/>
      <c r="J216" s="38"/>
      <c r="K216" s="38"/>
      <c r="L216" s="38"/>
      <c r="M216" s="38"/>
      <c r="N216" s="38"/>
      <c r="O216" s="38"/>
      <c r="P216" s="38"/>
      <c r="Q216" s="38"/>
      <c r="R216" s="38"/>
      <c r="S216" s="38"/>
      <c r="T216" s="38"/>
      <c r="U216" s="38"/>
      <c r="V216" s="38"/>
      <c r="W216" s="38"/>
      <c r="X216" s="38"/>
      <c r="Y216" s="38"/>
      <c r="Z216" s="38"/>
    </row>
  </sheetData>
  <mergeCells count="12">
    <mergeCell ref="D1:H1"/>
    <mergeCell ref="I1:P1"/>
    <mergeCell ref="Q1:X1"/>
    <mergeCell ref="I2:L2"/>
    <mergeCell ref="M2:P2"/>
    <mergeCell ref="Q2:T2"/>
    <mergeCell ref="U2:X2"/>
    <mergeCell ref="E3:H3"/>
    <mergeCell ref="I3:L3"/>
    <mergeCell ref="M3:P3"/>
    <mergeCell ref="Q3:T3"/>
    <mergeCell ref="U3:X3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R71"/>
  <sheetViews>
    <sheetView zoomScale="85" zoomScaleNormal="85" workbookViewId="0">
      <pane xSplit="3" ySplit="4" topLeftCell="D25" activePane="bottomRight" state="frozen"/>
      <selection pane="topRight" activeCell="D1" sqref="D1"/>
      <selection pane="bottomLeft" activeCell="A5" sqref="A5"/>
      <selection pane="bottomRight" activeCell="G48" sqref="G47:G48"/>
    </sheetView>
  </sheetViews>
  <sheetFormatPr defaultRowHeight="15" x14ac:dyDescent="0.25"/>
  <cols>
    <col min="1" max="1" width="3" bestFit="1" customWidth="1"/>
    <col min="4" max="4" width="5.28515625" bestFit="1" customWidth="1"/>
  </cols>
  <sheetData>
    <row r="1" spans="1:70" x14ac:dyDescent="0.25">
      <c r="B1" s="1"/>
      <c r="C1" s="1"/>
      <c r="D1" s="135" t="s">
        <v>44</v>
      </c>
      <c r="E1" s="135"/>
      <c r="F1" s="135"/>
      <c r="G1" s="135"/>
      <c r="H1" s="135"/>
      <c r="I1" s="135" t="s">
        <v>22</v>
      </c>
      <c r="J1" s="135"/>
      <c r="K1" s="135"/>
      <c r="L1" s="135"/>
      <c r="M1" s="135"/>
      <c r="N1" s="135"/>
      <c r="O1" s="135"/>
      <c r="P1" s="135"/>
      <c r="Q1" s="135" t="s">
        <v>23</v>
      </c>
      <c r="R1" s="135"/>
      <c r="S1" s="135"/>
      <c r="T1" s="135"/>
      <c r="U1" s="135"/>
      <c r="V1" s="135"/>
      <c r="W1" s="135"/>
      <c r="X1" s="135"/>
      <c r="Y1" s="1"/>
    </row>
    <row r="2" spans="1:70" x14ac:dyDescent="0.25">
      <c r="B2" s="1"/>
      <c r="C2" s="1"/>
      <c r="D2" s="1"/>
      <c r="E2" s="1"/>
      <c r="F2" s="1"/>
      <c r="G2" s="1"/>
      <c r="H2" s="1"/>
      <c r="I2" s="136" t="s">
        <v>9</v>
      </c>
      <c r="J2" s="137"/>
      <c r="K2" s="137"/>
      <c r="L2" s="137"/>
      <c r="M2" s="138" t="s">
        <v>7</v>
      </c>
      <c r="N2" s="139"/>
      <c r="O2" s="139"/>
      <c r="P2" s="139"/>
      <c r="Q2" s="136" t="s">
        <v>9</v>
      </c>
      <c r="R2" s="137"/>
      <c r="S2" s="137"/>
      <c r="T2" s="137"/>
      <c r="U2" s="138" t="s">
        <v>7</v>
      </c>
      <c r="V2" s="139"/>
      <c r="W2" s="139"/>
      <c r="X2" s="139"/>
      <c r="Y2" s="1"/>
    </row>
    <row r="3" spans="1:70" x14ac:dyDescent="0.25">
      <c r="B3" s="1"/>
      <c r="C3" s="1"/>
      <c r="D3" s="1"/>
      <c r="E3" s="134" t="s">
        <v>4</v>
      </c>
      <c r="F3" s="135"/>
      <c r="G3" s="135"/>
      <c r="H3" s="135"/>
      <c r="I3" s="136" t="s">
        <v>4</v>
      </c>
      <c r="J3" s="137"/>
      <c r="K3" s="137"/>
      <c r="L3" s="137"/>
      <c r="M3" s="138" t="s">
        <v>4</v>
      </c>
      <c r="N3" s="139"/>
      <c r="O3" s="139"/>
      <c r="P3" s="139"/>
      <c r="Q3" s="136" t="s">
        <v>4</v>
      </c>
      <c r="R3" s="137"/>
      <c r="S3" s="137"/>
      <c r="T3" s="137"/>
      <c r="U3" s="138" t="s">
        <v>4</v>
      </c>
      <c r="V3" s="139"/>
      <c r="W3" s="139"/>
      <c r="X3" s="139"/>
      <c r="Y3" s="1"/>
    </row>
    <row r="4" spans="1:70" x14ac:dyDescent="0.25">
      <c r="B4" s="1" t="s">
        <v>46</v>
      </c>
      <c r="C4" s="1" t="s">
        <v>47</v>
      </c>
      <c r="D4" s="1" t="s">
        <v>52</v>
      </c>
      <c r="E4" s="31" t="s">
        <v>10</v>
      </c>
      <c r="F4" s="31" t="s">
        <v>11</v>
      </c>
      <c r="G4" s="31" t="s">
        <v>12</v>
      </c>
      <c r="H4" s="31" t="s">
        <v>13</v>
      </c>
      <c r="I4" s="31" t="s">
        <v>10</v>
      </c>
      <c r="J4" s="31" t="s">
        <v>11</v>
      </c>
      <c r="K4" s="31" t="s">
        <v>12</v>
      </c>
      <c r="L4" s="31" t="s">
        <v>13</v>
      </c>
      <c r="M4" s="31" t="s">
        <v>10</v>
      </c>
      <c r="N4" s="31" t="s">
        <v>11</v>
      </c>
      <c r="O4" s="31" t="s">
        <v>12</v>
      </c>
      <c r="P4" s="31" t="s">
        <v>13</v>
      </c>
      <c r="Q4" s="31" t="s">
        <v>10</v>
      </c>
      <c r="R4" s="31" t="s">
        <v>11</v>
      </c>
      <c r="S4" s="31" t="s">
        <v>12</v>
      </c>
      <c r="T4" s="31" t="s">
        <v>13</v>
      </c>
      <c r="U4" s="31" t="s">
        <v>10</v>
      </c>
      <c r="V4" s="31" t="s">
        <v>11</v>
      </c>
      <c r="W4" s="31" t="s">
        <v>12</v>
      </c>
      <c r="X4" s="31" t="s">
        <v>13</v>
      </c>
      <c r="Y4" s="1"/>
    </row>
    <row r="5" spans="1:70" x14ac:dyDescent="0.25">
      <c r="A5">
        <v>1</v>
      </c>
      <c r="B5" s="18" t="s">
        <v>18</v>
      </c>
      <c r="C5" s="31" t="s">
        <v>45</v>
      </c>
      <c r="D5" s="1"/>
      <c r="E5" s="55">
        <f>US!E227</f>
        <v>129</v>
      </c>
      <c r="F5" s="55">
        <f>US!F227</f>
        <v>58</v>
      </c>
      <c r="G5" s="55">
        <f>US!G227</f>
        <v>23</v>
      </c>
      <c r="H5" s="55">
        <f>US!H227</f>
        <v>5</v>
      </c>
      <c r="I5" s="49">
        <f>US!I227</f>
        <v>4.0209979775634297</v>
      </c>
      <c r="J5" s="49">
        <f>US!J227</f>
        <v>3.4228572745861325</v>
      </c>
      <c r="K5" s="49">
        <f>US!K227</f>
        <v>3.2640675604611702</v>
      </c>
      <c r="L5" s="49">
        <f>US!L227</f>
        <v>-1.8151708572296463</v>
      </c>
      <c r="M5" s="49">
        <f>US!M227</f>
        <v>1.090537404535828</v>
      </c>
      <c r="N5" s="49">
        <f>US!N227</f>
        <v>1.7694100955155279</v>
      </c>
      <c r="O5" s="49">
        <f>US!O227</f>
        <v>2.3479639891953563</v>
      </c>
      <c r="P5" s="49">
        <f>US!P227</f>
        <v>6.1488910443675948</v>
      </c>
      <c r="Q5" s="50">
        <f>US!I228</f>
        <v>3.9682539682539764</v>
      </c>
      <c r="R5" s="50">
        <f>US!J228</f>
        <v>3.7343223223707422</v>
      </c>
      <c r="S5" s="50">
        <f>US!K228</f>
        <v>3.3935945902109799</v>
      </c>
      <c r="T5" s="50">
        <f>US!L228</f>
        <v>-0.89833723914742869</v>
      </c>
      <c r="U5" s="50">
        <f>US!M228</f>
        <v>0.56800345314707013</v>
      </c>
      <c r="V5" s="50">
        <f>US!N228</f>
        <v>2.5171643674901878</v>
      </c>
      <c r="W5" s="50">
        <f>US!O228</f>
        <v>2.1058397499640558</v>
      </c>
      <c r="X5" s="50">
        <f>US!P228</f>
        <v>5.5982584750295716</v>
      </c>
      <c r="Y5" s="1"/>
      <c r="AX5" s="114"/>
      <c r="AY5" s="114"/>
      <c r="AZ5" s="114"/>
      <c r="BA5" s="114"/>
      <c r="BB5" s="114"/>
      <c r="BC5" s="114"/>
      <c r="BD5" s="114"/>
      <c r="BE5" s="114"/>
      <c r="BF5" s="114"/>
      <c r="BG5" s="114"/>
      <c r="BH5" s="114"/>
      <c r="BI5" s="114"/>
      <c r="BJ5" s="114"/>
      <c r="BK5" s="114"/>
      <c r="BL5" s="114"/>
      <c r="BM5" s="114"/>
      <c r="BN5" s="114"/>
      <c r="BO5" s="114"/>
      <c r="BP5" s="114"/>
      <c r="BQ5" s="114"/>
      <c r="BR5" s="114"/>
    </row>
    <row r="6" spans="1:70" x14ac:dyDescent="0.25">
      <c r="A6">
        <v>2</v>
      </c>
      <c r="B6" s="18" t="s">
        <v>19</v>
      </c>
      <c r="C6" s="31" t="s">
        <v>100</v>
      </c>
      <c r="D6" s="1"/>
      <c r="E6" s="53">
        <f>UK!E187</f>
        <v>3</v>
      </c>
      <c r="F6" s="53">
        <f>UK!F187</f>
        <v>68</v>
      </c>
      <c r="G6" s="53">
        <f>UK!G187</f>
        <v>27</v>
      </c>
      <c r="H6" s="53">
        <f>UK!H187</f>
        <v>75</v>
      </c>
      <c r="I6" s="50">
        <f>UK!I187</f>
        <v>2.5338180709375768</v>
      </c>
      <c r="J6" s="50">
        <f>UK!J187</f>
        <v>2.1167001579085629</v>
      </c>
      <c r="K6" s="50">
        <f>UK!K187</f>
        <v>2.0723788623596371</v>
      </c>
      <c r="L6" s="50">
        <f>UK!L187</f>
        <v>1.7734984081557414</v>
      </c>
      <c r="M6" s="50">
        <f>UK!M187</f>
        <v>0.8494454692446104</v>
      </c>
      <c r="N6" s="50">
        <f>UK!N187</f>
        <v>4.1406995923554453</v>
      </c>
      <c r="O6" s="50">
        <f>UK!O187</f>
        <v>1.4317873411615436</v>
      </c>
      <c r="P6" s="50">
        <f>UK!P187</f>
        <v>1.6385439779723303</v>
      </c>
      <c r="Q6" s="50">
        <f>UK!I188</f>
        <v>2.00428039639311</v>
      </c>
      <c r="R6" s="50">
        <f>UK!J188</f>
        <v>2.633778941604259</v>
      </c>
      <c r="S6" s="50">
        <f>UK!K188</f>
        <v>1.7856502992009471</v>
      </c>
      <c r="T6" s="50">
        <f>UK!L188</f>
        <v>2.4493786158131581</v>
      </c>
      <c r="U6" s="50">
        <f>UK!M188</f>
        <v>0</v>
      </c>
      <c r="V6" s="50">
        <f>UK!N188</f>
        <v>2.5671481057352841</v>
      </c>
      <c r="W6" s="50">
        <f>UK!O188</f>
        <v>0</v>
      </c>
      <c r="X6" s="50">
        <f>UK!P188</f>
        <v>0.94339622641510523</v>
      </c>
      <c r="Y6" s="1"/>
      <c r="AX6" s="114"/>
      <c r="AY6" s="114"/>
      <c r="AZ6" s="114"/>
      <c r="BA6" s="114"/>
      <c r="BB6" s="114"/>
      <c r="BC6" s="114"/>
      <c r="BD6" s="114"/>
      <c r="BE6" s="114"/>
      <c r="BF6" s="114"/>
      <c r="BG6" s="114"/>
      <c r="BH6" s="114"/>
      <c r="BI6" s="114"/>
      <c r="BJ6" s="114"/>
      <c r="BK6" s="114"/>
      <c r="BL6" s="114"/>
      <c r="BM6" s="114"/>
      <c r="BN6" s="114"/>
      <c r="BO6" s="114"/>
      <c r="BP6" s="114"/>
      <c r="BQ6" s="114"/>
      <c r="BR6" s="114"/>
    </row>
    <row r="7" spans="1:70" x14ac:dyDescent="0.25">
      <c r="A7">
        <v>3</v>
      </c>
      <c r="B7" s="18" t="s">
        <v>8</v>
      </c>
      <c r="C7" s="31" t="s">
        <v>25</v>
      </c>
      <c r="D7" s="1"/>
      <c r="E7" s="53">
        <f>Sweden!E138</f>
        <v>79</v>
      </c>
      <c r="F7" s="53">
        <f>Sweden!F138</f>
        <v>40</v>
      </c>
      <c r="G7" s="53">
        <f>Sweden!G138</f>
        <v>11</v>
      </c>
      <c r="H7" s="53">
        <f>Sweden!H138</f>
        <v>0</v>
      </c>
      <c r="I7" s="50">
        <f>Sweden!I138</f>
        <v>2.9180281969219242</v>
      </c>
      <c r="J7" s="50">
        <f>Sweden!J138</f>
        <v>2.8602568195305449</v>
      </c>
      <c r="K7" s="50">
        <f>Sweden!K138</f>
        <v>2.6658238323873644</v>
      </c>
      <c r="L7" s="50" t="str">
        <f>Sweden!L138</f>
        <v>n.a.</v>
      </c>
      <c r="M7" s="50">
        <f>Sweden!M138</f>
        <v>2.7724974907475883</v>
      </c>
      <c r="N7" s="50">
        <f>Sweden!N138</f>
        <v>4.5804319184112208</v>
      </c>
      <c r="O7" s="50">
        <f>Sweden!O138</f>
        <v>4.1958577056256114</v>
      </c>
      <c r="P7" s="50" t="str">
        <f>Sweden!P138</f>
        <v>n.a.</v>
      </c>
      <c r="Q7" s="50">
        <f>Sweden!I139</f>
        <v>3.3435656337252651</v>
      </c>
      <c r="R7" s="50">
        <f>Sweden!J139</f>
        <v>2.9631272686177712</v>
      </c>
      <c r="S7" s="50">
        <f>Sweden!K139</f>
        <v>2.8610674774038225</v>
      </c>
      <c r="T7" s="50" t="str">
        <f>Sweden!L139</f>
        <v>n.a.</v>
      </c>
      <c r="U7" s="50">
        <f>Sweden!M139</f>
        <v>2.1034147157876104</v>
      </c>
      <c r="V7" s="50">
        <f>Sweden!N139</f>
        <v>3.1939625999771071</v>
      </c>
      <c r="W7" s="50">
        <f>Sweden!O139</f>
        <v>3.6580227617073247</v>
      </c>
      <c r="X7" s="50" t="str">
        <f>Sweden!P139</f>
        <v>n.a.</v>
      </c>
      <c r="Y7" s="1"/>
      <c r="AX7" s="114"/>
      <c r="AY7" s="114"/>
      <c r="AZ7" s="114"/>
      <c r="BA7" s="114"/>
      <c r="BB7" s="114"/>
      <c r="BC7" s="114"/>
      <c r="BD7" s="114"/>
      <c r="BE7" s="114"/>
      <c r="BF7" s="114"/>
      <c r="BG7" s="114"/>
      <c r="BH7" s="114"/>
      <c r="BI7" s="114"/>
      <c r="BJ7" s="114"/>
      <c r="BK7" s="114"/>
      <c r="BL7" s="114"/>
      <c r="BM7" s="114"/>
      <c r="BN7" s="114"/>
      <c r="BO7" s="114"/>
      <c r="BP7" s="114"/>
      <c r="BQ7" s="114"/>
      <c r="BR7" s="114"/>
    </row>
    <row r="8" spans="1:70" x14ac:dyDescent="0.25">
      <c r="A8">
        <v>4</v>
      </c>
      <c r="B8" s="18" t="s">
        <v>20</v>
      </c>
      <c r="C8" s="31" t="s">
        <v>101</v>
      </c>
      <c r="D8" s="1"/>
      <c r="E8" s="53">
        <f>Spain_new!E167</f>
        <v>26</v>
      </c>
      <c r="F8" s="53">
        <f>Spain_new!F167</f>
        <v>53</v>
      </c>
      <c r="G8" s="53">
        <f>Spain_new!G167</f>
        <v>47</v>
      </c>
      <c r="H8" s="53">
        <f>Spain_new!H167</f>
        <v>29</v>
      </c>
      <c r="I8" s="50">
        <f>Spain_new!I167</f>
        <v>5.362895598454017</v>
      </c>
      <c r="J8" s="50">
        <f>Spain_new!J167</f>
        <v>3.1568257011413738</v>
      </c>
      <c r="K8" s="50">
        <f>Spain_new!K167</f>
        <v>1.2938632325498529</v>
      </c>
      <c r="L8" s="50">
        <f>Spain_new!L167</f>
        <v>2.1782827649179106</v>
      </c>
      <c r="M8" s="50">
        <f>Spain_new!M167</f>
        <v>10.528803657413986</v>
      </c>
      <c r="N8" s="50">
        <f>Spain_new!N167</f>
        <v>5.4553540367914577</v>
      </c>
      <c r="O8" s="50">
        <f>Spain_new!O167</f>
        <v>2.312639178004722</v>
      </c>
      <c r="P8" s="50">
        <f>Spain_new!P167</f>
        <v>0.47441506462904054</v>
      </c>
      <c r="Q8" s="50">
        <f>Spain_new!I168</f>
        <v>5.72507978062331</v>
      </c>
      <c r="R8" s="50">
        <f>Spain_new!J168</f>
        <v>3.2834265151066244</v>
      </c>
      <c r="S8" s="50">
        <f>Spain_new!K168</f>
        <v>0.78343713058108833</v>
      </c>
      <c r="T8" s="50">
        <f>Spain_new!L168</f>
        <v>2.4262762133281379</v>
      </c>
      <c r="U8" s="50">
        <f>Spain_new!M168</f>
        <v>9.7943046775510432</v>
      </c>
      <c r="V8" s="50">
        <f>Spain_new!N168</f>
        <v>4.2851044852703302</v>
      </c>
      <c r="W8" s="50">
        <f>Spain_new!O168</f>
        <v>1.3935337183911267</v>
      </c>
      <c r="X8" s="50">
        <f>Spain_new!P168</f>
        <v>0.3824115539230899</v>
      </c>
      <c r="Y8" s="1"/>
      <c r="AX8" s="114"/>
      <c r="AY8" s="114"/>
      <c r="AZ8" s="114"/>
      <c r="BA8" s="114"/>
      <c r="BB8" s="114"/>
      <c r="BC8" s="114"/>
      <c r="BD8" s="114"/>
      <c r="BE8" s="114"/>
      <c r="BF8" s="114"/>
      <c r="BG8" s="114"/>
      <c r="BH8" s="114"/>
      <c r="BI8" s="114"/>
      <c r="BJ8" s="114"/>
      <c r="BK8" s="114"/>
      <c r="BL8" s="114"/>
      <c r="BM8" s="114"/>
      <c r="BN8" s="114"/>
      <c r="BO8" s="114"/>
      <c r="BP8" s="114"/>
      <c r="BQ8" s="114"/>
      <c r="BR8" s="114"/>
    </row>
    <row r="9" spans="1:70" x14ac:dyDescent="0.25">
      <c r="A9">
        <v>5</v>
      </c>
      <c r="B9" s="18" t="s">
        <v>55</v>
      </c>
      <c r="C9" s="31" t="s">
        <v>25</v>
      </c>
      <c r="D9" s="1"/>
      <c r="E9" s="1">
        <f>Portugal!E138</f>
        <v>42</v>
      </c>
      <c r="F9" s="1">
        <f>Portugal!F138</f>
        <v>10</v>
      </c>
      <c r="G9" s="1">
        <f>Portugal!G138</f>
        <v>39</v>
      </c>
      <c r="H9" s="1">
        <f>Portugal!H138</f>
        <v>0</v>
      </c>
      <c r="I9" s="50">
        <f>Portugal!I138</f>
        <v>4.844679516968653</v>
      </c>
      <c r="J9" s="50">
        <f>Portugal!J138</f>
        <v>2.4867029012433912</v>
      </c>
      <c r="K9" s="50">
        <f>Portugal!K138</f>
        <v>1.3918052646870489</v>
      </c>
      <c r="L9" s="50" t="str">
        <f>Portugal!L138</f>
        <v>n.a.</v>
      </c>
      <c r="M9" s="50">
        <f>Portugal!M138</f>
        <v>8.7677800059113959</v>
      </c>
      <c r="N9" s="50">
        <f>Portugal!N138</f>
        <v>3.2716400426052417</v>
      </c>
      <c r="O9" s="50">
        <f>Portugal!O138</f>
        <v>0.88318961970891541</v>
      </c>
      <c r="P9" s="50" t="str">
        <f>Portugal!P138</f>
        <v>n.a.</v>
      </c>
      <c r="Q9" s="50">
        <f>Portugal!I139</f>
        <v>5.3770264808655703</v>
      </c>
      <c r="R9" s="50">
        <f>Portugal!J139</f>
        <v>2.354014506216954</v>
      </c>
      <c r="S9" s="50">
        <f>Portugal!K139</f>
        <v>1.4380212827149741</v>
      </c>
      <c r="T9" s="50" t="str">
        <f>Portugal!L139</f>
        <v>n.a.</v>
      </c>
      <c r="U9" s="50">
        <f>Portugal!M139</f>
        <v>5.9069665211973161</v>
      </c>
      <c r="V9" s="50">
        <f>Portugal!N139</f>
        <v>3.306</v>
      </c>
      <c r="W9" s="50">
        <f>Portugal!O139</f>
        <v>1.083984375</v>
      </c>
      <c r="X9" s="50" t="str">
        <f>Portugal!P139</f>
        <v>n.a.</v>
      </c>
      <c r="Y9" s="1"/>
      <c r="AX9" s="114"/>
      <c r="AY9" s="114"/>
      <c r="AZ9" s="114"/>
      <c r="BA9" s="114"/>
      <c r="BB9" s="114"/>
      <c r="BC9" s="114"/>
      <c r="BD9" s="114"/>
      <c r="BE9" s="114"/>
      <c r="BF9" s="114"/>
      <c r="BG9" s="114"/>
      <c r="BH9" s="114"/>
      <c r="BI9" s="114"/>
      <c r="BJ9" s="114"/>
      <c r="BK9" s="114"/>
      <c r="BL9" s="114"/>
      <c r="BM9" s="114"/>
      <c r="BN9" s="114"/>
      <c r="BO9" s="114"/>
      <c r="BP9" s="114"/>
      <c r="BQ9" s="114"/>
      <c r="BR9" s="114"/>
    </row>
    <row r="10" spans="1:70" x14ac:dyDescent="0.25">
      <c r="A10">
        <v>6</v>
      </c>
      <c r="B10" s="18" t="s">
        <v>14</v>
      </c>
      <c r="C10" s="31" t="s">
        <v>25</v>
      </c>
      <c r="D10" s="1"/>
      <c r="E10" s="1">
        <f>Norway!E138</f>
        <v>98</v>
      </c>
      <c r="F10" s="1">
        <f>Norway!F138</f>
        <v>25</v>
      </c>
      <c r="G10" s="1">
        <f>Norway!G138</f>
        <v>1</v>
      </c>
      <c r="H10" s="1">
        <f>Norway!H138</f>
        <v>0</v>
      </c>
      <c r="I10" s="50">
        <f>Norway!I138</f>
        <v>2.9117588473711122</v>
      </c>
      <c r="J10" s="50">
        <f>Norway!J138</f>
        <v>4.3925500043501895</v>
      </c>
      <c r="K10" s="50">
        <f>Norway!K138</f>
        <v>10.201269992359997</v>
      </c>
      <c r="L10" s="50" t="str">
        <f>Norway!L138</f>
        <v>n.a.</v>
      </c>
      <c r="M10" s="50">
        <f>Norway!M138</f>
        <v>4.3568438964690595</v>
      </c>
      <c r="N10" s="50">
        <f>Norway!N138</f>
        <v>-5.816806251516457E-2</v>
      </c>
      <c r="O10" s="50" t="str">
        <f>Norway!O138</f>
        <v>n.a.</v>
      </c>
      <c r="P10" s="50" t="str">
        <f>Norway!P138</f>
        <v>n.a.</v>
      </c>
      <c r="Q10" s="50">
        <f>Norway!I139</f>
        <v>3.0481044715241268</v>
      </c>
      <c r="R10" s="50">
        <f>Norway!J139</f>
        <v>4.4054212005677273</v>
      </c>
      <c r="S10" s="50">
        <f>Norway!K139</f>
        <v>10.201269992359997</v>
      </c>
      <c r="T10" s="50" t="str">
        <f>Norway!L139</f>
        <v>n.a.</v>
      </c>
      <c r="U10" s="50">
        <f>Norway!M139</f>
        <v>3.3737427150819843</v>
      </c>
      <c r="V10" s="50">
        <f>Norway!N139</f>
        <v>1.6345958508089842</v>
      </c>
      <c r="W10" s="50" t="str">
        <f>Norway!O139</f>
        <v>n.a.</v>
      </c>
      <c r="X10" s="50" t="str">
        <f>Norway!P139</f>
        <v>n.a.</v>
      </c>
      <c r="Y10" s="1"/>
      <c r="AX10" s="114"/>
      <c r="AY10" s="114"/>
      <c r="AZ10" s="114"/>
      <c r="BA10" s="114"/>
      <c r="BB10" s="114"/>
      <c r="BC10" s="114"/>
      <c r="BD10" s="114"/>
      <c r="BE10" s="114"/>
      <c r="BF10" s="114"/>
      <c r="BG10" s="114"/>
      <c r="BH10" s="114"/>
      <c r="BI10" s="114"/>
      <c r="BJ10" s="114"/>
      <c r="BK10" s="114"/>
      <c r="BL10" s="114"/>
      <c r="BM10" s="114"/>
      <c r="BN10" s="114"/>
      <c r="BO10" s="114"/>
      <c r="BP10" s="114"/>
      <c r="BQ10" s="114"/>
      <c r="BR10" s="114"/>
    </row>
    <row r="11" spans="1:70" x14ac:dyDescent="0.25">
      <c r="A11" s="98">
        <v>7</v>
      </c>
      <c r="B11" s="18" t="s">
        <v>33</v>
      </c>
      <c r="C11" s="51" t="s">
        <v>58</v>
      </c>
      <c r="D11" s="18"/>
      <c r="E11" s="53">
        <f>NewZealand_new!E86</f>
        <v>9</v>
      </c>
      <c r="F11" s="53">
        <f>NewZealand_new!F86</f>
        <v>33</v>
      </c>
      <c r="G11" s="53">
        <f>NewZealand_new!G86</f>
        <v>17</v>
      </c>
      <c r="H11" s="53">
        <f>NewZealand_new!H86</f>
        <v>19</v>
      </c>
      <c r="I11" s="50">
        <f>NewZealand_new!I86</f>
        <v>2.4655555555555555</v>
      </c>
      <c r="J11" s="50">
        <f>NewZealand_new!J86</f>
        <v>2.8801452045848284</v>
      </c>
      <c r="K11" s="50">
        <f>NewZealand_new!K86</f>
        <v>2.3031919883528498</v>
      </c>
      <c r="L11" s="50">
        <f>NewZealand_new!L86</f>
        <v>5.4350746383318906</v>
      </c>
      <c r="M11" s="50">
        <f>NewZealand_new!M86</f>
        <v>2.6232222222222226</v>
      </c>
      <c r="N11" s="50">
        <f>NewZealand_new!N86</f>
        <v>7.4258323678789679</v>
      </c>
      <c r="O11" s="50">
        <f>NewZealand_new!O86</f>
        <v>4.9760406587972206</v>
      </c>
      <c r="P11" s="50">
        <f>NewZealand_new!P86</f>
        <v>2.8052890912420545</v>
      </c>
      <c r="Q11" s="50">
        <f>NewZealand_new!I87</f>
        <v>2.8130000000000002</v>
      </c>
      <c r="R11" s="50">
        <f>NewZealand_new!J87</f>
        <v>2.9792222638885368</v>
      </c>
      <c r="S11" s="50">
        <f>NewZealand_new!K87</f>
        <v>1.2130000000000001</v>
      </c>
      <c r="T11" s="50">
        <f>NewZealand_new!L87</f>
        <v>4.9967198775421107</v>
      </c>
      <c r="U11" s="50">
        <f>NewZealand_new!M87</f>
        <v>2.63</v>
      </c>
      <c r="V11" s="50">
        <f>NewZealand_new!N87</f>
        <v>6.1390121499046373</v>
      </c>
      <c r="W11" s="50">
        <f>NewZealand_new!O87</f>
        <v>3.4703163394959997</v>
      </c>
      <c r="X11" s="50">
        <f>NewZealand_new!P87</f>
        <v>2.7923881117339846</v>
      </c>
      <c r="Y11" s="1"/>
      <c r="AX11" s="114"/>
      <c r="AY11" s="114"/>
      <c r="AZ11" s="114"/>
      <c r="BA11" s="114"/>
      <c r="BB11" s="114"/>
      <c r="BC11" s="114"/>
      <c r="BD11" s="114"/>
      <c r="BE11" s="114"/>
      <c r="BF11" s="114"/>
      <c r="BG11" s="114"/>
      <c r="BH11" s="114"/>
      <c r="BI11" s="114"/>
      <c r="BJ11" s="114"/>
      <c r="BK11" s="114"/>
      <c r="BL11" s="114"/>
      <c r="BM11" s="114"/>
      <c r="BN11" s="114"/>
      <c r="BO11" s="114"/>
      <c r="BP11" s="114"/>
      <c r="BQ11" s="114"/>
      <c r="BR11" s="114"/>
    </row>
    <row r="12" spans="1:70" x14ac:dyDescent="0.25">
      <c r="A12">
        <v>8</v>
      </c>
      <c r="B12" s="18" t="s">
        <v>36</v>
      </c>
      <c r="C12" s="31" t="s">
        <v>25</v>
      </c>
      <c r="D12" s="1"/>
      <c r="E12" s="53">
        <f>Netherlands!E138</f>
        <v>17</v>
      </c>
      <c r="F12" s="53">
        <f>Netherlands!F138</f>
        <v>50</v>
      </c>
      <c r="G12" s="53">
        <f>Netherlands!G138</f>
        <v>32</v>
      </c>
      <c r="H12" s="53">
        <f>Netherlands!H138</f>
        <v>8</v>
      </c>
      <c r="I12" s="50">
        <f>Netherlands!I138</f>
        <v>4.0826135854501926</v>
      </c>
      <c r="J12" s="50">
        <f>Netherlands!J138</f>
        <v>2.8319405911495017</v>
      </c>
      <c r="K12" s="50">
        <f>Netherlands!K138</f>
        <v>2.3500935778361502</v>
      </c>
      <c r="L12" s="50">
        <f>Netherlands!L138</f>
        <v>2.0094191725897517</v>
      </c>
      <c r="M12" s="50">
        <f>Netherlands!M138</f>
        <v>6.4492938329563394</v>
      </c>
      <c r="N12" s="50">
        <f>Netherlands!N138</f>
        <v>1.5177802098416162</v>
      </c>
      <c r="O12" s="50">
        <f>Netherlands!O138</f>
        <v>-1.1056865245863509E-2</v>
      </c>
      <c r="P12" s="50">
        <f>Netherlands!P138</f>
        <v>-2.1955156260921802</v>
      </c>
      <c r="Q12" s="50">
        <f>Netherlands!I139</f>
        <v>4.2217306274245692</v>
      </c>
      <c r="R12" s="50">
        <f>Netherlands!J139</f>
        <v>3.1219603653174222</v>
      </c>
      <c r="S12" s="50">
        <f>Netherlands!K139</f>
        <v>2.0405953456562154</v>
      </c>
      <c r="T12" s="50">
        <f>Netherlands!L139</f>
        <v>1.8672263613335294</v>
      </c>
      <c r="U12" s="50">
        <f>Netherlands!M139</f>
        <v>6.5375442508149861</v>
      </c>
      <c r="V12" s="50">
        <f>Netherlands!N139</f>
        <v>1.8580000000000001</v>
      </c>
      <c r="W12" s="50">
        <f>Netherlands!O139</f>
        <v>1.1513756191560365</v>
      </c>
      <c r="X12" s="50">
        <f>Netherlands!P139</f>
        <v>-2.1264532908726261</v>
      </c>
      <c r="Y12" s="1"/>
      <c r="AX12" s="114"/>
      <c r="AY12" s="114"/>
      <c r="AZ12" s="114"/>
      <c r="BA12" s="114"/>
      <c r="BB12" s="114"/>
      <c r="BC12" s="114"/>
      <c r="BD12" s="114"/>
      <c r="BE12" s="114"/>
      <c r="BF12" s="114"/>
      <c r="BG12" s="114"/>
      <c r="BH12" s="114"/>
      <c r="BI12" s="114"/>
      <c r="BJ12" s="114"/>
      <c r="BK12" s="114"/>
      <c r="BL12" s="114"/>
      <c r="BM12" s="114"/>
      <c r="BN12" s="114"/>
      <c r="BO12" s="114"/>
      <c r="BP12" s="114"/>
      <c r="BQ12" s="114"/>
      <c r="BR12" s="114"/>
    </row>
    <row r="13" spans="1:70" x14ac:dyDescent="0.25">
      <c r="A13">
        <v>9</v>
      </c>
      <c r="B13" s="18" t="s">
        <v>21</v>
      </c>
      <c r="C13" s="31" t="s">
        <v>102</v>
      </c>
      <c r="D13" s="1"/>
      <c r="E13" s="56">
        <f>Japan!E132</f>
        <v>47</v>
      </c>
      <c r="F13" s="56">
        <f>Japan!F132</f>
        <v>42</v>
      </c>
      <c r="G13" s="56">
        <f>Japan!G132</f>
        <v>11</v>
      </c>
      <c r="H13" s="56">
        <f>Japan!H132</f>
        <v>11</v>
      </c>
      <c r="I13" s="19">
        <f>Japan!I132</f>
        <v>5.168848407604643</v>
      </c>
      <c r="J13" s="19">
        <f>Japan!J132</f>
        <v>3.717892557916199</v>
      </c>
      <c r="K13" s="19">
        <f>Japan!K132</f>
        <v>3.8847925781828554</v>
      </c>
      <c r="L13" s="19">
        <f>Japan!L132</f>
        <v>0.68725836094954884</v>
      </c>
      <c r="M13" s="19">
        <f>Japan!M132</f>
        <v>6.3007248847560975</v>
      </c>
      <c r="N13" s="19">
        <f>Japan!N132</f>
        <v>2.1317358824983934</v>
      </c>
      <c r="O13" s="19">
        <f>Japan!O132</f>
        <v>3.2038048452607018</v>
      </c>
      <c r="P13" s="19">
        <f>Japan!P132</f>
        <v>-1.1243803267566426</v>
      </c>
      <c r="Q13" s="19">
        <f>Japan!I133</f>
        <v>6.3953595711362832</v>
      </c>
      <c r="R13" s="19">
        <f>Japan!J133</f>
        <v>3.5472242234565354</v>
      </c>
      <c r="S13" s="19">
        <f>Japan!K133</f>
        <v>1.881656088426098</v>
      </c>
      <c r="T13" s="19">
        <f>Japan!L133</f>
        <v>1.4135402737087022</v>
      </c>
      <c r="U13" s="19">
        <f>Japan!M133</f>
        <v>6.2437899083779058</v>
      </c>
      <c r="V13" s="19">
        <f>Japan!N133</f>
        <v>1.7755518089324629</v>
      </c>
      <c r="W13" s="19">
        <f>Japan!O133</f>
        <v>0.60578916275031425</v>
      </c>
      <c r="X13" s="19">
        <f>Japan!P133</f>
        <v>-1.2268780058102169</v>
      </c>
      <c r="Y13" s="1"/>
      <c r="AX13" s="114"/>
      <c r="AY13" s="114"/>
      <c r="AZ13" s="114"/>
      <c r="BA13" s="114"/>
      <c r="BB13" s="114"/>
      <c r="BC13" s="114"/>
      <c r="BD13" s="114"/>
      <c r="BE13" s="114"/>
      <c r="BF13" s="114"/>
      <c r="BG13" s="114"/>
      <c r="BH13" s="114"/>
      <c r="BI13" s="114"/>
      <c r="BJ13" s="114"/>
      <c r="BK13" s="114"/>
      <c r="BL13" s="114"/>
      <c r="BM13" s="114"/>
      <c r="BN13" s="114"/>
      <c r="BO13" s="114"/>
      <c r="BP13" s="114"/>
      <c r="BQ13" s="114"/>
      <c r="BR13" s="114"/>
    </row>
    <row r="14" spans="1:70" x14ac:dyDescent="0.25">
      <c r="A14">
        <v>10</v>
      </c>
      <c r="B14" s="18" t="s">
        <v>29</v>
      </c>
      <c r="C14" s="31" t="s">
        <v>25</v>
      </c>
      <c r="D14" s="1"/>
      <c r="E14" s="53">
        <f>Italy!E138</f>
        <v>26</v>
      </c>
      <c r="F14" s="53">
        <f>Italy!F138</f>
        <v>12</v>
      </c>
      <c r="G14" s="53">
        <f>Italy!G138</f>
        <v>39</v>
      </c>
      <c r="H14" s="53">
        <f>Italy!H138</f>
        <v>49</v>
      </c>
      <c r="I14" s="50">
        <f>Italy!I138</f>
        <v>5.3526316533834439</v>
      </c>
      <c r="J14" s="50">
        <f>Italy!J138</f>
        <v>4.9389017533129316</v>
      </c>
      <c r="K14" s="50">
        <f>Italy!K138</f>
        <v>1.8668097061868718</v>
      </c>
      <c r="L14" s="50">
        <f>Italy!L138</f>
        <v>0.68574250105699064</v>
      </c>
      <c r="M14" s="50">
        <f>Italy!M138</f>
        <v>5.5995246781702734</v>
      </c>
      <c r="N14" s="50">
        <f>Italy!N138</f>
        <v>11.129964132359392</v>
      </c>
      <c r="O14" s="50">
        <f>Italy!O138</f>
        <v>10.557597626198376</v>
      </c>
      <c r="P14" s="50">
        <f>Italy!P138</f>
        <v>13.106693647404827</v>
      </c>
      <c r="Q14" s="50">
        <f>Italy!I139</f>
        <v>5.7688983348344935</v>
      </c>
      <c r="R14" s="50">
        <f>Italy!J139</f>
        <v>3.0944807873650282</v>
      </c>
      <c r="S14" s="50">
        <f>Italy!K139</f>
        <v>1.5640000000000001</v>
      </c>
      <c r="T14" s="50">
        <f>Italy!L139</f>
        <v>1.464</v>
      </c>
      <c r="U14" s="50">
        <f>Italy!M139</f>
        <v>3.2544340526666575</v>
      </c>
      <c r="V14" s="50">
        <f>Italy!N139</f>
        <v>14.856267687146021</v>
      </c>
      <c r="W14" s="50">
        <f>Italy!O139</f>
        <v>5.0030000000000001</v>
      </c>
      <c r="X14" s="50">
        <f>Italy!P139</f>
        <v>0.97087378640776123</v>
      </c>
      <c r="Y14" s="1"/>
      <c r="AX14" s="114"/>
      <c r="AY14" s="114"/>
      <c r="AZ14" s="114"/>
      <c r="BA14" s="114"/>
      <c r="BB14" s="114"/>
      <c r="BC14" s="114"/>
      <c r="BD14" s="114"/>
      <c r="BE14" s="114"/>
      <c r="BF14" s="114"/>
      <c r="BG14" s="114"/>
      <c r="BH14" s="114"/>
      <c r="BI14" s="114"/>
      <c r="BJ14" s="114"/>
      <c r="BK14" s="114"/>
      <c r="BL14" s="114"/>
      <c r="BM14" s="114"/>
      <c r="BN14" s="114"/>
      <c r="BO14" s="114"/>
      <c r="BP14" s="114"/>
      <c r="BQ14" s="114"/>
      <c r="BR14" s="114"/>
    </row>
    <row r="15" spans="1:70" x14ac:dyDescent="0.25">
      <c r="A15">
        <v>11</v>
      </c>
      <c r="B15" s="18" t="s">
        <v>28</v>
      </c>
      <c r="C15" s="31" t="s">
        <v>48</v>
      </c>
      <c r="D15" s="1"/>
      <c r="E15" s="53">
        <f>Ireland!E69</f>
        <v>8</v>
      </c>
      <c r="F15" s="53">
        <f>Ireland!F69</f>
        <v>14</v>
      </c>
      <c r="G15" s="53">
        <f>Ireland!G69</f>
        <v>32</v>
      </c>
      <c r="H15" s="53">
        <f>Ireland!H69</f>
        <v>7</v>
      </c>
      <c r="I15" s="50">
        <f>Ireland!I69</f>
        <v>4.4016199315565681</v>
      </c>
      <c r="J15" s="50">
        <f>Ireland!J69</f>
        <v>4.4571668732135397</v>
      </c>
      <c r="K15" s="50">
        <f>Ireland!K69</f>
        <v>3.9508263892382276</v>
      </c>
      <c r="L15" s="50">
        <f>Ireland!L69</f>
        <v>2.4427142857142856</v>
      </c>
      <c r="M15" s="50">
        <f>Ireland!M69</f>
        <v>2.8539815077797006</v>
      </c>
      <c r="N15" s="50">
        <f>Ireland!N69</f>
        <v>4.7694861701857247</v>
      </c>
      <c r="O15" s="50">
        <f>Ireland!O69</f>
        <v>7.2788899184246336</v>
      </c>
      <c r="P15" s="50">
        <f>Ireland!P69</f>
        <v>5.2645714285714291</v>
      </c>
      <c r="Q15" s="50">
        <f>Ireland!I70</f>
        <v>5.2964797262262753</v>
      </c>
      <c r="R15" s="50">
        <f>Ireland!J70</f>
        <v>4.0954479501839947</v>
      </c>
      <c r="S15" s="50">
        <f>Ireland!K70</f>
        <v>3.7476450040026172</v>
      </c>
      <c r="T15" s="50">
        <f>Ireland!L70</f>
        <v>2.9969999999999999</v>
      </c>
      <c r="U15" s="50">
        <f>Ireland!M70</f>
        <v>2.7865000000000002</v>
      </c>
      <c r="V15" s="50">
        <f>Ireland!N70</f>
        <v>3.2275</v>
      </c>
      <c r="W15" s="50">
        <f>Ireland!O70</f>
        <v>4.1668189799074948</v>
      </c>
      <c r="X15" s="50">
        <f>Ireland!P70</f>
        <v>3.99</v>
      </c>
      <c r="Y15" s="1"/>
      <c r="AX15" s="114"/>
      <c r="AY15" s="114"/>
      <c r="AZ15" s="114"/>
      <c r="BA15" s="114"/>
      <c r="BB15" s="114"/>
      <c r="BC15" s="114"/>
      <c r="BD15" s="114"/>
      <c r="BE15" s="114"/>
      <c r="BF15" s="114"/>
      <c r="BG15" s="114"/>
      <c r="BH15" s="114"/>
      <c r="BI15" s="114"/>
      <c r="BJ15" s="114"/>
      <c r="BK15" s="114"/>
      <c r="BL15" s="114"/>
      <c r="BM15" s="114"/>
      <c r="BN15" s="114"/>
      <c r="BO15" s="114"/>
      <c r="BP15" s="114"/>
      <c r="BQ15" s="114"/>
      <c r="BR15" s="114"/>
    </row>
    <row r="16" spans="1:70" x14ac:dyDescent="0.25">
      <c r="A16">
        <v>12</v>
      </c>
      <c r="B16" s="18" t="s">
        <v>26</v>
      </c>
      <c r="C16" s="31" t="s">
        <v>49</v>
      </c>
      <c r="D16" s="1"/>
      <c r="E16" s="53">
        <f>Greece!E134</f>
        <v>13</v>
      </c>
      <c r="F16" s="53">
        <f>Greece!F134</f>
        <v>11</v>
      </c>
      <c r="G16" s="53">
        <f>Greece!G134</f>
        <v>11</v>
      </c>
      <c r="H16" s="53">
        <f>Greece!H134</f>
        <v>56</v>
      </c>
      <c r="I16" s="50">
        <f>Greece!I134</f>
        <v>4.0012815476872907</v>
      </c>
      <c r="J16" s="50">
        <f>Greece!J134</f>
        <v>3.2580656859985426</v>
      </c>
      <c r="K16" s="50">
        <f>Greece!K134</f>
        <v>4.820144874956048</v>
      </c>
      <c r="L16" s="50">
        <f>Greece!L134</f>
        <v>2.4701277579587204</v>
      </c>
      <c r="M16" s="50">
        <f>Greece!M134</f>
        <v>13.310081532891211</v>
      </c>
      <c r="N16" s="50">
        <f>Greece!N134</f>
        <v>20.799293525418193</v>
      </c>
      <c r="O16" s="50">
        <f>Greece!O134</f>
        <v>12.290498434113902</v>
      </c>
      <c r="P16" s="50">
        <f>Greece!P134</f>
        <v>2.7573456073540945</v>
      </c>
      <c r="Q16" s="50">
        <f>Greece!I135</f>
        <v>3.9224629418472157</v>
      </c>
      <c r="R16" s="50">
        <f>Greece!J135</f>
        <v>2.0110000000000001</v>
      </c>
      <c r="S16" s="50">
        <f>Greece!K135</f>
        <v>3.8</v>
      </c>
      <c r="T16" s="50">
        <f>Greece!L135</f>
        <v>3.1</v>
      </c>
      <c r="U16" s="50">
        <f>Greece!M135</f>
        <v>13.065390923643754</v>
      </c>
      <c r="V16" s="50">
        <f>Greece!N135</f>
        <v>16.393000000000001</v>
      </c>
      <c r="W16" s="50">
        <f>Greece!O135</f>
        <v>9.7759494295932789</v>
      </c>
      <c r="X16" s="50">
        <f>Greece!P135</f>
        <v>2.9910000000000001</v>
      </c>
      <c r="Y16" s="1"/>
      <c r="AX16" s="114"/>
      <c r="AY16" s="114"/>
      <c r="AZ16" s="114"/>
      <c r="BA16" s="114"/>
      <c r="BB16" s="114"/>
      <c r="BC16" s="114"/>
      <c r="BD16" s="114"/>
      <c r="BE16" s="114"/>
      <c r="BF16" s="114"/>
      <c r="BG16" s="114"/>
      <c r="BH16" s="114"/>
      <c r="BI16" s="114"/>
      <c r="BJ16" s="114"/>
      <c r="BK16" s="114"/>
      <c r="BL16" s="114"/>
      <c r="BM16" s="114"/>
      <c r="BN16" s="114"/>
      <c r="BO16" s="114"/>
      <c r="BP16" s="114"/>
      <c r="BQ16" s="114"/>
      <c r="BR16" s="114"/>
    </row>
    <row r="17" spans="1:70" x14ac:dyDescent="0.25">
      <c r="A17">
        <v>13</v>
      </c>
      <c r="B17" s="18" t="s">
        <v>35</v>
      </c>
      <c r="C17" s="31" t="s">
        <v>25</v>
      </c>
      <c r="D17" s="1"/>
      <c r="E17" s="53">
        <f>Germany!E138</f>
        <v>96</v>
      </c>
      <c r="F17" s="53">
        <f>Germany!F138</f>
        <v>11</v>
      </c>
      <c r="G17" s="53">
        <f>Germany!G138</f>
        <v>0</v>
      </c>
      <c r="H17" s="53">
        <f>Germany!H138</f>
        <v>0</v>
      </c>
      <c r="I17" s="50">
        <f>Germany!I138</f>
        <v>3.5920823547989014</v>
      </c>
      <c r="J17" s="50">
        <f>Germany!J138</f>
        <v>0.87580337752503257</v>
      </c>
      <c r="K17" s="50" t="str">
        <f>Germany!K138</f>
        <v>n.a.</v>
      </c>
      <c r="L17" s="50" t="str">
        <f>Germany!L138</f>
        <v>n.a.</v>
      </c>
      <c r="M17" s="50">
        <f>Germany!M138</f>
        <v>1.8431922311692988</v>
      </c>
      <c r="N17" s="50">
        <f>Germany!N138</f>
        <v>1.5440000000000003</v>
      </c>
      <c r="O17" s="50" t="str">
        <f>Germany!O138</f>
        <v>n.a.</v>
      </c>
      <c r="P17" s="50" t="str">
        <f>Germany!P138</f>
        <v>n.a.</v>
      </c>
      <c r="Q17" s="50">
        <f>Germany!I139</f>
        <v>3.6274933191596248</v>
      </c>
      <c r="R17" s="50">
        <f>Germany!J139</f>
        <v>1.176215921488355</v>
      </c>
      <c r="S17" s="50" t="str">
        <f>Germany!K139</f>
        <v>n.a.</v>
      </c>
      <c r="T17" s="50" t="str">
        <f>Germany!L139</f>
        <v>n.a.</v>
      </c>
      <c r="U17" s="50">
        <f>Germany!M139</f>
        <v>2.1251435056907559</v>
      </c>
      <c r="V17" s="50">
        <f>Germany!N139</f>
        <v>1.784</v>
      </c>
      <c r="W17" s="50" t="str">
        <f>Germany!O139</f>
        <v>n.a.</v>
      </c>
      <c r="X17" s="50" t="str">
        <f>Germany!P139</f>
        <v>n.a.</v>
      </c>
      <c r="Y17" s="1"/>
      <c r="AX17" s="114"/>
      <c r="AY17" s="114"/>
      <c r="AZ17" s="114"/>
      <c r="BA17" s="114"/>
      <c r="BB17" s="114"/>
      <c r="BC17" s="114"/>
      <c r="BD17" s="114"/>
      <c r="BE17" s="114"/>
      <c r="BF17" s="114"/>
      <c r="BG17" s="114"/>
      <c r="BH17" s="114"/>
      <c r="BI17" s="114"/>
      <c r="BJ17" s="114"/>
      <c r="BK17" s="114"/>
      <c r="BL17" s="114"/>
      <c r="BM17" s="114"/>
      <c r="BN17" s="114"/>
      <c r="BO17" s="114"/>
      <c r="BP17" s="114"/>
      <c r="BQ17" s="114"/>
      <c r="BR17" s="114"/>
    </row>
    <row r="18" spans="1:70" x14ac:dyDescent="0.25">
      <c r="A18">
        <v>14</v>
      </c>
      <c r="B18" s="18" t="s">
        <v>30</v>
      </c>
      <c r="C18" s="31" t="s">
        <v>25</v>
      </c>
      <c r="D18" s="1"/>
      <c r="E18" s="53">
        <f>France!E138</f>
        <v>26</v>
      </c>
      <c r="F18" s="53">
        <f>France!F138</f>
        <v>21</v>
      </c>
      <c r="G18" s="53">
        <f>France!G138</f>
        <v>19</v>
      </c>
      <c r="H18" s="53">
        <f>France!H138</f>
        <v>36</v>
      </c>
      <c r="I18" s="50">
        <f>France!I138</f>
        <v>5.1356125936337094</v>
      </c>
      <c r="J18" s="50">
        <f>France!J138</f>
        <v>2.6722221075602408</v>
      </c>
      <c r="K18" s="50">
        <f>France!K138</f>
        <v>2.8182086712434433</v>
      </c>
      <c r="L18" s="50">
        <f>France!L138</f>
        <v>1.9083660459672027</v>
      </c>
      <c r="M18" s="50">
        <f>France!M138</f>
        <v>5.1802277954793476</v>
      </c>
      <c r="N18" s="50">
        <f>France!N138</f>
        <v>4.9549292296288341</v>
      </c>
      <c r="O18" s="50">
        <f>France!O138</f>
        <v>1.5123060932364349</v>
      </c>
      <c r="P18" s="50">
        <f>France!P138</f>
        <v>0.85779802676207295</v>
      </c>
      <c r="Q18" s="50">
        <f>France!I139</f>
        <v>5.488578680203049</v>
      </c>
      <c r="R18" s="50">
        <f>France!J139</f>
        <v>2.7392074428743918</v>
      </c>
      <c r="S18" s="50">
        <f>France!K139</f>
        <v>2.7866370789358497</v>
      </c>
      <c r="T18" s="50">
        <f>France!L139</f>
        <v>1.6497298687934148</v>
      </c>
      <c r="U18" s="50">
        <f>France!M139</f>
        <v>4.8375845050418196</v>
      </c>
      <c r="V18" s="50">
        <f>France!N139</f>
        <v>3.2170000000000001</v>
      </c>
      <c r="W18" s="50">
        <f>France!O139</f>
        <v>1.7111488712505951</v>
      </c>
      <c r="X18" s="50">
        <f>France!P139</f>
        <v>-0.22115762601623706</v>
      </c>
      <c r="Y18" s="1"/>
      <c r="AX18" s="114"/>
      <c r="AY18" s="114"/>
      <c r="AZ18" s="114"/>
      <c r="BA18" s="114"/>
      <c r="BB18" s="114"/>
      <c r="BC18" s="114"/>
      <c r="BD18" s="114"/>
      <c r="BE18" s="114"/>
      <c r="BF18" s="114"/>
      <c r="BG18" s="114"/>
      <c r="BH18" s="114"/>
      <c r="BI18" s="114"/>
      <c r="BJ18" s="114"/>
      <c r="BK18" s="114"/>
      <c r="BL18" s="114"/>
      <c r="BM18" s="114"/>
      <c r="BN18" s="114"/>
      <c r="BO18" s="114"/>
      <c r="BP18" s="114"/>
      <c r="BQ18" s="114"/>
      <c r="BR18" s="114"/>
    </row>
    <row r="19" spans="1:70" x14ac:dyDescent="0.25">
      <c r="A19">
        <v>15</v>
      </c>
      <c r="B19" s="18" t="s">
        <v>15</v>
      </c>
      <c r="C19" s="31" t="s">
        <v>56</v>
      </c>
      <c r="D19" s="1"/>
      <c r="E19" s="53">
        <f>Finland!E104</f>
        <v>69</v>
      </c>
      <c r="F19" s="53">
        <f>Finland!F104</f>
        <v>18</v>
      </c>
      <c r="G19" s="53">
        <f>Finland!G104</f>
        <v>6</v>
      </c>
      <c r="H19" s="53">
        <f>Finland!H104</f>
        <v>3</v>
      </c>
      <c r="I19" s="50">
        <f>Finland!I104</f>
        <v>3.2339700613938587</v>
      </c>
      <c r="J19" s="50">
        <f>Finland!J104</f>
        <v>3.0141463226666891</v>
      </c>
      <c r="K19" s="50">
        <f>Finland!K104</f>
        <v>4.2566217835183995</v>
      </c>
      <c r="L19" s="50">
        <f>Finland!L104</f>
        <v>1.9133079231639503</v>
      </c>
      <c r="M19" s="50">
        <f>Finland!M104</f>
        <v>10.600247359357272</v>
      </c>
      <c r="N19" s="50">
        <f>Finland!N104</f>
        <v>5.397343925131195</v>
      </c>
      <c r="O19" s="50">
        <f>Finland!O104</f>
        <v>13.174174860988353</v>
      </c>
      <c r="P19" s="50">
        <f>Finland!P104</f>
        <v>32.675703899546441</v>
      </c>
      <c r="Q19" s="50">
        <f>Finland!I105</f>
        <v>3.3149171270718147</v>
      </c>
      <c r="R19" s="50">
        <f>Finland!J105</f>
        <v>3.1707014934723277</v>
      </c>
      <c r="S19" s="50">
        <f>Finland!K105</f>
        <v>3.8117459386966979</v>
      </c>
      <c r="T19" s="50">
        <f>Finland!L105</f>
        <v>4.6446818392942291E-2</v>
      </c>
      <c r="U19" s="50">
        <f>Finland!M105</f>
        <v>4.8962417616298115</v>
      </c>
      <c r="V19" s="50">
        <f>Finland!N105</f>
        <v>1.4675</v>
      </c>
      <c r="W19" s="50">
        <f>Finland!O105</f>
        <v>9.0913356066148161</v>
      </c>
      <c r="X19" s="50">
        <f>Finland!P105</f>
        <v>11.176663533853532</v>
      </c>
      <c r="Y19" s="1"/>
      <c r="AX19" s="114"/>
      <c r="AY19" s="114"/>
      <c r="AZ19" s="114"/>
      <c r="BA19" s="114"/>
      <c r="BB19" s="114"/>
      <c r="BC19" s="114"/>
      <c r="BD19" s="114"/>
      <c r="BE19" s="114"/>
      <c r="BF19" s="114"/>
      <c r="BG19" s="114"/>
      <c r="BH19" s="114"/>
      <c r="BI19" s="114"/>
      <c r="BJ19" s="114"/>
      <c r="BK19" s="114"/>
      <c r="BL19" s="114"/>
      <c r="BM19" s="114"/>
      <c r="BN19" s="114"/>
      <c r="BO19" s="114"/>
      <c r="BP19" s="114"/>
      <c r="BQ19" s="114"/>
      <c r="BR19" s="114"/>
    </row>
    <row r="20" spans="1:70" x14ac:dyDescent="0.25">
      <c r="A20">
        <v>16</v>
      </c>
      <c r="B20" s="1" t="s">
        <v>59</v>
      </c>
      <c r="C20" s="31" t="s">
        <v>25</v>
      </c>
      <c r="D20" s="1"/>
      <c r="E20" s="1">
        <f>Denmark!E138</f>
        <v>57</v>
      </c>
      <c r="F20" s="33">
        <f>Denmark!F138</f>
        <v>16</v>
      </c>
      <c r="G20" s="33">
        <f>Denmark!G138</f>
        <v>17</v>
      </c>
      <c r="H20" s="33">
        <f>Denmark!H138</f>
        <v>0</v>
      </c>
      <c r="I20" s="50">
        <f>Denmark!I138</f>
        <v>3.1622957776888621</v>
      </c>
      <c r="J20" s="50">
        <f>Denmark!J138</f>
        <v>1.7000336733980987</v>
      </c>
      <c r="K20" s="50">
        <f>Denmark!K138</f>
        <v>2.3911471659625017</v>
      </c>
      <c r="L20" s="50" t="str">
        <f>Denmark!L138</f>
        <v>n.a.</v>
      </c>
      <c r="M20" s="50">
        <f>Denmark!M138</f>
        <v>2.5126882372845785</v>
      </c>
      <c r="N20" s="50">
        <f>Denmark!N138</f>
        <v>4.6908923407902936</v>
      </c>
      <c r="O20" s="50">
        <f>Denmark!O138</f>
        <v>3.2937647058823534</v>
      </c>
      <c r="P20" s="50" t="str">
        <f>Denmark!P138</f>
        <v>n.a.</v>
      </c>
      <c r="Q20" s="50">
        <f>Denmark!I139</f>
        <v>2.9359716859716833</v>
      </c>
      <c r="R20" s="50">
        <f>Denmark!J139</f>
        <v>0.8415235761188633</v>
      </c>
      <c r="S20" s="50">
        <f>Denmark!K139</f>
        <v>2.5604415352309839</v>
      </c>
      <c r="T20" s="50" t="str">
        <f>Denmark!L139</f>
        <v>n.a.</v>
      </c>
      <c r="U20" s="50">
        <f>Denmark!M139</f>
        <v>2.1789534699899877</v>
      </c>
      <c r="V20" s="50">
        <f>Denmark!N139</f>
        <v>2.4482309510850171</v>
      </c>
      <c r="W20" s="50">
        <f>Denmark!O139</f>
        <v>2.4900000000000002</v>
      </c>
      <c r="X20" s="50" t="str">
        <f>Denmark!P139</f>
        <v>n.a.</v>
      </c>
      <c r="Y20" s="1"/>
      <c r="AX20" s="114"/>
      <c r="AY20" s="114"/>
      <c r="AZ20" s="114"/>
      <c r="BA20" s="114"/>
      <c r="BB20" s="114"/>
      <c r="BC20" s="114"/>
      <c r="BD20" s="114"/>
      <c r="BE20" s="114"/>
      <c r="BF20" s="114"/>
      <c r="BG20" s="114"/>
      <c r="BH20" s="114"/>
      <c r="BI20" s="114"/>
      <c r="BJ20" s="114"/>
      <c r="BK20" s="114"/>
      <c r="BL20" s="114"/>
      <c r="BM20" s="114"/>
      <c r="BN20" s="114"/>
      <c r="BO20" s="114"/>
      <c r="BP20" s="114"/>
      <c r="BQ20" s="114"/>
      <c r="BR20" s="114"/>
    </row>
    <row r="21" spans="1:70" x14ac:dyDescent="0.25">
      <c r="A21">
        <v>17</v>
      </c>
      <c r="B21" s="1" t="s">
        <v>31</v>
      </c>
      <c r="C21" s="31" t="s">
        <v>39</v>
      </c>
      <c r="D21" s="1"/>
      <c r="E21" s="53">
        <f>Canada!E93</f>
        <v>3</v>
      </c>
      <c r="F21" s="53">
        <f>Canada!F93</f>
        <v>52</v>
      </c>
      <c r="G21" s="53">
        <f>Canada!G93</f>
        <v>23</v>
      </c>
      <c r="H21" s="53">
        <f>Canada!H93</f>
        <v>7</v>
      </c>
      <c r="I21" s="50">
        <f>Canada!I93</f>
        <v>1.9329999999999998</v>
      </c>
      <c r="J21" s="50">
        <f>Canada!J93</f>
        <v>4.4984053932462853</v>
      </c>
      <c r="K21" s="50">
        <f>Canada!K93</f>
        <v>2.9878685091317756</v>
      </c>
      <c r="L21" s="50">
        <f>Canada!L93</f>
        <v>2.2079324281390176</v>
      </c>
      <c r="M21" s="50">
        <f>Canada!M93</f>
        <v>2.1753333333333331</v>
      </c>
      <c r="N21" s="50">
        <f>Canada!N93</f>
        <v>4.0570590763289838</v>
      </c>
      <c r="O21" s="50">
        <f>Canada!O93</f>
        <v>0.61342102359129713</v>
      </c>
      <c r="P21" s="50">
        <f>Canada!P93</f>
        <v>6.010821604083004</v>
      </c>
      <c r="Q21" s="50">
        <f>Canada!I94</f>
        <v>2.5310000000000001</v>
      </c>
      <c r="R21" s="50">
        <f>Canada!J94</f>
        <v>4.1914358466836799</v>
      </c>
      <c r="S21" s="50">
        <f>Canada!K94</f>
        <v>4.0537910764254725</v>
      </c>
      <c r="T21" s="50">
        <f>Canada!L94</f>
        <v>2.1747281589801437</v>
      </c>
      <c r="U21" s="50">
        <f>Canada!M94</f>
        <v>2.1230000000000002</v>
      </c>
      <c r="V21" s="50">
        <f>Canada!N94</f>
        <v>3.4443583793034689</v>
      </c>
      <c r="W21" s="50">
        <f>Canada!O94</f>
        <v>1.3004974481449245</v>
      </c>
      <c r="X21" s="50">
        <f>Canada!P94</f>
        <v>4.9775475147611887</v>
      </c>
      <c r="Y21" s="1"/>
      <c r="AX21" s="114"/>
      <c r="AY21" s="114"/>
      <c r="AZ21" s="114"/>
      <c r="BA21" s="114"/>
      <c r="BB21" s="114"/>
      <c r="BC21" s="114"/>
      <c r="BD21" s="114"/>
      <c r="BE21" s="114"/>
      <c r="BF21" s="114"/>
      <c r="BG21" s="114"/>
      <c r="BH21" s="114"/>
      <c r="BI21" s="114"/>
      <c r="BJ21" s="114"/>
      <c r="BK21" s="114"/>
      <c r="BL21" s="114"/>
      <c r="BM21" s="114"/>
      <c r="BN21" s="114"/>
      <c r="BO21" s="114"/>
      <c r="BP21" s="114"/>
      <c r="BQ21" s="114"/>
      <c r="BR21" s="114"/>
    </row>
    <row r="22" spans="1:70" x14ac:dyDescent="0.25">
      <c r="A22">
        <v>18</v>
      </c>
      <c r="B22" s="1" t="s">
        <v>42</v>
      </c>
      <c r="C22" s="31" t="s">
        <v>66</v>
      </c>
      <c r="D22" s="1"/>
      <c r="E22" s="53">
        <f>Belgium!E182</f>
        <v>37</v>
      </c>
      <c r="F22" s="53">
        <f>Belgium!F182</f>
        <v>60</v>
      </c>
      <c r="G22" s="53">
        <f>Belgium!G182</f>
        <v>32</v>
      </c>
      <c r="H22" s="53">
        <f>Belgium!H182</f>
        <v>33</v>
      </c>
      <c r="I22" s="50">
        <f>Belgium!I182</f>
        <v>2.9562892551542133</v>
      </c>
      <c r="J22" s="50">
        <f>Belgium!J182</f>
        <v>2.3683884741148189</v>
      </c>
      <c r="K22" s="50">
        <f>Belgium!K182</f>
        <v>2.0976137405757997</v>
      </c>
      <c r="L22" s="50">
        <f>Belgium!L182</f>
        <v>3.262195667552465</v>
      </c>
      <c r="M22" s="50">
        <f>Belgium!M182</f>
        <v>0.89858542279249509</v>
      </c>
      <c r="N22" s="50">
        <f>Belgium!N182</f>
        <v>1.4501939042255367</v>
      </c>
      <c r="O22" s="50">
        <f>Belgium!O182</f>
        <v>2.9984215218000334</v>
      </c>
      <c r="P22" s="50">
        <f>Belgium!P182</f>
        <v>3.1535516107057084</v>
      </c>
      <c r="Q22" s="50">
        <f>Belgium!I183</f>
        <v>2.7651558208795946</v>
      </c>
      <c r="R22" s="50">
        <f>Belgium!J183</f>
        <v>2.766640327923231</v>
      </c>
      <c r="S22" s="50">
        <f>Belgium!K183</f>
        <v>2.5931052656536391</v>
      </c>
      <c r="T22" s="50">
        <f>Belgium!L183</f>
        <v>2.7304768974765414</v>
      </c>
      <c r="U22" s="50">
        <f>Belgium!M183</f>
        <v>6.1328749018829676E-2</v>
      </c>
      <c r="V22" s="50">
        <f>Belgium!N183</f>
        <v>1.0779115567859598</v>
      </c>
      <c r="W22" s="50">
        <f>Belgium!O183</f>
        <v>2.281865719943621</v>
      </c>
      <c r="X22" s="50">
        <f>Belgium!P183</f>
        <v>2.2796949782483589</v>
      </c>
      <c r="Y22" s="1"/>
      <c r="AX22" s="114"/>
      <c r="AY22" s="114"/>
      <c r="AZ22" s="114"/>
      <c r="BA22" s="114"/>
      <c r="BB22" s="114"/>
      <c r="BC22" s="114"/>
      <c r="BD22" s="114"/>
      <c r="BE22" s="114"/>
      <c r="BF22" s="114"/>
      <c r="BG22" s="114"/>
      <c r="BH22" s="114"/>
      <c r="BI22" s="114"/>
      <c r="BJ22" s="114"/>
      <c r="BK22" s="114"/>
      <c r="BL22" s="114"/>
      <c r="BM22" s="114"/>
      <c r="BN22" s="114"/>
      <c r="BO22" s="114"/>
      <c r="BP22" s="114"/>
      <c r="BQ22" s="114"/>
      <c r="BR22" s="114"/>
    </row>
    <row r="23" spans="1:70" x14ac:dyDescent="0.25">
      <c r="A23">
        <v>19</v>
      </c>
      <c r="B23" s="1" t="s">
        <v>53</v>
      </c>
      <c r="C23" s="31" t="s">
        <v>25</v>
      </c>
      <c r="D23" s="1" t="s">
        <v>3</v>
      </c>
      <c r="E23" s="53">
        <f>Austria!E138</f>
        <v>43</v>
      </c>
      <c r="F23" s="53">
        <f>Austria!F138</f>
        <v>32</v>
      </c>
      <c r="G23" s="53">
        <f>Austria!G138</f>
        <v>35</v>
      </c>
      <c r="H23" s="53">
        <f>Austria!H138</f>
        <v>0</v>
      </c>
      <c r="I23" s="50">
        <f>Austria!I138</f>
        <v>4.3055894033599351</v>
      </c>
      <c r="J23" s="50">
        <f>Austria!J138</f>
        <v>2.9913633196163274</v>
      </c>
      <c r="K23" s="50">
        <f>Austria!K138</f>
        <v>2.341023345970525</v>
      </c>
      <c r="L23" s="50" t="str">
        <f>Austria!L138</f>
        <v>n.a.</v>
      </c>
      <c r="M23" s="50">
        <f>Austria!M138</f>
        <v>5.3314396301982416</v>
      </c>
      <c r="N23" s="50">
        <f>Austria!N138</f>
        <v>2.4010001257564988</v>
      </c>
      <c r="O23" s="50">
        <f>Austria!O138</f>
        <v>0.68590433052691635</v>
      </c>
      <c r="P23" s="50" t="str">
        <f>Austria!P138</f>
        <v>n.a.</v>
      </c>
      <c r="Q23" s="50">
        <f>Austria!I139</f>
        <v>4.5770219900982179</v>
      </c>
      <c r="R23" s="50">
        <f>Austria!J139</f>
        <v>2.2919999999999998</v>
      </c>
      <c r="S23" s="50">
        <f>Austria!K139</f>
        <v>2.1180030257186067</v>
      </c>
      <c r="T23" s="50" t="str">
        <f>Austria!L139</f>
        <v>n.a.</v>
      </c>
      <c r="U23" s="50">
        <f>Austria!M139</f>
        <v>3.7381178707224341</v>
      </c>
      <c r="V23" s="50">
        <f>Austria!N139</f>
        <v>1.909</v>
      </c>
      <c r="W23" s="50">
        <f>Austria!O139</f>
        <v>0.25542784163474774</v>
      </c>
      <c r="X23" s="50" t="str">
        <f>Austria!P139</f>
        <v>n.a.</v>
      </c>
      <c r="Y23" s="1"/>
      <c r="AX23" s="114"/>
      <c r="AY23" s="114"/>
      <c r="AZ23" s="114"/>
      <c r="BA23" s="114"/>
      <c r="BB23" s="114"/>
      <c r="BC23" s="114"/>
      <c r="BD23" s="114"/>
      <c r="BE23" s="114"/>
      <c r="BF23" s="114"/>
      <c r="BG23" s="114"/>
      <c r="BH23" s="114"/>
      <c r="BI23" s="114"/>
      <c r="BJ23" s="114"/>
      <c r="BK23" s="114"/>
      <c r="BL23" s="114"/>
      <c r="BM23" s="114"/>
      <c r="BN23" s="114"/>
      <c r="BO23" s="114"/>
      <c r="BP23" s="114"/>
      <c r="BQ23" s="114"/>
      <c r="BR23" s="114"/>
    </row>
    <row r="24" spans="1:70" x14ac:dyDescent="0.25">
      <c r="A24">
        <v>20</v>
      </c>
      <c r="B24" s="1" t="s">
        <v>32</v>
      </c>
      <c r="C24" s="31" t="s">
        <v>40</v>
      </c>
      <c r="D24" s="1"/>
      <c r="E24" s="57">
        <f>Australia!E116</f>
        <v>38</v>
      </c>
      <c r="F24" s="57">
        <f>Australia!F116</f>
        <v>33</v>
      </c>
      <c r="G24" s="57">
        <f>Australia!G116</f>
        <v>28</v>
      </c>
      <c r="H24" s="57">
        <f>Australia!H116</f>
        <v>9</v>
      </c>
      <c r="I24" s="32">
        <f>Australia!I116</f>
        <v>3.1416085306727211</v>
      </c>
      <c r="J24" s="32">
        <f>Australia!J116</f>
        <v>4.137106064936539</v>
      </c>
      <c r="K24" s="32">
        <f>Australia!K116</f>
        <v>2.9296579553276567</v>
      </c>
      <c r="L24" s="32">
        <f>Australia!L116</f>
        <v>3.5282386722354619</v>
      </c>
      <c r="M24" s="32">
        <f>Australia!M116</f>
        <v>5.8642524500344884</v>
      </c>
      <c r="N24" s="32">
        <f>Australia!N116</f>
        <v>2.8549849313109386</v>
      </c>
      <c r="O24" s="32">
        <f>Australia!O116</f>
        <v>4.7316385537136094</v>
      </c>
      <c r="P24" s="32">
        <f>Australia!P116</f>
        <v>3.3367008336187625</v>
      </c>
      <c r="Q24" s="32">
        <f>Australia!I117</f>
        <v>3.4574807681604924</v>
      </c>
      <c r="R24" s="32">
        <f>Australia!J117</f>
        <v>4.688491308209608</v>
      </c>
      <c r="S24" s="32">
        <f>Australia!K117</f>
        <v>3.9013489614281083</v>
      </c>
      <c r="T24" s="32">
        <f>Australia!L117</f>
        <v>5.6623029279279313</v>
      </c>
      <c r="U24" s="32">
        <f>Australia!M117</f>
        <v>4.1716394230050611</v>
      </c>
      <c r="V24" s="32">
        <f>Australia!N117</f>
        <v>2.2190675807325331</v>
      </c>
      <c r="W24" s="32">
        <f>Australia!O117</f>
        <v>4.2180055015257745</v>
      </c>
      <c r="X24" s="32">
        <f>Australia!P117</f>
        <v>6.5380380510120997</v>
      </c>
      <c r="Y24" s="1"/>
      <c r="AX24" s="114"/>
      <c r="AY24" s="114"/>
      <c r="AZ24" s="114"/>
      <c r="BA24" s="114"/>
      <c r="BB24" s="114"/>
      <c r="BC24" s="114"/>
      <c r="BD24" s="114"/>
      <c r="BE24" s="114"/>
      <c r="BF24" s="114"/>
      <c r="BG24" s="114"/>
      <c r="BH24" s="114"/>
      <c r="BI24" s="114"/>
      <c r="BJ24" s="114"/>
      <c r="BK24" s="114"/>
      <c r="BL24" s="114"/>
      <c r="BM24" s="114"/>
      <c r="BN24" s="114"/>
      <c r="BO24" s="114"/>
      <c r="BP24" s="114"/>
      <c r="BQ24" s="114"/>
      <c r="BR24" s="114"/>
    </row>
    <row r="25" spans="1:70" x14ac:dyDescent="0.25">
      <c r="C25" s="3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AX25" s="114"/>
      <c r="AY25" s="114"/>
      <c r="AZ25" s="114"/>
      <c r="BA25" s="114"/>
      <c r="BB25" s="114"/>
      <c r="BC25" s="114"/>
      <c r="BD25" s="114"/>
      <c r="BE25" s="114"/>
      <c r="BF25" s="114"/>
      <c r="BG25" s="114"/>
      <c r="BH25" s="114"/>
      <c r="BI25" s="114"/>
      <c r="BJ25" s="114"/>
      <c r="BK25" s="114"/>
      <c r="BL25" s="114"/>
      <c r="BM25" s="114"/>
      <c r="BN25" s="114"/>
      <c r="BO25" s="114"/>
      <c r="BP25" s="114"/>
      <c r="BQ25" s="114"/>
      <c r="BR25" s="114"/>
    </row>
    <row r="26" spans="1:70" x14ac:dyDescent="0.25">
      <c r="C26" s="1"/>
      <c r="D26" s="30">
        <f>SUM(E26:H26)</f>
        <v>2322</v>
      </c>
      <c r="E26" s="30">
        <f>SUM(E5:E24)</f>
        <v>866</v>
      </c>
      <c r="F26" s="30">
        <f>SUM(F5:F24)</f>
        <v>659</v>
      </c>
      <c r="G26" s="30">
        <f>SUM(G5:G24)</f>
        <v>450</v>
      </c>
      <c r="H26" s="30">
        <f>SUM(H5:H24)</f>
        <v>347</v>
      </c>
      <c r="I26" s="20">
        <f>AVERAGE(I5:I24)</f>
        <v>3.7762588433078306</v>
      </c>
      <c r="J26" s="20">
        <f t="shared" ref="J26:L26" si="0">AVERAGE(J5:J24)</f>
        <v>3.1388737128999882</v>
      </c>
      <c r="K26" s="20">
        <f t="shared" si="0"/>
        <v>3.1519583700677991</v>
      </c>
      <c r="L26" s="20">
        <f t="shared" si="0"/>
        <v>2.0490705549645214</v>
      </c>
      <c r="M26" s="21">
        <f>AVERAGE(M5:M24)</f>
        <v>4.9954351521373681</v>
      </c>
      <c r="N26" s="21">
        <f t="shared" ref="N26:P26" si="1">AVERAGE(N5:N24)</f>
        <v>4.7141931722259143</v>
      </c>
      <c r="O26" s="21">
        <f t="shared" si="1"/>
        <v>4.2487135300546734</v>
      </c>
      <c r="P26" s="21">
        <f t="shared" si="1"/>
        <v>5.3507449916720384</v>
      </c>
      <c r="Q26" s="20">
        <f>MEDIAN(Q5:Q24)</f>
        <v>3.7749781305034205</v>
      </c>
      <c r="R26" s="20">
        <f t="shared" ref="R26:T26" si="2">MEDIAN(R5:R24)</f>
        <v>3.0368515256267825</v>
      </c>
      <c r="S26" s="20">
        <f t="shared" si="2"/>
        <v>2.5931052656536391</v>
      </c>
      <c r="T26" s="20">
        <f t="shared" si="2"/>
        <v>2.3005021861541408</v>
      </c>
      <c r="U26" s="21">
        <f>MEDIAN(U5:U24)</f>
        <v>3.3140883838743207</v>
      </c>
      <c r="V26" s="21">
        <f t="shared" ref="V26:X26" si="3">MEDIAN(V5:V24)</f>
        <v>2.5421562366127359</v>
      </c>
      <c r="W26" s="21">
        <f t="shared" si="3"/>
        <v>2.1938527349538384</v>
      </c>
      <c r="X26" s="21">
        <f t="shared" si="3"/>
        <v>2.5360415449911717</v>
      </c>
      <c r="Y26" s="1"/>
    </row>
    <row r="27" spans="1:70" x14ac:dyDescent="0.25">
      <c r="B27" s="1" t="s">
        <v>50</v>
      </c>
      <c r="C27" s="1"/>
      <c r="D27" s="1"/>
      <c r="E27" s="1"/>
      <c r="F27" s="1"/>
      <c r="G27" s="1"/>
      <c r="H27" s="1"/>
      <c r="I27" s="20">
        <f>MIN(I5:I24)</f>
        <v>1.9329999999999998</v>
      </c>
      <c r="J27" s="20">
        <f t="shared" ref="J27:L27" si="4">MIN(J5:J24)</f>
        <v>0.87580337752503257</v>
      </c>
      <c r="K27" s="20">
        <f t="shared" si="4"/>
        <v>1.2938632325498529</v>
      </c>
      <c r="L27" s="20">
        <f t="shared" si="4"/>
        <v>-1.8151708572296463</v>
      </c>
      <c r="M27" s="21">
        <f>MIN(M5:M24)</f>
        <v>0.8494454692446104</v>
      </c>
      <c r="N27" s="21">
        <f t="shared" ref="N27:P27" si="5">MIN(N5:N24)</f>
        <v>-5.816806251516457E-2</v>
      </c>
      <c r="O27" s="21">
        <f t="shared" si="5"/>
        <v>-1.1056865245863509E-2</v>
      </c>
      <c r="P27" s="21">
        <f t="shared" si="5"/>
        <v>-2.1955156260921802</v>
      </c>
      <c r="Q27" s="20">
        <f>MIN(Q5:Q24)</f>
        <v>2.00428039639311</v>
      </c>
      <c r="R27" s="20">
        <f t="shared" ref="R27:T27" si="6">MIN(R5:R24)</f>
        <v>0.8415235761188633</v>
      </c>
      <c r="S27" s="20">
        <f t="shared" si="6"/>
        <v>0.78343713058108833</v>
      </c>
      <c r="T27" s="20">
        <f t="shared" si="6"/>
        <v>-0.89833723914742869</v>
      </c>
      <c r="U27" s="21">
        <f>MIN(U5:U24)</f>
        <v>0</v>
      </c>
      <c r="V27" s="21">
        <f t="shared" ref="V27:X27" si="7">MIN(V5:V24)</f>
        <v>1.0779115567859598</v>
      </c>
      <c r="W27" s="21">
        <f t="shared" si="7"/>
        <v>0</v>
      </c>
      <c r="X27" s="21">
        <f t="shared" si="7"/>
        <v>-2.1264532908726261</v>
      </c>
      <c r="Y27" s="1"/>
    </row>
    <row r="28" spans="1:70" x14ac:dyDescent="0.25">
      <c r="B28" s="1" t="s">
        <v>51</v>
      </c>
      <c r="C28" s="1"/>
      <c r="D28" s="1"/>
      <c r="E28" s="1"/>
      <c r="F28" s="1"/>
      <c r="G28" s="1"/>
      <c r="H28" s="1"/>
      <c r="I28" s="20">
        <f>MAX(I5:I24)</f>
        <v>5.362895598454017</v>
      </c>
      <c r="J28" s="20">
        <f>MAX(J5:J24)</f>
        <v>4.9389017533129316</v>
      </c>
      <c r="K28" s="20">
        <f>MAX(K5:K24)</f>
        <v>10.201269992359997</v>
      </c>
      <c r="L28" s="20">
        <f>MAX(L5:L24)</f>
        <v>5.4350746383318906</v>
      </c>
      <c r="M28" s="21">
        <f>MAX(M5:M24)</f>
        <v>13.310081532891211</v>
      </c>
      <c r="N28" s="21">
        <f t="shared" ref="N28:P28" si="8">MAX(N5:N24)</f>
        <v>20.799293525418193</v>
      </c>
      <c r="O28" s="21">
        <f t="shared" si="8"/>
        <v>13.174174860988353</v>
      </c>
      <c r="P28" s="21">
        <f t="shared" si="8"/>
        <v>32.675703899546441</v>
      </c>
      <c r="Q28" s="20">
        <f>MAX(Q5:Q24)</f>
        <v>6.3953595711362832</v>
      </c>
      <c r="R28" s="20">
        <f t="shared" ref="R28:T28" si="9">MAX(R5:R24)</f>
        <v>4.688491308209608</v>
      </c>
      <c r="S28" s="20">
        <f t="shared" si="9"/>
        <v>10.201269992359997</v>
      </c>
      <c r="T28" s="20">
        <f t="shared" si="9"/>
        <v>5.6623029279279313</v>
      </c>
      <c r="U28" s="21">
        <f>MAX(U5:U24)</f>
        <v>13.065390923643754</v>
      </c>
      <c r="V28" s="21">
        <f t="shared" ref="V28:X28" si="10">MAX(V5:V24)</f>
        <v>16.393000000000001</v>
      </c>
      <c r="W28" s="21">
        <f t="shared" si="10"/>
        <v>9.7759494295932789</v>
      </c>
      <c r="X28" s="21">
        <f t="shared" si="10"/>
        <v>11.176663533853532</v>
      </c>
      <c r="Y28" s="1"/>
    </row>
    <row r="29" spans="1:70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70" x14ac:dyDescent="0.25">
      <c r="A30">
        <v>1</v>
      </c>
      <c r="B30" s="18" t="s">
        <v>18</v>
      </c>
      <c r="C30" s="31" t="s">
        <v>24</v>
      </c>
      <c r="D30" s="18"/>
      <c r="E30" s="53">
        <f>US!E229</f>
        <v>0</v>
      </c>
      <c r="F30" s="53">
        <f>US!F229</f>
        <v>37</v>
      </c>
      <c r="G30" s="53">
        <f>US!G229</f>
        <v>23</v>
      </c>
      <c r="H30" s="53">
        <f>US!H229</f>
        <v>4</v>
      </c>
      <c r="I30" s="50" t="str">
        <f>US!I229</f>
        <v>n.a.</v>
      </c>
      <c r="J30" s="50">
        <f>US!J229</f>
        <v>3.370207643969195</v>
      </c>
      <c r="K30" s="50">
        <f>US!K229</f>
        <v>3.2640675604611702</v>
      </c>
      <c r="L30" s="50">
        <f>US!L229</f>
        <v>-1.9888928168200786</v>
      </c>
      <c r="M30" s="50" t="str">
        <f>US!M229</f>
        <v>n.a.</v>
      </c>
      <c r="N30" s="50">
        <f>US!N229</f>
        <v>4.1582415081859763</v>
      </c>
      <c r="O30" s="50">
        <f>US!O229</f>
        <v>2.3479639891953563</v>
      </c>
      <c r="P30" s="50">
        <f>US!P229</f>
        <v>7.0347790147379463</v>
      </c>
      <c r="Q30" s="50" t="str">
        <f>US!I230</f>
        <v>n.a.</v>
      </c>
      <c r="R30" s="50">
        <f>US!J230</f>
        <v>3.463127618880768</v>
      </c>
      <c r="S30" s="50">
        <f>US!K230</f>
        <v>3.3935945902109799</v>
      </c>
      <c r="T30" s="50">
        <f>US!L230</f>
        <v>-0.70534378945830145</v>
      </c>
      <c r="U30" s="50" t="str">
        <f>US!M230</f>
        <v>n.a.</v>
      </c>
      <c r="V30" s="50">
        <f>US!N230</f>
        <v>3.7568513319341079</v>
      </c>
      <c r="W30" s="50">
        <f>US!O230</f>
        <v>2.1058397499640558</v>
      </c>
      <c r="X30" s="50">
        <f>US!P230</f>
        <v>8.2250335755979389</v>
      </c>
      <c r="Y30" s="1"/>
      <c r="AX30" s="114"/>
      <c r="AY30" s="114"/>
      <c r="AZ30" s="114"/>
      <c r="BA30" s="114"/>
      <c r="BB30" s="114"/>
      <c r="BC30" s="114"/>
      <c r="BD30" s="114"/>
      <c r="BE30" s="114"/>
      <c r="BF30" s="114"/>
      <c r="BG30" s="114"/>
      <c r="BH30" s="114"/>
      <c r="BI30" s="114"/>
      <c r="BJ30" s="114"/>
      <c r="BK30" s="114"/>
      <c r="BL30" s="114"/>
      <c r="BM30" s="114"/>
      <c r="BN30" s="114"/>
      <c r="BO30" s="114"/>
      <c r="BP30" s="114"/>
      <c r="BQ30" s="114"/>
      <c r="BR30" s="114"/>
    </row>
    <row r="31" spans="1:70" x14ac:dyDescent="0.25">
      <c r="A31">
        <v>2</v>
      </c>
      <c r="B31" s="18" t="s">
        <v>19</v>
      </c>
      <c r="C31" s="31" t="s">
        <v>24</v>
      </c>
      <c r="D31" s="18"/>
      <c r="E31" s="53">
        <f>UK!E189</f>
        <v>0</v>
      </c>
      <c r="F31" s="53">
        <f>UK!F189</f>
        <v>39</v>
      </c>
      <c r="G31" s="53">
        <f>UK!G189</f>
        <v>6</v>
      </c>
      <c r="H31" s="53">
        <f>UK!H189</f>
        <v>19</v>
      </c>
      <c r="I31" s="50" t="str">
        <f>UK!I189</f>
        <v>n.a.</v>
      </c>
      <c r="J31" s="50">
        <f>UK!J189</f>
        <v>2.2312128636034791</v>
      </c>
      <c r="K31" s="50">
        <f>UK!K189</f>
        <v>2.5221331923818813</v>
      </c>
      <c r="L31" s="50">
        <f>UK!L189</f>
        <v>2.3990957872956176</v>
      </c>
      <c r="M31" s="50" t="str">
        <f>UK!M189</f>
        <v>n.a.</v>
      </c>
      <c r="N31" s="50">
        <f>UK!N189</f>
        <v>6.6259507821651233</v>
      </c>
      <c r="O31" s="50">
        <f>UK!O189</f>
        <v>5.0040519605978959</v>
      </c>
      <c r="P31" s="50">
        <f>UK!P189</f>
        <v>4.127571337145814</v>
      </c>
      <c r="Q31" s="50" t="str">
        <f>UK!I190</f>
        <v>n.a.</v>
      </c>
      <c r="R31" s="50">
        <f>UK!J190</f>
        <v>2.680075007687166</v>
      </c>
      <c r="S31" s="50">
        <f>UK!K190</f>
        <v>2.2356008386300363</v>
      </c>
      <c r="T31" s="50">
        <f>UK!L190</f>
        <v>2.9241100534619813</v>
      </c>
      <c r="U31" s="32" t="str">
        <f>UK!M190</f>
        <v>n.a.</v>
      </c>
      <c r="V31" s="32">
        <f>UK!N190</f>
        <v>4.6107656015440757</v>
      </c>
      <c r="W31" s="32">
        <f>UK!O190</f>
        <v>4.9080933743360315</v>
      </c>
      <c r="X31" s="32">
        <f>UK!P190</f>
        <v>3.6312849162011052</v>
      </c>
      <c r="Y31" s="1"/>
      <c r="AX31" s="114"/>
      <c r="AY31" s="114"/>
      <c r="AZ31" s="114"/>
      <c r="BA31" s="114"/>
      <c r="BB31" s="114"/>
      <c r="BC31" s="114"/>
      <c r="BD31" s="114"/>
      <c r="BE31" s="114"/>
      <c r="BF31" s="114"/>
      <c r="BG31" s="114"/>
      <c r="BH31" s="114"/>
      <c r="BI31" s="114"/>
      <c r="BJ31" s="114"/>
      <c r="BK31" s="114"/>
      <c r="BL31" s="114"/>
      <c r="BM31" s="114"/>
      <c r="BN31" s="114"/>
      <c r="BO31" s="114"/>
      <c r="BP31" s="114"/>
      <c r="BQ31" s="114"/>
      <c r="BR31" s="114"/>
    </row>
    <row r="32" spans="1:70" x14ac:dyDescent="0.25">
      <c r="A32">
        <v>3</v>
      </c>
      <c r="B32" s="18" t="s">
        <v>8</v>
      </c>
      <c r="C32" s="31" t="s">
        <v>24</v>
      </c>
      <c r="D32" s="18"/>
      <c r="E32" s="53">
        <f>Sweden!E140</f>
        <v>18</v>
      </c>
      <c r="F32" s="53">
        <f>Sweden!F140</f>
        <v>35</v>
      </c>
      <c r="G32" s="53">
        <f>Sweden!G140</f>
        <v>11</v>
      </c>
      <c r="H32" s="53">
        <f>Sweden!H140</f>
        <v>0</v>
      </c>
      <c r="I32" s="50">
        <f>Sweden!I140</f>
        <v>3.5673850547368477</v>
      </c>
      <c r="J32" s="50">
        <f>Sweden!J140</f>
        <v>2.9322373320281829</v>
      </c>
      <c r="K32" s="50">
        <f>Sweden!K140</f>
        <v>2.6658238323873644</v>
      </c>
      <c r="L32" s="50" t="str">
        <f>Sweden!L140</f>
        <v>n.a.</v>
      </c>
      <c r="M32" s="50">
        <f>Sweden!M140</f>
        <v>6.2874551146971847</v>
      </c>
      <c r="N32" s="50">
        <f>Sweden!N140</f>
        <v>4.5482537969610837</v>
      </c>
      <c r="O32" s="50">
        <f>Sweden!O140</f>
        <v>4.1958577056256114</v>
      </c>
      <c r="P32" s="50" t="str">
        <f>Sweden!P140</f>
        <v>n.a.</v>
      </c>
      <c r="Q32" s="50">
        <f>Sweden!I141</f>
        <v>4.1628106267372678</v>
      </c>
      <c r="R32" s="50">
        <f>Sweden!J141</f>
        <v>2.949126027461535</v>
      </c>
      <c r="S32" s="50">
        <f>Sweden!K141</f>
        <v>2.8610674774038225</v>
      </c>
      <c r="T32" s="50" t="str">
        <f>Sweden!L141</f>
        <v>n.a.</v>
      </c>
      <c r="U32" s="50">
        <f>Sweden!M141</f>
        <v>5.1940345169908086</v>
      </c>
      <c r="V32" s="50">
        <f>Sweden!N141</f>
        <v>3.1957278941905143</v>
      </c>
      <c r="W32" s="50">
        <f>Sweden!O141</f>
        <v>3.6580227617073247</v>
      </c>
      <c r="X32" s="50" t="str">
        <f>Sweden!P141</f>
        <v>n.a.</v>
      </c>
      <c r="Y32" s="1"/>
      <c r="AX32" s="114"/>
      <c r="AY32" s="114"/>
      <c r="AZ32" s="114"/>
      <c r="BA32" s="114"/>
      <c r="BB32" s="114"/>
      <c r="BC32" s="114"/>
      <c r="BD32" s="114"/>
      <c r="BE32" s="114"/>
      <c r="BF32" s="114"/>
      <c r="BG32" s="114"/>
      <c r="BH32" s="114"/>
      <c r="BI32" s="114"/>
      <c r="BJ32" s="114"/>
      <c r="BK32" s="114"/>
      <c r="BL32" s="114"/>
      <c r="BM32" s="114"/>
      <c r="BN32" s="114"/>
      <c r="BO32" s="114"/>
      <c r="BP32" s="114"/>
      <c r="BQ32" s="114"/>
      <c r="BR32" s="114"/>
    </row>
    <row r="33" spans="1:70" x14ac:dyDescent="0.25">
      <c r="A33">
        <v>4</v>
      </c>
      <c r="B33" s="18" t="s">
        <v>20</v>
      </c>
      <c r="C33" s="31" t="s">
        <v>24</v>
      </c>
      <c r="D33" s="18"/>
      <c r="E33" s="53">
        <f>Spain_new!E169</f>
        <v>26</v>
      </c>
      <c r="F33" s="53">
        <f>Spain_new!F169</f>
        <v>37</v>
      </c>
      <c r="G33" s="53">
        <f>Spain_new!G169</f>
        <v>1</v>
      </c>
      <c r="H33" s="53">
        <f>Spain_new!H169</f>
        <v>0</v>
      </c>
      <c r="I33" s="50">
        <f>Spain_new!I169</f>
        <v>5.362895598454017</v>
      </c>
      <c r="J33" s="50">
        <f>Spain_new!J169</f>
        <v>3.3496353156452456</v>
      </c>
      <c r="K33" s="50">
        <f>Spain_new!K169</f>
        <v>4.1562496602334242</v>
      </c>
      <c r="L33" s="50" t="str">
        <f>Spain_new!L169</f>
        <v>n.a.</v>
      </c>
      <c r="M33" s="50">
        <f>Spain_new!M169</f>
        <v>10.528803657413986</v>
      </c>
      <c r="N33" s="50">
        <f>Spain_new!N169</f>
        <v>6.503388538232441</v>
      </c>
      <c r="O33" s="50">
        <f>Spain_new!O169</f>
        <v>21.463930846880984</v>
      </c>
      <c r="P33" s="50" t="str">
        <f>Spain_new!P169</f>
        <v>n.a.</v>
      </c>
      <c r="Q33" s="50">
        <f>Spain_new!I170</f>
        <v>5.72507978062331</v>
      </c>
      <c r="R33" s="50">
        <f>Spain_new!J170</f>
        <v>3.3186167992003801</v>
      </c>
      <c r="S33" s="50">
        <f>Spain_new!K170</f>
        <v>4.1562496602334242</v>
      </c>
      <c r="T33" s="50" t="str">
        <f>Spain_new!L170</f>
        <v>n.a.</v>
      </c>
      <c r="U33" s="50">
        <f>Spain_new!M170</f>
        <v>9.7943046775510432</v>
      </c>
      <c r="V33" s="50">
        <f>Spain_new!N170</f>
        <v>5.3633634131374341</v>
      </c>
      <c r="W33" s="50">
        <f>Spain_new!O170</f>
        <v>21.463930846880984</v>
      </c>
      <c r="X33" s="50" t="str">
        <f>Spain_new!P170</f>
        <v>n.a.</v>
      </c>
      <c r="Y33" s="1"/>
      <c r="AX33" s="114"/>
      <c r="AY33" s="114"/>
      <c r="AZ33" s="114"/>
      <c r="BA33" s="114"/>
      <c r="BB33" s="114"/>
      <c r="BC33" s="114"/>
      <c r="BD33" s="114"/>
      <c r="BE33" s="114"/>
      <c r="BF33" s="114"/>
      <c r="BG33" s="114"/>
      <c r="BH33" s="114"/>
      <c r="BI33" s="114"/>
      <c r="BJ33" s="114"/>
      <c r="BK33" s="114"/>
      <c r="BL33" s="114"/>
      <c r="BM33" s="114"/>
      <c r="BN33" s="114"/>
      <c r="BO33" s="114"/>
      <c r="BP33" s="114"/>
      <c r="BQ33" s="114"/>
      <c r="BR33" s="114"/>
    </row>
    <row r="34" spans="1:70" x14ac:dyDescent="0.25">
      <c r="A34">
        <v>5</v>
      </c>
      <c r="B34" s="18" t="s">
        <v>55</v>
      </c>
      <c r="C34" s="51" t="s">
        <v>60</v>
      </c>
      <c r="D34" s="18"/>
      <c r="E34" s="53">
        <f>Portugal!E140</f>
        <v>42</v>
      </c>
      <c r="F34" s="53">
        <f>Portugal!F140</f>
        <v>9</v>
      </c>
      <c r="G34" s="53">
        <f>Portugal!G140</f>
        <v>7</v>
      </c>
      <c r="H34" s="53">
        <f>Portugal!H140</f>
        <v>0</v>
      </c>
      <c r="I34" s="50">
        <f>Portugal!I140</f>
        <v>4.844679516968653</v>
      </c>
      <c r="J34" s="50">
        <f>Portugal!J140</f>
        <v>2.4962222222222223</v>
      </c>
      <c r="K34" s="50">
        <f>Portugal!K140</f>
        <v>0.2594285714285714</v>
      </c>
      <c r="L34" s="50" t="str">
        <f>Portugal!L140</f>
        <v>n.a.</v>
      </c>
      <c r="M34" s="50">
        <f>Portugal!M140</f>
        <v>8.7677800059113959</v>
      </c>
      <c r="N34" s="50">
        <f>Portugal!N140</f>
        <v>3.6446666666666658</v>
      </c>
      <c r="O34" s="50">
        <f>Portugal!O140</f>
        <v>2.2039999999999997</v>
      </c>
      <c r="P34" s="50" t="str">
        <f>Portugal!P140</f>
        <v>n.a.</v>
      </c>
      <c r="Q34" s="50">
        <f>Portugal!I141</f>
        <v>5.3770264808655703</v>
      </c>
      <c r="R34" s="50">
        <f>Portugal!J141</f>
        <v>2.3069999999999999</v>
      </c>
      <c r="S34" s="50">
        <f>Portugal!K141</f>
        <v>0.91</v>
      </c>
      <c r="T34" s="50" t="str">
        <f>Portugal!L141</f>
        <v>n.a.</v>
      </c>
      <c r="U34" s="50">
        <f>Portugal!M141</f>
        <v>5.9069665211973161</v>
      </c>
      <c r="V34" s="50">
        <f>Portugal!N141</f>
        <v>3.6779999999999999</v>
      </c>
      <c r="W34" s="50">
        <f>Portugal!O141</f>
        <v>2.5089999999999999</v>
      </c>
      <c r="X34" s="50" t="str">
        <f>Portugal!P141</f>
        <v>n.a.</v>
      </c>
      <c r="AX34" s="114"/>
      <c r="AY34" s="114"/>
      <c r="AZ34" s="114"/>
      <c r="BA34" s="114"/>
      <c r="BB34" s="114"/>
      <c r="BC34" s="114"/>
      <c r="BD34" s="114"/>
      <c r="BE34" s="114"/>
      <c r="BF34" s="114"/>
      <c r="BG34" s="114"/>
      <c r="BH34" s="114"/>
      <c r="BI34" s="114"/>
      <c r="BJ34" s="114"/>
      <c r="BK34" s="114"/>
      <c r="BL34" s="114"/>
      <c r="BM34" s="114"/>
      <c r="BN34" s="114"/>
      <c r="BO34" s="114"/>
      <c r="BP34" s="114"/>
      <c r="BQ34" s="114"/>
      <c r="BR34" s="114"/>
    </row>
    <row r="35" spans="1:70" x14ac:dyDescent="0.25">
      <c r="A35" s="98">
        <v>6</v>
      </c>
      <c r="B35" s="18" t="s">
        <v>33</v>
      </c>
      <c r="C35" s="31" t="s">
        <v>34</v>
      </c>
      <c r="D35" s="18"/>
      <c r="E35" s="53">
        <f>NewZealand_new!E88</f>
        <v>9</v>
      </c>
      <c r="F35" s="53">
        <f>NewZealand_new!F88</f>
        <v>33</v>
      </c>
      <c r="G35" s="53">
        <f>NewZealand_new!G88</f>
        <v>17</v>
      </c>
      <c r="H35" s="53">
        <f>NewZealand_new!H88</f>
        <v>3</v>
      </c>
      <c r="I35" s="50">
        <f>NewZealand_new!I88</f>
        <v>2.4655555555555555</v>
      </c>
      <c r="J35" s="50">
        <f>NewZealand_new!J88</f>
        <v>2.8801452045848284</v>
      </c>
      <c r="K35" s="50">
        <f>NewZealand_new!K88</f>
        <v>2.3031919883528498</v>
      </c>
      <c r="L35" s="50">
        <f>NewZealand_new!L88</f>
        <v>6.0518827190481845</v>
      </c>
      <c r="M35" s="50">
        <f>NewZealand_new!M88</f>
        <v>2.6232222222222226</v>
      </c>
      <c r="N35" s="50">
        <f>NewZealand_new!N88</f>
        <v>7.4258323678789679</v>
      </c>
      <c r="O35" s="50">
        <f>NewZealand_new!O88</f>
        <v>4.9760406587972206</v>
      </c>
      <c r="P35" s="50">
        <f>NewZealand_new!P88</f>
        <v>7.1823145836841462</v>
      </c>
      <c r="Q35" s="50">
        <f>NewZealand_new!I89</f>
        <v>2.8130000000000002</v>
      </c>
      <c r="R35" s="50">
        <f>NewZealand_new!J89</f>
        <v>2.9792222638885368</v>
      </c>
      <c r="S35" s="50">
        <f>NewZealand_new!K89</f>
        <v>1.2130000000000001</v>
      </c>
      <c r="T35" s="50">
        <f>NewZealand_new!L89</f>
        <v>4.8548199767711742</v>
      </c>
      <c r="U35" s="50">
        <f>NewZealand_new!M89</f>
        <v>2.63</v>
      </c>
      <c r="V35" s="50">
        <f>NewZealand_new!N89</f>
        <v>6.1390121499046373</v>
      </c>
      <c r="W35" s="50">
        <f>NewZealand_new!O89</f>
        <v>3.4703163394959997</v>
      </c>
      <c r="X35" s="50">
        <f>NewZealand_new!P89</f>
        <v>8.1893755598865674</v>
      </c>
      <c r="Y35" s="1"/>
      <c r="AX35" s="114"/>
      <c r="AY35" s="114"/>
      <c r="AZ35" s="114"/>
      <c r="BA35" s="114"/>
      <c r="BB35" s="114"/>
      <c r="BC35" s="114"/>
      <c r="BD35" s="114"/>
      <c r="BE35" s="114"/>
      <c r="BF35" s="114"/>
      <c r="BG35" s="114"/>
      <c r="BH35" s="114"/>
      <c r="BI35" s="114"/>
      <c r="BJ35" s="114"/>
      <c r="BK35" s="114"/>
      <c r="BL35" s="114"/>
      <c r="BM35" s="114"/>
      <c r="BN35" s="114"/>
      <c r="BO35" s="114"/>
      <c r="BP35" s="114"/>
      <c r="BQ35" s="114"/>
      <c r="BR35" s="114"/>
    </row>
    <row r="36" spans="1:70" x14ac:dyDescent="0.25">
      <c r="A36">
        <v>7</v>
      </c>
      <c r="B36" s="18" t="s">
        <v>36</v>
      </c>
      <c r="C36" s="31" t="s">
        <v>37</v>
      </c>
      <c r="D36" s="18"/>
      <c r="E36" s="53">
        <f>Netherlands!E140</f>
        <v>17</v>
      </c>
      <c r="F36" s="53">
        <f>Netherlands!F140</f>
        <v>35</v>
      </c>
      <c r="G36" s="53">
        <f>Netherlands!G140</f>
        <v>2</v>
      </c>
      <c r="H36" s="53">
        <f>Netherlands!H140</f>
        <v>0</v>
      </c>
      <c r="I36" s="50">
        <f>Netherlands!I140</f>
        <v>4.0826135854501926</v>
      </c>
      <c r="J36" s="50">
        <f>Netherlands!J140</f>
        <v>2.6509146356522173</v>
      </c>
      <c r="K36" s="50">
        <f>Netherlands!K140</f>
        <v>1.0704364615860107</v>
      </c>
      <c r="L36" s="50" t="str">
        <f>Netherlands!L140</f>
        <v>n.a.</v>
      </c>
      <c r="M36" s="50">
        <f>Netherlands!M140</f>
        <v>6.4492938329563394</v>
      </c>
      <c r="N36" s="50">
        <f>Netherlands!N140</f>
        <v>2.4508373930124301</v>
      </c>
      <c r="O36" s="50">
        <f>Netherlands!O140</f>
        <v>2.9000000000000004</v>
      </c>
      <c r="P36" s="50" t="str">
        <f>Netherlands!P140</f>
        <v>n.a.</v>
      </c>
      <c r="Q36" s="50">
        <f>Netherlands!I141</f>
        <v>4.2217306274245692</v>
      </c>
      <c r="R36" s="50">
        <f>Netherlands!J141</f>
        <v>2.98043431676287</v>
      </c>
      <c r="S36" s="50">
        <f>Netherlands!K141</f>
        <v>1.0704364615860107</v>
      </c>
      <c r="T36" s="50" t="str">
        <f>Netherlands!L141</f>
        <v>n.a.</v>
      </c>
      <c r="U36" s="50">
        <f>Netherlands!M141</f>
        <v>6.5375442508149861</v>
      </c>
      <c r="V36" s="50">
        <f>Netherlands!N141</f>
        <v>2.21</v>
      </c>
      <c r="W36" s="50">
        <f>Netherlands!O141</f>
        <v>2.9000000000000004</v>
      </c>
      <c r="X36" s="50" t="str">
        <f>Netherlands!P141</f>
        <v>n.a.</v>
      </c>
      <c r="Y36" s="1"/>
      <c r="AX36" s="114"/>
      <c r="AY36" s="114"/>
      <c r="AZ36" s="114"/>
      <c r="BA36" s="114"/>
      <c r="BB36" s="114"/>
      <c r="BC36" s="114"/>
      <c r="BD36" s="114"/>
      <c r="BE36" s="114"/>
      <c r="BF36" s="114"/>
      <c r="BG36" s="114"/>
      <c r="BH36" s="114"/>
      <c r="BI36" s="114"/>
      <c r="BJ36" s="114"/>
      <c r="BK36" s="114"/>
      <c r="BL36" s="114"/>
      <c r="BM36" s="114"/>
      <c r="BN36" s="114"/>
      <c r="BO36" s="114"/>
      <c r="BP36" s="114"/>
      <c r="BQ36" s="114"/>
      <c r="BR36" s="114"/>
    </row>
    <row r="37" spans="1:70" x14ac:dyDescent="0.25">
      <c r="A37">
        <v>8</v>
      </c>
      <c r="B37" s="18" t="s">
        <v>14</v>
      </c>
      <c r="C37" s="31" t="s">
        <v>43</v>
      </c>
      <c r="D37" s="18"/>
      <c r="E37" s="18">
        <f>Norway!E140</f>
        <v>51</v>
      </c>
      <c r="F37" s="18">
        <f>Norway!F140</f>
        <v>12</v>
      </c>
      <c r="G37" s="18">
        <f>Norway!G140</f>
        <v>0</v>
      </c>
      <c r="H37" s="18">
        <f>Norway!H140</f>
        <v>0</v>
      </c>
      <c r="I37" s="50">
        <f>Norway!I140</f>
        <v>3.4001217818948271</v>
      </c>
      <c r="J37" s="50">
        <f>Norway!J140</f>
        <v>5.1082894538621781</v>
      </c>
      <c r="K37" s="50" t="str">
        <f>Norway!K140</f>
        <v>n.a.</v>
      </c>
      <c r="L37" s="50" t="str">
        <f>Norway!L140</f>
        <v>n.a.</v>
      </c>
      <c r="M37" s="50">
        <f>Norway!M140</f>
        <v>5.3767619859143352</v>
      </c>
      <c r="N37" s="50">
        <f>Norway!N140</f>
        <v>4.4209670401441237</v>
      </c>
      <c r="O37" s="50" t="str">
        <f>Norway!O140</f>
        <v>n.a.</v>
      </c>
      <c r="P37" s="50" t="str">
        <f>Norway!P140</f>
        <v>n.a.</v>
      </c>
      <c r="Q37" s="50">
        <f>Norway!I141</f>
        <v>3.5243703837739115</v>
      </c>
      <c r="R37" s="50">
        <f>Norway!J141</f>
        <v>4.3743809109030307</v>
      </c>
      <c r="S37" s="50" t="str">
        <f>Norway!K141</f>
        <v>n.a.</v>
      </c>
      <c r="T37" s="50" t="str">
        <f>Norway!L141</f>
        <v>n.a.</v>
      </c>
      <c r="U37" s="32">
        <f>Norway!M141</f>
        <v>4.8702294508441657</v>
      </c>
      <c r="V37" s="32">
        <f>Norway!N141</f>
        <v>4.07605489444488</v>
      </c>
      <c r="W37" s="32" t="str">
        <f>Norway!O141</f>
        <v>n.a.</v>
      </c>
      <c r="X37" s="32" t="str">
        <f>Norway!P141</f>
        <v>n.a.</v>
      </c>
      <c r="Y37" s="1"/>
      <c r="AX37" s="114"/>
      <c r="AY37" s="114"/>
      <c r="AZ37" s="114"/>
      <c r="BA37" s="114"/>
      <c r="BB37" s="114"/>
      <c r="BC37" s="114"/>
      <c r="BD37" s="114"/>
      <c r="BE37" s="114"/>
      <c r="BF37" s="114"/>
      <c r="BG37" s="114"/>
      <c r="BH37" s="114"/>
      <c r="BI37" s="114"/>
      <c r="BJ37" s="114"/>
      <c r="BK37" s="114"/>
      <c r="BL37" s="114"/>
      <c r="BM37" s="114"/>
      <c r="BN37" s="114"/>
      <c r="BO37" s="114"/>
      <c r="BP37" s="114"/>
      <c r="BQ37" s="114"/>
      <c r="BR37" s="114"/>
    </row>
    <row r="38" spans="1:70" x14ac:dyDescent="0.25">
      <c r="A38">
        <v>9</v>
      </c>
      <c r="B38" s="18" t="s">
        <v>21</v>
      </c>
      <c r="C38" s="51" t="s">
        <v>37</v>
      </c>
      <c r="D38" s="18"/>
      <c r="E38" s="18">
        <f>Japan!E134</f>
        <v>22</v>
      </c>
      <c r="F38" s="18">
        <f>Japan!F134</f>
        <v>17</v>
      </c>
      <c r="G38" s="18">
        <f>Japan!G134</f>
        <v>4</v>
      </c>
      <c r="H38" s="18">
        <f>Japan!H134</f>
        <v>11</v>
      </c>
      <c r="I38" s="19">
        <f>Japan!I134</f>
        <v>7.3310009741341222</v>
      </c>
      <c r="J38" s="19">
        <f>Japan!J134</f>
        <v>3.9571430664109926</v>
      </c>
      <c r="K38" s="19">
        <f>Japan!K134</f>
        <v>1.0084105338068083</v>
      </c>
      <c r="L38" s="19">
        <f>Japan!L134</f>
        <v>0.68725836094954884</v>
      </c>
      <c r="M38" s="19">
        <f>Japan!M134</f>
        <v>7.3540957693978841</v>
      </c>
      <c r="N38" s="19">
        <f>Japan!N134</f>
        <v>1.7733420363193981</v>
      </c>
      <c r="O38" s="19">
        <f>Japan!O134</f>
        <v>-6.3602637540485785E-2</v>
      </c>
      <c r="P38" s="19">
        <f>Japan!P134</f>
        <v>-1.1243803267566426</v>
      </c>
      <c r="Q38" s="19">
        <f>Japan!I135</f>
        <v>7.955726481213099</v>
      </c>
      <c r="R38" s="19">
        <f>Japan!J135</f>
        <v>4.176843956043963</v>
      </c>
      <c r="S38" s="19">
        <f>Japan!K135</f>
        <v>1.7226113408089438</v>
      </c>
      <c r="T38" s="19">
        <f>Japan!L135</f>
        <v>1.4135402737087022</v>
      </c>
      <c r="U38" s="3">
        <f>Japan!M135</f>
        <v>6.8371850068864486</v>
      </c>
      <c r="V38" s="3">
        <f>Japan!N135</f>
        <v>1.7708375240945706</v>
      </c>
      <c r="W38" s="3">
        <f>Japan!O135</f>
        <v>-0.19882179867410366</v>
      </c>
      <c r="X38" s="3">
        <f>Japan!P135</f>
        <v>-1.2268780058102169</v>
      </c>
      <c r="Y38" s="1"/>
      <c r="AX38" s="114"/>
      <c r="AY38" s="114"/>
      <c r="AZ38" s="114"/>
      <c r="BA38" s="114"/>
      <c r="BB38" s="114"/>
      <c r="BC38" s="114"/>
      <c r="BD38" s="114"/>
      <c r="BE38" s="114"/>
      <c r="BF38" s="114"/>
      <c r="BG38" s="114"/>
      <c r="BH38" s="114"/>
      <c r="BI38" s="114"/>
      <c r="BJ38" s="114"/>
      <c r="BK38" s="114"/>
      <c r="BL38" s="114"/>
      <c r="BM38" s="114"/>
      <c r="BN38" s="114"/>
      <c r="BO38" s="114"/>
      <c r="BP38" s="114"/>
      <c r="BQ38" s="114"/>
      <c r="BR38" s="114"/>
    </row>
    <row r="39" spans="1:70" x14ac:dyDescent="0.25">
      <c r="A39">
        <v>10</v>
      </c>
      <c r="B39" s="18" t="s">
        <v>29</v>
      </c>
      <c r="C39" s="31" t="s">
        <v>38</v>
      </c>
      <c r="D39" s="18"/>
      <c r="E39" s="53">
        <f>Italy!E140</f>
        <v>26</v>
      </c>
      <c r="F39" s="53">
        <f>Italy!F140</f>
        <v>6</v>
      </c>
      <c r="G39" s="53">
        <f>Italy!G140</f>
        <v>17</v>
      </c>
      <c r="H39" s="53">
        <f>Italy!H140</f>
        <v>10</v>
      </c>
      <c r="I39" s="50">
        <f>Italy!I140</f>
        <v>5.3526316533834439</v>
      </c>
      <c r="J39" s="50">
        <f>Italy!J140</f>
        <v>2.0542842210328489</v>
      </c>
      <c r="K39" s="50">
        <f>Italy!K140</f>
        <v>1.7715294117647058</v>
      </c>
      <c r="L39" s="50">
        <f>Italy!L140</f>
        <v>1.0288999999999999</v>
      </c>
      <c r="M39" s="50">
        <f>Italy!M140</f>
        <v>5.5995246781702734</v>
      </c>
      <c r="N39" s="50">
        <f>Italy!N140</f>
        <v>17.100887909346586</v>
      </c>
      <c r="O39" s="50">
        <f>Italy!O140</f>
        <v>5.3862941176470587</v>
      </c>
      <c r="P39" s="50">
        <f>Italy!P140</f>
        <v>2.9217</v>
      </c>
      <c r="Q39" s="50">
        <f>Italy!I141</f>
        <v>5.7688983348344935</v>
      </c>
      <c r="R39" s="50">
        <f>Italy!J141</f>
        <v>1.8353584870787816</v>
      </c>
      <c r="S39" s="50">
        <f>Italy!K141</f>
        <v>1.5640000000000001</v>
      </c>
      <c r="T39" s="50">
        <f>Italy!L141</f>
        <v>1.641</v>
      </c>
      <c r="U39" s="50">
        <f>Italy!M141</f>
        <v>3.2544340526666575</v>
      </c>
      <c r="V39" s="50">
        <f>Italy!N141</f>
        <v>16.654267163421448</v>
      </c>
      <c r="W39" s="50">
        <f>Italy!O141</f>
        <v>5.0030000000000001</v>
      </c>
      <c r="X39" s="50">
        <f>Italy!P141</f>
        <v>2.4489999999999998</v>
      </c>
      <c r="Y39" s="1"/>
      <c r="AX39" s="114"/>
      <c r="AY39" s="114"/>
      <c r="AZ39" s="114"/>
      <c r="BA39" s="114"/>
      <c r="BB39" s="114"/>
      <c r="BC39" s="114"/>
      <c r="BD39" s="114"/>
      <c r="BE39" s="114"/>
      <c r="BF39" s="114"/>
      <c r="BG39" s="114"/>
      <c r="BH39" s="114"/>
      <c r="BI39" s="114"/>
      <c r="BJ39" s="114"/>
      <c r="BK39" s="114"/>
      <c r="BL39" s="114"/>
      <c r="BM39" s="114"/>
      <c r="BN39" s="114"/>
      <c r="BO39" s="114"/>
      <c r="BP39" s="114"/>
      <c r="BQ39" s="114"/>
      <c r="BR39" s="114"/>
    </row>
    <row r="40" spans="1:70" x14ac:dyDescent="0.25">
      <c r="A40">
        <v>11</v>
      </c>
      <c r="B40" s="18" t="s">
        <v>28</v>
      </c>
      <c r="C40" s="51" t="s">
        <v>48</v>
      </c>
      <c r="D40" s="18"/>
      <c r="E40" s="53">
        <f>Ireland!E69</f>
        <v>8</v>
      </c>
      <c r="F40" s="53">
        <f>Ireland!F69</f>
        <v>14</v>
      </c>
      <c r="G40" s="53">
        <f>Ireland!G69</f>
        <v>32</v>
      </c>
      <c r="H40" s="53">
        <f>Ireland!H69</f>
        <v>7</v>
      </c>
      <c r="I40" s="50">
        <f>Ireland!I69</f>
        <v>4.4016199315565681</v>
      </c>
      <c r="J40" s="50">
        <f>Ireland!J69</f>
        <v>4.4571668732135397</v>
      </c>
      <c r="K40" s="50">
        <f>Ireland!K69</f>
        <v>3.9508263892382276</v>
      </c>
      <c r="L40" s="50">
        <f>Ireland!L69</f>
        <v>2.4427142857142856</v>
      </c>
      <c r="M40" s="50">
        <f>Ireland!M69</f>
        <v>2.8539815077797006</v>
      </c>
      <c r="N40" s="50">
        <f>Ireland!N69</f>
        <v>4.7694861701857247</v>
      </c>
      <c r="O40" s="50">
        <f>Ireland!O69</f>
        <v>7.2788899184246336</v>
      </c>
      <c r="P40" s="50">
        <f>Ireland!P69</f>
        <v>5.2645714285714291</v>
      </c>
      <c r="Q40" s="50">
        <f>Ireland!I70</f>
        <v>5.2964797262262753</v>
      </c>
      <c r="R40" s="50">
        <f>Ireland!J70</f>
        <v>4.0954479501839947</v>
      </c>
      <c r="S40" s="50">
        <f>Ireland!K70</f>
        <v>3.7476450040026172</v>
      </c>
      <c r="T40" s="50">
        <f>Ireland!L70</f>
        <v>2.9969999999999999</v>
      </c>
      <c r="U40" s="50">
        <f>Ireland!M70</f>
        <v>2.7865000000000002</v>
      </c>
      <c r="V40" s="50">
        <f>Ireland!N70</f>
        <v>3.2275</v>
      </c>
      <c r="W40" s="50">
        <f>Ireland!O70</f>
        <v>4.1668189799074948</v>
      </c>
      <c r="X40" s="50">
        <f>Ireland!P70</f>
        <v>3.99</v>
      </c>
      <c r="Y40" s="1"/>
      <c r="AX40" s="114"/>
      <c r="AY40" s="114"/>
      <c r="AZ40" s="114"/>
      <c r="BA40" s="114"/>
      <c r="BB40" s="114"/>
      <c r="BC40" s="114"/>
      <c r="BD40" s="114"/>
      <c r="BE40" s="114"/>
      <c r="BF40" s="114"/>
      <c r="BG40" s="114"/>
      <c r="BH40" s="114"/>
      <c r="BI40" s="114"/>
      <c r="BJ40" s="114"/>
      <c r="BK40" s="114"/>
      <c r="BL40" s="114"/>
      <c r="BM40" s="114"/>
      <c r="BN40" s="114"/>
      <c r="BO40" s="114"/>
      <c r="BP40" s="114"/>
      <c r="BQ40" s="114"/>
      <c r="BR40" s="114"/>
    </row>
    <row r="41" spans="1:70" x14ac:dyDescent="0.25">
      <c r="A41">
        <v>12</v>
      </c>
      <c r="B41" s="18" t="s">
        <v>26</v>
      </c>
      <c r="C41" s="31" t="s">
        <v>57</v>
      </c>
      <c r="D41" s="18"/>
      <c r="E41" s="53">
        <f>Greece!E136</f>
        <v>13</v>
      </c>
      <c r="F41" s="53">
        <f>Greece!F136</f>
        <v>5</v>
      </c>
      <c r="G41" s="53">
        <f>Greece!G136</f>
        <v>3</v>
      </c>
      <c r="H41" s="53">
        <f>Greece!H136</f>
        <v>19</v>
      </c>
      <c r="I41" s="50">
        <f>Greece!I136</f>
        <v>4.0012815476872907</v>
      </c>
      <c r="J41" s="50">
        <f>Greece!J136</f>
        <v>0.3402</v>
      </c>
      <c r="K41" s="50">
        <f>Greece!K136</f>
        <v>2.6960000000000002</v>
      </c>
      <c r="L41" s="50">
        <f>Greece!L136</f>
        <v>2.9106315789473687</v>
      </c>
      <c r="M41" s="50">
        <f>Greece!M136</f>
        <v>13.310081532891211</v>
      </c>
      <c r="N41" s="50">
        <f>Greece!N136</f>
        <v>19.4376</v>
      </c>
      <c r="O41" s="50">
        <f>Greece!O136</f>
        <v>15.894666666666666</v>
      </c>
      <c r="P41" s="50">
        <f>Greece!P136</f>
        <v>6.3954736842105273</v>
      </c>
      <c r="Q41" s="50">
        <f>Greece!I137</f>
        <v>3.9224629418472157</v>
      </c>
      <c r="R41" s="50">
        <f>Greece!J137</f>
        <v>0.51800000000000002</v>
      </c>
      <c r="S41" s="50">
        <f>Greece!K137</f>
        <v>3.8</v>
      </c>
      <c r="T41" s="50">
        <f>Greece!L137</f>
        <v>3.3639999999999999</v>
      </c>
      <c r="U41" s="50">
        <f>Greece!M137</f>
        <v>13.065390923643754</v>
      </c>
      <c r="V41" s="50">
        <f>Greece!N137</f>
        <v>19.341000000000001</v>
      </c>
      <c r="W41" s="50">
        <f>Greece!O137</f>
        <v>13.754</v>
      </c>
      <c r="X41" s="50">
        <f>Greece!P137</f>
        <v>3.915</v>
      </c>
      <c r="Y41" s="1"/>
      <c r="AX41" s="114"/>
      <c r="AY41" s="114"/>
      <c r="AZ41" s="114"/>
      <c r="BA41" s="114"/>
      <c r="BB41" s="114"/>
      <c r="BC41" s="114"/>
      <c r="BD41" s="114"/>
      <c r="BE41" s="114"/>
      <c r="BF41" s="114"/>
      <c r="BG41" s="114"/>
      <c r="BH41" s="114"/>
      <c r="BI41" s="114"/>
      <c r="BJ41" s="114"/>
      <c r="BK41" s="114"/>
      <c r="BL41" s="114"/>
      <c r="BM41" s="114"/>
      <c r="BN41" s="114"/>
      <c r="BO41" s="114"/>
      <c r="BP41" s="114"/>
      <c r="BQ41" s="114"/>
      <c r="BR41" s="114"/>
    </row>
    <row r="42" spans="1:70" x14ac:dyDescent="0.25">
      <c r="A42">
        <v>13</v>
      </c>
      <c r="B42" s="18" t="s">
        <v>35</v>
      </c>
      <c r="C42" s="31" t="s">
        <v>38</v>
      </c>
      <c r="D42" s="18"/>
      <c r="E42" s="18">
        <v>48</v>
      </c>
      <c r="F42" s="18">
        <v>11</v>
      </c>
      <c r="G42" s="18">
        <v>0</v>
      </c>
      <c r="H42" s="53">
        <f>Germany!H140</f>
        <v>0</v>
      </c>
      <c r="I42" s="50">
        <f>Germany!I140</f>
        <v>3.8737590917555771</v>
      </c>
      <c r="J42" s="50">
        <f>Germany!J140</f>
        <v>0.87580337752503257</v>
      </c>
      <c r="K42" s="50" t="str">
        <f>Germany!K140</f>
        <v>n.a.</v>
      </c>
      <c r="L42" s="50" t="str">
        <f>Germany!L140</f>
        <v>n.a.</v>
      </c>
      <c r="M42" s="50">
        <f>Germany!M140</f>
        <v>3.1676613728565015</v>
      </c>
      <c r="N42" s="50">
        <f>Germany!N140</f>
        <v>1.5440000000000003</v>
      </c>
      <c r="O42" s="50" t="str">
        <f>Germany!O140</f>
        <v>n.a.</v>
      </c>
      <c r="P42" s="50" t="str">
        <f>Germany!P140</f>
        <v>n.a.</v>
      </c>
      <c r="Q42" s="50">
        <f>Germany!I141</f>
        <v>3.824318441556751</v>
      </c>
      <c r="R42" s="50">
        <f>Germany!J141</f>
        <v>1.176215921488355</v>
      </c>
      <c r="S42" s="50" t="str">
        <f>Germany!K141</f>
        <v>n.a.</v>
      </c>
      <c r="T42" s="50" t="str">
        <f>Germany!L141</f>
        <v>n.a.</v>
      </c>
      <c r="U42" s="50">
        <f>Germany!M141</f>
        <v>2.7574370956706113</v>
      </c>
      <c r="V42" s="50">
        <f>Germany!N141</f>
        <v>1.784</v>
      </c>
      <c r="W42" s="50" t="str">
        <f>Germany!O141</f>
        <v>n.a.</v>
      </c>
      <c r="X42" s="50" t="str">
        <f>Germany!P141</f>
        <v>n.a.</v>
      </c>
      <c r="Y42" s="1"/>
      <c r="AX42" s="114"/>
      <c r="AY42" s="114"/>
      <c r="AZ42" s="114"/>
      <c r="BA42" s="114"/>
      <c r="BB42" s="114"/>
      <c r="BC42" s="114"/>
      <c r="BD42" s="114"/>
      <c r="BE42" s="114"/>
      <c r="BF42" s="114"/>
      <c r="BG42" s="114"/>
      <c r="BH42" s="114"/>
      <c r="BI42" s="114"/>
      <c r="BJ42" s="114"/>
      <c r="BK42" s="114"/>
      <c r="BL42" s="114"/>
      <c r="BM42" s="114"/>
      <c r="BN42" s="114"/>
      <c r="BO42" s="114"/>
      <c r="BP42" s="114"/>
      <c r="BQ42" s="114"/>
      <c r="BR42" s="114"/>
    </row>
    <row r="43" spans="1:70" x14ac:dyDescent="0.25">
      <c r="A43">
        <v>14</v>
      </c>
      <c r="B43" s="18" t="s">
        <v>30</v>
      </c>
      <c r="C43" s="31" t="s">
        <v>48</v>
      </c>
      <c r="D43" s="18"/>
      <c r="E43" s="53">
        <f>France!E140</f>
        <v>25</v>
      </c>
      <c r="F43" s="53">
        <f>France!F140</f>
        <v>21</v>
      </c>
      <c r="G43" s="53">
        <f>France!G140</f>
        <v>10</v>
      </c>
      <c r="H43" s="53">
        <f>France!H140</f>
        <v>0</v>
      </c>
      <c r="I43" s="50">
        <f>France!I140</f>
        <v>5.0584756365634975</v>
      </c>
      <c r="J43" s="50">
        <f>France!J140</f>
        <v>2.6722221075602408</v>
      </c>
      <c r="K43" s="50">
        <f>France!K140</f>
        <v>3.0196305564817139</v>
      </c>
      <c r="L43" s="50" t="str">
        <f>France!L140</f>
        <v>n.a.</v>
      </c>
      <c r="M43" s="50">
        <f>France!M140</f>
        <v>5.1840961193345105</v>
      </c>
      <c r="N43" s="50">
        <f>France!N140</f>
        <v>4.9549292296288341</v>
      </c>
      <c r="O43" s="50">
        <f>France!O140</f>
        <v>1.4988999999999999</v>
      </c>
      <c r="P43" s="50" t="str">
        <f>France!P140</f>
        <v>n.a.</v>
      </c>
      <c r="Q43" s="50">
        <f>France!I141</f>
        <v>5.4304540362226543</v>
      </c>
      <c r="R43" s="50">
        <f>France!J141</f>
        <v>2.7392074428743918</v>
      </c>
      <c r="S43" s="50">
        <f>France!K141</f>
        <v>3.3253817215576409</v>
      </c>
      <c r="T43" s="50" t="str">
        <f>France!L141</f>
        <v>n.a.</v>
      </c>
      <c r="U43" s="50">
        <f>France!M141</f>
        <v>4.72825787047364</v>
      </c>
      <c r="V43" s="50">
        <f>France!N141</f>
        <v>3.2170000000000001</v>
      </c>
      <c r="W43" s="50">
        <f>France!O141</f>
        <v>1.7195</v>
      </c>
      <c r="X43" s="32" t="s">
        <v>2</v>
      </c>
      <c r="Y43" s="1"/>
      <c r="AX43" s="114"/>
      <c r="AY43" s="114"/>
      <c r="AZ43" s="114"/>
      <c r="BA43" s="114"/>
      <c r="BB43" s="114"/>
      <c r="BC43" s="114"/>
      <c r="BD43" s="114"/>
      <c r="BE43" s="114"/>
      <c r="BF43" s="114"/>
      <c r="BG43" s="114"/>
      <c r="BH43" s="114"/>
      <c r="BI43" s="114"/>
      <c r="BJ43" s="114"/>
      <c r="BK43" s="114"/>
      <c r="BL43" s="114"/>
      <c r="BM43" s="114"/>
      <c r="BN43" s="114"/>
      <c r="BO43" s="114"/>
      <c r="BP43" s="114"/>
      <c r="BQ43" s="114"/>
      <c r="BR43" s="114"/>
    </row>
    <row r="44" spans="1:70" x14ac:dyDescent="0.25">
      <c r="A44">
        <v>15</v>
      </c>
      <c r="B44" s="18" t="s">
        <v>15</v>
      </c>
      <c r="C44" s="31" t="s">
        <v>24</v>
      </c>
      <c r="D44" s="18"/>
      <c r="E44" s="53">
        <f>Finland!E106</f>
        <v>44</v>
      </c>
      <c r="F44" s="53">
        <f>Finland!F106</f>
        <v>16</v>
      </c>
      <c r="G44" s="53">
        <f>Finland!G106</f>
        <v>4</v>
      </c>
      <c r="H44" s="53">
        <f>Finland!H106</f>
        <v>0</v>
      </c>
      <c r="I44" s="50">
        <f>Finland!I106</f>
        <v>3.8170297280418666</v>
      </c>
      <c r="J44" s="50">
        <f>Finland!J106</f>
        <v>2.4185352838067242</v>
      </c>
      <c r="K44" s="50">
        <f>Finland!K106</f>
        <v>5.4888775501452214</v>
      </c>
      <c r="L44" s="50" t="str">
        <f>Finland!L106</f>
        <v>n.a.</v>
      </c>
      <c r="M44" s="50">
        <f>Finland!M106</f>
        <v>7.0171310370232307</v>
      </c>
      <c r="N44" s="50">
        <f>Finland!N106</f>
        <v>5.4473760014200803</v>
      </c>
      <c r="O44" s="50">
        <f>Finland!O106</f>
        <v>10.74249501117855</v>
      </c>
      <c r="P44" s="50" t="str">
        <f>Finland!P106</f>
        <v>n.a.</v>
      </c>
      <c r="Q44" s="50">
        <f>Finland!I107</f>
        <v>3.2874842234796087</v>
      </c>
      <c r="R44" s="50">
        <f>Finland!J107</f>
        <v>3.1707014934723277</v>
      </c>
      <c r="S44" s="50">
        <f>Finland!K107</f>
        <v>5.0617749217886647</v>
      </c>
      <c r="T44" s="50" t="str">
        <f>Finland!L107</f>
        <v>n.a.</v>
      </c>
      <c r="U44" s="50">
        <f>Finland!M107</f>
        <v>6.3796813031369357</v>
      </c>
      <c r="V44" s="50">
        <f>Finland!N107</f>
        <v>1.4675</v>
      </c>
      <c r="W44" s="50">
        <f>Finland!O107</f>
        <v>1.1440000000000001</v>
      </c>
      <c r="X44" s="50" t="str">
        <f>Finland!P107</f>
        <v>n.a.</v>
      </c>
      <c r="Y44" s="1"/>
      <c r="AX44" s="114"/>
      <c r="AY44" s="114"/>
      <c r="AZ44" s="114"/>
      <c r="BA44" s="114"/>
      <c r="BB44" s="114"/>
      <c r="BC44" s="114"/>
      <c r="BD44" s="114"/>
      <c r="BE44" s="114"/>
      <c r="BF44" s="114"/>
      <c r="BG44" s="114"/>
      <c r="BH44" s="114"/>
      <c r="BI44" s="114"/>
      <c r="BJ44" s="114"/>
      <c r="BK44" s="114"/>
      <c r="BL44" s="114"/>
      <c r="BM44" s="114"/>
      <c r="BN44" s="114"/>
      <c r="BO44" s="114"/>
      <c r="BP44" s="114"/>
      <c r="BQ44" s="114"/>
      <c r="BR44" s="114"/>
    </row>
    <row r="45" spans="1:70" x14ac:dyDescent="0.25">
      <c r="A45">
        <v>16</v>
      </c>
      <c r="B45" s="18" t="s">
        <v>59</v>
      </c>
      <c r="C45" s="31" t="s">
        <v>60</v>
      </c>
      <c r="D45" s="18"/>
      <c r="E45" s="18">
        <f>Denmark!E140</f>
        <v>23</v>
      </c>
      <c r="F45" s="18">
        <f>Denmark!F140</f>
        <v>16</v>
      </c>
      <c r="G45" s="18">
        <f>Denmark!G140</f>
        <v>17</v>
      </c>
      <c r="H45" s="18">
        <f>Denmark!H140</f>
        <v>0</v>
      </c>
      <c r="I45" s="50">
        <f>Denmark!I140</f>
        <v>3.5185838884698577</v>
      </c>
      <c r="J45" s="50">
        <f>Denmark!J140</f>
        <v>1.7000336733980987</v>
      </c>
      <c r="K45" s="50">
        <f>Denmark!K140</f>
        <v>2.3911471659625017</v>
      </c>
      <c r="L45" s="50" t="str">
        <f>Denmark!L140</f>
        <v>n.a.</v>
      </c>
      <c r="M45" s="50">
        <f>Denmark!M140</f>
        <v>5.5650225533089293</v>
      </c>
      <c r="N45" s="50">
        <f>Denmark!N140</f>
        <v>4.6908923407902936</v>
      </c>
      <c r="O45" s="50">
        <f>Denmark!O140</f>
        <v>3.2937647058823534</v>
      </c>
      <c r="P45" s="50" t="str">
        <f>Denmark!P140</f>
        <v>n.a.</v>
      </c>
      <c r="Q45" s="50">
        <f>Denmark!I141</f>
        <v>2.7934810287751466</v>
      </c>
      <c r="R45" s="50">
        <f>Denmark!J141</f>
        <v>0.8415235761188633</v>
      </c>
      <c r="S45" s="50">
        <f>Denmark!K141</f>
        <v>2.5604415352309839</v>
      </c>
      <c r="T45" s="50" t="str">
        <f>Denmark!L141</f>
        <v>n.a.</v>
      </c>
      <c r="U45" s="32">
        <f>Denmark!M141</f>
        <v>5.8828358004760952</v>
      </c>
      <c r="V45" s="32">
        <f>Denmark!N141</f>
        <v>2.4482309510850171</v>
      </c>
      <c r="W45" s="32">
        <f>Denmark!O141</f>
        <v>2.4900000000000002</v>
      </c>
      <c r="X45" s="32" t="str">
        <f>Denmark!P141</f>
        <v>n.a.</v>
      </c>
      <c r="Y45" s="1"/>
      <c r="AX45" s="114"/>
      <c r="AY45" s="114"/>
      <c r="AZ45" s="114"/>
      <c r="BA45" s="114"/>
      <c r="BB45" s="114"/>
      <c r="BC45" s="114"/>
      <c r="BD45" s="114"/>
      <c r="BE45" s="114"/>
      <c r="BF45" s="114"/>
      <c r="BG45" s="114"/>
      <c r="BH45" s="114"/>
      <c r="BI45" s="114"/>
      <c r="BJ45" s="114"/>
      <c r="BK45" s="114"/>
      <c r="BL45" s="114"/>
      <c r="BM45" s="114"/>
      <c r="BN45" s="114"/>
      <c r="BO45" s="114"/>
      <c r="BP45" s="114"/>
      <c r="BQ45" s="114"/>
      <c r="BR45" s="114"/>
    </row>
    <row r="46" spans="1:70" x14ac:dyDescent="0.25">
      <c r="A46">
        <v>17</v>
      </c>
      <c r="B46" s="18" t="s">
        <v>31</v>
      </c>
      <c r="C46" s="31" t="s">
        <v>38</v>
      </c>
      <c r="D46" s="18"/>
      <c r="E46" s="53">
        <f>Canada!E95</f>
        <v>3</v>
      </c>
      <c r="F46" s="53">
        <f>Canada!F95</f>
        <v>42</v>
      </c>
      <c r="G46" s="53">
        <f>Canada!G95</f>
        <v>14</v>
      </c>
      <c r="H46" s="53">
        <f>Canada!H95</f>
        <v>0</v>
      </c>
      <c r="I46" s="50">
        <f>Canada!I95</f>
        <v>1.9329999999999998</v>
      </c>
      <c r="J46" s="50">
        <f>Canada!J95</f>
        <v>3.5925805438907799</v>
      </c>
      <c r="K46" s="50">
        <f>Canada!K95</f>
        <v>4.1268504199018663</v>
      </c>
      <c r="L46" s="50" t="str">
        <f>Canada!L95</f>
        <v>n.a.</v>
      </c>
      <c r="M46" s="50">
        <f>Canada!M95</f>
        <v>2.1753333333333331</v>
      </c>
      <c r="N46" s="50">
        <f>Canada!N95</f>
        <v>4.7283854924082815</v>
      </c>
      <c r="O46" s="50">
        <f>Canada!O95</f>
        <v>1.6799552692664059</v>
      </c>
      <c r="P46" s="50" t="str">
        <f>Canada!P95</f>
        <v>n.a.</v>
      </c>
      <c r="Q46" s="50">
        <f>Canada!I96</f>
        <v>2.5310000000000001</v>
      </c>
      <c r="R46" s="50">
        <f>Canada!J96</f>
        <v>4.0644116776201162</v>
      </c>
      <c r="S46" s="50">
        <f>Canada!K96</f>
        <v>3.5804676577520178</v>
      </c>
      <c r="T46" s="50" t="str">
        <f>Canada!L96</f>
        <v>n.a.</v>
      </c>
      <c r="U46" s="50">
        <f>Canada!M96</f>
        <v>2.1230000000000002</v>
      </c>
      <c r="V46" s="50">
        <f>Canada!N96</f>
        <v>3.823546366025151</v>
      </c>
      <c r="W46" s="50">
        <f>Canada!O96</f>
        <v>1.4151738259470972</v>
      </c>
      <c r="X46" s="50" t="str">
        <f>Canada!P96</f>
        <v>n.a.</v>
      </c>
      <c r="Y46" s="1"/>
      <c r="AX46" s="114"/>
      <c r="AY46" s="114"/>
      <c r="AZ46" s="114"/>
      <c r="BA46" s="114"/>
      <c r="BB46" s="114"/>
      <c r="BC46" s="114"/>
      <c r="BD46" s="114"/>
      <c r="BE46" s="114"/>
      <c r="BF46" s="114"/>
      <c r="BG46" s="114"/>
      <c r="BH46" s="114"/>
      <c r="BI46" s="114"/>
      <c r="BJ46" s="114"/>
      <c r="BK46" s="114"/>
      <c r="BL46" s="114"/>
      <c r="BM46" s="114"/>
      <c r="BN46" s="114"/>
      <c r="BO46" s="114"/>
      <c r="BP46" s="114"/>
      <c r="BQ46" s="114"/>
      <c r="BR46" s="114"/>
    </row>
    <row r="47" spans="1:70" x14ac:dyDescent="0.25">
      <c r="A47">
        <v>18</v>
      </c>
      <c r="B47" s="18" t="s">
        <v>42</v>
      </c>
      <c r="C47" s="31" t="s">
        <v>43</v>
      </c>
      <c r="D47" s="18"/>
      <c r="E47" s="18">
        <f>Belgium!E184</f>
        <v>0</v>
      </c>
      <c r="F47" s="18">
        <f>Belgium!F184</f>
        <v>17</v>
      </c>
      <c r="G47" s="18">
        <f>Belgium!G184</f>
        <v>21</v>
      </c>
      <c r="H47" s="18">
        <f>Belgium!H184</f>
        <v>25</v>
      </c>
      <c r="I47" s="52" t="str">
        <f>Belgium!I184</f>
        <v>n.a.</v>
      </c>
      <c r="J47" s="50">
        <f>Belgium!J184</f>
        <v>4.1916548031732246</v>
      </c>
      <c r="K47" s="50">
        <f>Belgium!K184</f>
        <v>3.0798678659476209</v>
      </c>
      <c r="L47" s="50">
        <f>Belgium!L184</f>
        <v>2.5668283835869388</v>
      </c>
      <c r="M47" s="50" t="str">
        <f>Belgium!M184</f>
        <v>n.a.</v>
      </c>
      <c r="N47" s="50">
        <f>Belgium!N184</f>
        <v>5.800083334085139</v>
      </c>
      <c r="O47" s="50">
        <f>Belgium!O184</f>
        <v>3.1761189059539623</v>
      </c>
      <c r="P47" s="50">
        <f>Belgium!P184</f>
        <v>2.5406534805446892</v>
      </c>
      <c r="Q47" s="50" t="str">
        <f>Belgium!I185</f>
        <v>n.a.</v>
      </c>
      <c r="R47" s="50">
        <f>Belgium!J185</f>
        <v>4.0078429011898065</v>
      </c>
      <c r="S47" s="50">
        <f>Belgium!K185</f>
        <v>2.93107974499347</v>
      </c>
      <c r="T47" s="50">
        <f>Belgium!L185</f>
        <v>2.1018225781429756</v>
      </c>
      <c r="U47" s="32" t="str">
        <f>Belgium!M185</f>
        <v>n.a.</v>
      </c>
      <c r="V47" s="32">
        <f>Belgium!N185</f>
        <v>5.0120005330242856</v>
      </c>
      <c r="W47" s="32">
        <f>Belgium!O185</f>
        <v>2.2642257616813266</v>
      </c>
      <c r="X47" s="32">
        <f>Belgium!P185</f>
        <v>2.1818658397815494</v>
      </c>
      <c r="Y47" s="33"/>
      <c r="AX47" s="114"/>
      <c r="AY47" s="114"/>
      <c r="AZ47" s="114"/>
      <c r="BA47" s="114"/>
      <c r="BB47" s="114"/>
      <c r="BC47" s="114"/>
      <c r="BD47" s="114"/>
      <c r="BE47" s="114"/>
      <c r="BF47" s="114"/>
      <c r="BG47" s="114"/>
      <c r="BH47" s="114"/>
      <c r="BI47" s="114"/>
      <c r="BJ47" s="114"/>
      <c r="BK47" s="114"/>
      <c r="BL47" s="114"/>
      <c r="BM47" s="114"/>
      <c r="BN47" s="114"/>
      <c r="BO47" s="114"/>
      <c r="BP47" s="114"/>
      <c r="BQ47" s="114"/>
      <c r="BR47" s="114"/>
    </row>
    <row r="48" spans="1:70" x14ac:dyDescent="0.25">
      <c r="A48">
        <v>19</v>
      </c>
      <c r="B48" s="18" t="s">
        <v>53</v>
      </c>
      <c r="C48" s="31" t="s">
        <v>34</v>
      </c>
      <c r="D48" s="18"/>
      <c r="E48" s="53">
        <f>Austria!E140</f>
        <v>34</v>
      </c>
      <c r="F48" s="53">
        <f>Austria!F140</f>
        <v>27</v>
      </c>
      <c r="G48" s="53">
        <f>Austria!G140</f>
        <v>1</v>
      </c>
      <c r="H48" s="53">
        <f>Austria!H140</f>
        <v>0</v>
      </c>
      <c r="I48" s="50">
        <f>Austria!I140</f>
        <v>5.2075272521806548</v>
      </c>
      <c r="J48" s="50">
        <f>Austria!J140</f>
        <v>3.2565256498734749</v>
      </c>
      <c r="K48" s="50">
        <f>Austria!K140</f>
        <v>-3.8239999999999998</v>
      </c>
      <c r="L48" s="50" t="str">
        <f>Austria!L140</f>
        <v>n.a.</v>
      </c>
      <c r="M48" s="50">
        <f>Austria!M140</f>
        <v>5.7326299855084315</v>
      </c>
      <c r="N48" s="50">
        <f>Austria!N140</f>
        <v>2.9265637185276621</v>
      </c>
      <c r="O48" s="50">
        <f>Austria!O140</f>
        <v>0.47</v>
      </c>
      <c r="P48" s="50" t="str">
        <f>Austria!P140</f>
        <v>n.a.</v>
      </c>
      <c r="Q48" s="50">
        <f>Austria!I141</f>
        <v>4.7819044016833239</v>
      </c>
      <c r="R48" s="50">
        <f>Austria!J141</f>
        <v>2.3410000000000002</v>
      </c>
      <c r="S48" s="50">
        <f>Austria!K141</f>
        <v>-3.8239999999999998</v>
      </c>
      <c r="T48" s="50" t="str">
        <f>Austria!L141</f>
        <v>n.a.</v>
      </c>
      <c r="U48" s="50">
        <f>Austria!M141</f>
        <v>4.2231910906283652</v>
      </c>
      <c r="V48" s="50">
        <f>Austria!N141</f>
        <v>2.1080000000000001</v>
      </c>
      <c r="W48" s="50">
        <f>Austria!O141</f>
        <v>0.47</v>
      </c>
      <c r="X48" s="50" t="str">
        <f>Austria!P141</f>
        <v>n.a.</v>
      </c>
      <c r="Y48" s="1"/>
      <c r="AX48" s="114"/>
      <c r="AY48" s="114"/>
      <c r="AZ48" s="114"/>
      <c r="BA48" s="114"/>
      <c r="BB48" s="114"/>
      <c r="BC48" s="114"/>
      <c r="BD48" s="114"/>
      <c r="BE48" s="114"/>
      <c r="BF48" s="114"/>
      <c r="BG48" s="114"/>
      <c r="BH48" s="114"/>
      <c r="BI48" s="114"/>
      <c r="BJ48" s="114"/>
      <c r="BK48" s="114"/>
      <c r="BL48" s="114"/>
      <c r="BM48" s="114"/>
      <c r="BN48" s="114"/>
      <c r="BO48" s="114"/>
      <c r="BP48" s="114"/>
      <c r="BQ48" s="114"/>
      <c r="BR48" s="114"/>
    </row>
    <row r="49" spans="1:70" x14ac:dyDescent="0.25">
      <c r="A49">
        <v>20</v>
      </c>
      <c r="B49" s="18" t="s">
        <v>32</v>
      </c>
      <c r="C49" s="31" t="s">
        <v>38</v>
      </c>
      <c r="D49" s="18"/>
      <c r="E49" s="53">
        <f>Australia!E118</f>
        <v>37</v>
      </c>
      <c r="F49" s="53">
        <f>Australia!F118</f>
        <v>13</v>
      </c>
      <c r="G49" s="53">
        <f>Australia!G118</f>
        <v>9</v>
      </c>
      <c r="H49" s="53">
        <f>Australia!H118</f>
        <v>0</v>
      </c>
      <c r="I49" s="50">
        <f>Australia!I118</f>
        <v>3.2058846458380263</v>
      </c>
      <c r="J49" s="50">
        <f>Australia!J118</f>
        <v>4.9472053033908452</v>
      </c>
      <c r="K49" s="50">
        <f>Australia!K118</f>
        <v>4.0421747307288394</v>
      </c>
      <c r="L49" s="50" t="str">
        <f>Australia!L118</f>
        <v>n.a.</v>
      </c>
      <c r="M49" s="50">
        <f>Australia!M118</f>
        <v>5.9444860497864145</v>
      </c>
      <c r="N49" s="50">
        <f>Australia!N118</f>
        <v>4.676452179999889</v>
      </c>
      <c r="O49" s="50">
        <f>Australia!O118</f>
        <v>7.6262200921519723</v>
      </c>
      <c r="P49" s="50" t="str">
        <f>Australia!P118</f>
        <v>n.a.</v>
      </c>
      <c r="Q49" s="50">
        <f>Australia!I119</f>
        <v>3.4888318881711511</v>
      </c>
      <c r="R49" s="50">
        <f>Australia!J119</f>
        <v>5.8788906154353171</v>
      </c>
      <c r="S49" s="50">
        <f>Australia!K119</f>
        <v>4.2726115481280802</v>
      </c>
      <c r="T49" s="50" t="str">
        <f>Australia!L119</f>
        <v>n.a.</v>
      </c>
      <c r="U49" s="50">
        <f>Australia!M119</f>
        <v>4.3529999999999998</v>
      </c>
      <c r="V49" s="50">
        <f>Australia!N119</f>
        <v>2.8255116122797741</v>
      </c>
      <c r="W49" s="50">
        <f>Australia!O119</f>
        <v>6.0407200872356057</v>
      </c>
      <c r="X49" s="50" t="str">
        <f>Australia!P119</f>
        <v>n.a.</v>
      </c>
      <c r="Y49" s="1"/>
      <c r="AX49" s="114"/>
      <c r="AY49" s="114"/>
      <c r="AZ49" s="114"/>
      <c r="BA49" s="114"/>
      <c r="BB49" s="114"/>
      <c r="BC49" s="114"/>
      <c r="BD49" s="114"/>
      <c r="BE49" s="114"/>
      <c r="BF49" s="114"/>
      <c r="BG49" s="114"/>
      <c r="BH49" s="114"/>
      <c r="BI49" s="114"/>
      <c r="BJ49" s="114"/>
      <c r="BK49" s="114"/>
      <c r="BL49" s="114"/>
      <c r="BM49" s="114"/>
      <c r="BN49" s="114"/>
      <c r="BO49" s="114"/>
      <c r="BP49" s="114"/>
      <c r="BQ49" s="114"/>
      <c r="BR49" s="114"/>
    </row>
    <row r="50" spans="1:70" x14ac:dyDescent="0.25">
      <c r="B50" s="1"/>
      <c r="C50" s="1"/>
      <c r="D50" s="1"/>
      <c r="Q50" s="1"/>
      <c r="R50" s="1"/>
      <c r="S50" s="1"/>
      <c r="T50" s="1"/>
      <c r="U50" s="1"/>
      <c r="V50" s="1"/>
      <c r="W50" s="1"/>
      <c r="X50" s="1"/>
      <c r="Y50" s="1"/>
      <c r="AX50" s="114"/>
      <c r="AY50" s="114"/>
      <c r="AZ50" s="114"/>
      <c r="BA50" s="114"/>
      <c r="BB50" s="114"/>
      <c r="BC50" s="114"/>
      <c r="BD50" s="114"/>
      <c r="BE50" s="114"/>
      <c r="BF50" s="114"/>
      <c r="BG50" s="114"/>
      <c r="BH50" s="114"/>
      <c r="BI50" s="114"/>
      <c r="BJ50" s="114"/>
      <c r="BK50" s="114"/>
      <c r="BL50" s="114"/>
      <c r="BM50" s="114"/>
      <c r="BN50" s="114"/>
      <c r="BO50" s="114"/>
      <c r="BP50" s="114"/>
      <c r="BQ50" s="114"/>
      <c r="BR50" s="114"/>
    </row>
    <row r="51" spans="1:70" x14ac:dyDescent="0.25">
      <c r="B51" s="1"/>
      <c r="C51" s="1"/>
      <c r="D51" s="30">
        <f>SUM(E51:H51)</f>
        <v>1185</v>
      </c>
      <c r="E51" s="30">
        <f>SUM(E30:E49)</f>
        <v>446</v>
      </c>
      <c r="F51" s="30">
        <f>SUM(F30:F49)</f>
        <v>442</v>
      </c>
      <c r="G51" s="30">
        <f>SUM(G30:G49)</f>
        <v>199</v>
      </c>
      <c r="H51" s="30">
        <f>SUM(H30:H49)</f>
        <v>98</v>
      </c>
      <c r="I51" s="20">
        <f>AVERAGE(I30:I49)</f>
        <v>4.2014144378041767</v>
      </c>
      <c r="J51" s="20">
        <f t="shared" ref="J51:L51" si="11">AVERAGE(J30:J49)</f>
        <v>2.9741109787421673</v>
      </c>
      <c r="K51" s="20">
        <f t="shared" si="11"/>
        <v>2.4440358828227096</v>
      </c>
      <c r="L51" s="20">
        <f t="shared" si="11"/>
        <v>2.0123022873402334</v>
      </c>
      <c r="M51" s="21">
        <f>AVERAGE(M30:M49)</f>
        <v>6.1139623975591704</v>
      </c>
      <c r="N51" s="21">
        <f t="shared" ref="N51:P51" si="12">AVERAGE(N30:N49)</f>
        <v>5.881406825297935</v>
      </c>
      <c r="O51" s="21">
        <f t="shared" si="12"/>
        <v>5.5597526228182321</v>
      </c>
      <c r="P51" s="21">
        <f t="shared" si="12"/>
        <v>4.2928354002672391</v>
      </c>
      <c r="Q51" s="20">
        <f>MEDIAN(Q30:Q49)</f>
        <v>4.1628106267372678</v>
      </c>
      <c r="R51" s="20">
        <f t="shared" ref="R51:T51" si="13">MEDIAN(R30:R49)</f>
        <v>2.9798282903257034</v>
      </c>
      <c r="S51" s="20">
        <f t="shared" si="13"/>
        <v>2.8960736111986463</v>
      </c>
      <c r="T51" s="20">
        <f t="shared" si="13"/>
        <v>2.5129663158024784</v>
      </c>
      <c r="U51" s="21">
        <f>MEDIAN(U30:U49)</f>
        <v>4.8702294508441657</v>
      </c>
      <c r="V51" s="21">
        <f t="shared" ref="V51:X51" si="14">MEDIAN(V30:V49)</f>
        <v>3.45275</v>
      </c>
      <c r="W51" s="21">
        <f t="shared" si="14"/>
        <v>2.7045000000000003</v>
      </c>
      <c r="X51" s="21">
        <f t="shared" si="14"/>
        <v>3.7731424581005526</v>
      </c>
      <c r="Y51" s="1"/>
    </row>
    <row r="52" spans="1:70" x14ac:dyDescent="0.25">
      <c r="B52" s="1" t="s">
        <v>50</v>
      </c>
      <c r="C52" s="1"/>
      <c r="D52" s="1"/>
      <c r="E52" s="1"/>
      <c r="F52" s="1"/>
      <c r="G52" s="1"/>
      <c r="H52" s="1"/>
      <c r="I52" s="20">
        <f t="shared" ref="I52:X52" si="15">MIN(I30:I49)</f>
        <v>1.9329999999999998</v>
      </c>
      <c r="J52" s="20">
        <f t="shared" si="15"/>
        <v>0.3402</v>
      </c>
      <c r="K52" s="20">
        <f t="shared" si="15"/>
        <v>-3.8239999999999998</v>
      </c>
      <c r="L52" s="20">
        <f t="shared" si="15"/>
        <v>-1.9888928168200786</v>
      </c>
      <c r="M52" s="21">
        <f t="shared" si="15"/>
        <v>2.1753333333333331</v>
      </c>
      <c r="N52" s="21">
        <f t="shared" si="15"/>
        <v>1.5440000000000003</v>
      </c>
      <c r="O52" s="21">
        <f t="shared" si="15"/>
        <v>-6.3602637540485785E-2</v>
      </c>
      <c r="P52" s="21">
        <f t="shared" si="15"/>
        <v>-1.1243803267566426</v>
      </c>
      <c r="Q52" s="20">
        <f t="shared" si="15"/>
        <v>2.5310000000000001</v>
      </c>
      <c r="R52" s="20">
        <f t="shared" si="15"/>
        <v>0.51800000000000002</v>
      </c>
      <c r="S52" s="20">
        <f t="shared" si="15"/>
        <v>-3.8239999999999998</v>
      </c>
      <c r="T52" s="20">
        <f t="shared" si="15"/>
        <v>-0.70534378945830145</v>
      </c>
      <c r="U52" s="21">
        <f t="shared" si="15"/>
        <v>2.1230000000000002</v>
      </c>
      <c r="V52" s="21">
        <f t="shared" si="15"/>
        <v>1.4675</v>
      </c>
      <c r="W52" s="21">
        <f t="shared" si="15"/>
        <v>-0.19882179867410366</v>
      </c>
      <c r="X52" s="21">
        <f t="shared" si="15"/>
        <v>-1.2268780058102169</v>
      </c>
      <c r="Y52" s="1"/>
      <c r="Z52" s="18"/>
    </row>
    <row r="53" spans="1:70" x14ac:dyDescent="0.25">
      <c r="B53" s="1" t="s">
        <v>51</v>
      </c>
      <c r="C53" s="1"/>
      <c r="D53" s="1"/>
      <c r="E53" s="1"/>
      <c r="F53" s="1"/>
      <c r="G53" s="1"/>
      <c r="H53" s="1"/>
      <c r="I53" s="20">
        <f t="shared" ref="I53:T53" si="16">MAX(I30:I49)</f>
        <v>7.3310009741341222</v>
      </c>
      <c r="J53" s="20">
        <f t="shared" si="16"/>
        <v>5.1082894538621781</v>
      </c>
      <c r="K53" s="20">
        <f t="shared" si="16"/>
        <v>5.4888775501452214</v>
      </c>
      <c r="L53" s="20">
        <f t="shared" si="16"/>
        <v>6.0518827190481845</v>
      </c>
      <c r="M53" s="21">
        <f t="shared" si="16"/>
        <v>13.310081532891211</v>
      </c>
      <c r="N53" s="21">
        <f t="shared" si="16"/>
        <v>19.4376</v>
      </c>
      <c r="O53" s="21">
        <f t="shared" si="16"/>
        <v>21.463930846880984</v>
      </c>
      <c r="P53" s="21">
        <f t="shared" si="16"/>
        <v>7.1823145836841462</v>
      </c>
      <c r="Q53" s="20">
        <f t="shared" si="16"/>
        <v>7.955726481213099</v>
      </c>
      <c r="R53" s="20">
        <f t="shared" si="16"/>
        <v>5.8788906154353171</v>
      </c>
      <c r="S53" s="20">
        <f t="shared" si="16"/>
        <v>5.0617749217886647</v>
      </c>
      <c r="T53" s="20">
        <f t="shared" si="16"/>
        <v>4.8548199767711742</v>
      </c>
      <c r="U53" s="21">
        <f>MAX(U30:U49)</f>
        <v>13.065390923643754</v>
      </c>
      <c r="V53" s="21">
        <f t="shared" ref="V53:X53" si="17">MAX(V30:V49)</f>
        <v>19.341000000000001</v>
      </c>
      <c r="W53" s="21">
        <f t="shared" si="17"/>
        <v>21.463930846880984</v>
      </c>
      <c r="X53" s="21">
        <f t="shared" si="17"/>
        <v>8.2250335755979389</v>
      </c>
      <c r="Y53" s="1"/>
      <c r="Z53" s="18"/>
    </row>
    <row r="54" spans="1:70" x14ac:dyDescent="0.25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8"/>
    </row>
    <row r="55" spans="1:70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8"/>
    </row>
    <row r="56" spans="1:70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8"/>
    </row>
    <row r="57" spans="1:70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8"/>
    </row>
    <row r="58" spans="1:70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8"/>
    </row>
    <row r="59" spans="1:70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8"/>
    </row>
    <row r="60" spans="1:70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8"/>
    </row>
    <row r="61" spans="1:70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8"/>
    </row>
    <row r="62" spans="1:70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8"/>
    </row>
    <row r="63" spans="1:70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8"/>
    </row>
    <row r="64" spans="1:70" x14ac:dyDescent="0.25">
      <c r="Z64" s="18"/>
    </row>
    <row r="65" spans="7:26" x14ac:dyDescent="0.25">
      <c r="G65" s="53"/>
      <c r="Z65" s="18"/>
    </row>
    <row r="66" spans="7:26" x14ac:dyDescent="0.25">
      <c r="Z66" s="18"/>
    </row>
    <row r="67" spans="7:26" x14ac:dyDescent="0.25">
      <c r="Z67" s="18"/>
    </row>
    <row r="68" spans="7:26" x14ac:dyDescent="0.25">
      <c r="Z68" s="18"/>
    </row>
    <row r="69" spans="7:26" x14ac:dyDescent="0.25">
      <c r="Z69" s="18"/>
    </row>
    <row r="70" spans="7:26" x14ac:dyDescent="0.25">
      <c r="Z70" s="18"/>
    </row>
    <row r="71" spans="7:26" x14ac:dyDescent="0.25">
      <c r="Z71" s="18"/>
    </row>
  </sheetData>
  <mergeCells count="12">
    <mergeCell ref="D1:H1"/>
    <mergeCell ref="I1:P1"/>
    <mergeCell ref="Q1:X1"/>
    <mergeCell ref="I2:L2"/>
    <mergeCell ref="M2:P2"/>
    <mergeCell ref="Q2:T2"/>
    <mergeCell ref="U2:X2"/>
    <mergeCell ref="E3:H3"/>
    <mergeCell ref="I3:L3"/>
    <mergeCell ref="M3:P3"/>
    <mergeCell ref="Q3:T3"/>
    <mergeCell ref="U3:X3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64"/>
  <sheetViews>
    <sheetView zoomScale="85" zoomScaleNormal="85" workbookViewId="0">
      <pane xSplit="3" ySplit="4" topLeftCell="D36" activePane="bottomRight" state="frozen"/>
      <selection pane="topRight" activeCell="D1" sqref="D1"/>
      <selection pane="bottomLeft" activeCell="A5" sqref="A5"/>
      <selection pane="bottomRight" activeCell="O61" sqref="O61"/>
    </sheetView>
  </sheetViews>
  <sheetFormatPr defaultRowHeight="15" x14ac:dyDescent="0.25"/>
  <cols>
    <col min="1" max="1" width="3" bestFit="1" customWidth="1"/>
    <col min="4" max="4" width="5.28515625" bestFit="1" customWidth="1"/>
  </cols>
  <sheetData>
    <row r="1" spans="1:48" x14ac:dyDescent="0.25">
      <c r="B1" s="1"/>
      <c r="C1" s="1"/>
      <c r="D1" s="135" t="s">
        <v>44</v>
      </c>
      <c r="E1" s="135"/>
      <c r="F1" s="135"/>
      <c r="G1" s="135"/>
      <c r="H1" s="135"/>
      <c r="I1" s="135" t="s">
        <v>22</v>
      </c>
      <c r="J1" s="135"/>
      <c r="K1" s="135"/>
      <c r="L1" s="135"/>
      <c r="M1" s="135"/>
      <c r="N1" s="135"/>
      <c r="O1" s="135"/>
      <c r="P1" s="135"/>
      <c r="Q1" s="135" t="s">
        <v>23</v>
      </c>
      <c r="R1" s="135"/>
      <c r="S1" s="135"/>
      <c r="T1" s="135"/>
      <c r="U1" s="135"/>
      <c r="V1" s="135"/>
      <c r="W1" s="135"/>
      <c r="X1" s="135"/>
      <c r="Y1" s="1"/>
    </row>
    <row r="2" spans="1:48" x14ac:dyDescent="0.25">
      <c r="B2" s="1"/>
      <c r="C2" s="1"/>
      <c r="D2" s="1"/>
      <c r="E2" s="1"/>
      <c r="F2" s="1"/>
      <c r="G2" s="1"/>
      <c r="H2" s="1"/>
      <c r="I2" s="136" t="s">
        <v>9</v>
      </c>
      <c r="J2" s="137"/>
      <c r="K2" s="137"/>
      <c r="L2" s="137"/>
      <c r="M2" s="138" t="s">
        <v>7</v>
      </c>
      <c r="N2" s="139"/>
      <c r="O2" s="139"/>
      <c r="P2" s="139"/>
      <c r="Q2" s="136" t="s">
        <v>9</v>
      </c>
      <c r="R2" s="137"/>
      <c r="S2" s="137"/>
      <c r="T2" s="137"/>
      <c r="U2" s="138" t="s">
        <v>7</v>
      </c>
      <c r="V2" s="139"/>
      <c r="W2" s="139"/>
      <c r="X2" s="139"/>
      <c r="Y2" s="1"/>
    </row>
    <row r="3" spans="1:48" x14ac:dyDescent="0.25">
      <c r="B3" s="1"/>
      <c r="C3" s="1"/>
      <c r="D3" s="1"/>
      <c r="E3" s="134" t="s">
        <v>4</v>
      </c>
      <c r="F3" s="135"/>
      <c r="G3" s="135"/>
      <c r="H3" s="135"/>
      <c r="I3" s="136" t="s">
        <v>4</v>
      </c>
      <c r="J3" s="137"/>
      <c r="K3" s="137"/>
      <c r="L3" s="137"/>
      <c r="M3" s="138" t="s">
        <v>4</v>
      </c>
      <c r="N3" s="139"/>
      <c r="O3" s="139"/>
      <c r="P3" s="139"/>
      <c r="Q3" s="136" t="s">
        <v>4</v>
      </c>
      <c r="R3" s="137"/>
      <c r="S3" s="137"/>
      <c r="T3" s="137"/>
      <c r="U3" s="138" t="s">
        <v>4</v>
      </c>
      <c r="V3" s="139"/>
      <c r="W3" s="139"/>
      <c r="X3" s="139"/>
      <c r="Y3" s="1"/>
    </row>
    <row r="4" spans="1:48" x14ac:dyDescent="0.25">
      <c r="B4" s="1" t="s">
        <v>46</v>
      </c>
      <c r="C4" s="1" t="s">
        <v>47</v>
      </c>
      <c r="D4" s="1" t="s">
        <v>52</v>
      </c>
      <c r="E4" s="31" t="s">
        <v>10</v>
      </c>
      <c r="F4" s="31" t="s">
        <v>11</v>
      </c>
      <c r="G4" s="31" t="s">
        <v>12</v>
      </c>
      <c r="H4" s="31" t="s">
        <v>13</v>
      </c>
      <c r="I4" s="31" t="s">
        <v>10</v>
      </c>
      <c r="J4" s="31" t="s">
        <v>11</v>
      </c>
      <c r="K4" s="31" t="s">
        <v>12</v>
      </c>
      <c r="L4" s="31" t="s">
        <v>13</v>
      </c>
      <c r="M4" s="31" t="s">
        <v>10</v>
      </c>
      <c r="N4" s="31" t="s">
        <v>11</v>
      </c>
      <c r="O4" s="31" t="s">
        <v>12</v>
      </c>
      <c r="P4" s="31" t="s">
        <v>13</v>
      </c>
      <c r="Q4" s="31" t="s">
        <v>10</v>
      </c>
      <c r="R4" s="31" t="s">
        <v>11</v>
      </c>
      <c r="S4" s="31" t="s">
        <v>12</v>
      </c>
      <c r="T4" s="31" t="s">
        <v>13</v>
      </c>
      <c r="U4" s="31" t="s">
        <v>10</v>
      </c>
      <c r="V4" s="31" t="s">
        <v>11</v>
      </c>
      <c r="W4" s="31" t="s">
        <v>12</v>
      </c>
      <c r="X4" s="31" t="s">
        <v>13</v>
      </c>
      <c r="Y4" s="1"/>
    </row>
    <row r="5" spans="1:48" x14ac:dyDescent="0.25">
      <c r="A5">
        <v>1</v>
      </c>
      <c r="B5" s="18" t="s">
        <v>18</v>
      </c>
      <c r="C5" s="31" t="s">
        <v>45</v>
      </c>
      <c r="D5" s="1"/>
      <c r="E5" s="55">
        <f>US!E227</f>
        <v>129</v>
      </c>
      <c r="F5" s="55">
        <f>US!F227</f>
        <v>58</v>
      </c>
      <c r="G5" s="55">
        <f>US!G227</f>
        <v>23</v>
      </c>
      <c r="H5" s="55">
        <f>US!H227</f>
        <v>5</v>
      </c>
      <c r="I5" s="49">
        <f>US!I227</f>
        <v>4.0209979775634297</v>
      </c>
      <c r="J5" s="49">
        <f>US!J227</f>
        <v>3.4228572745861325</v>
      </c>
      <c r="K5" s="49">
        <f>US!K227</f>
        <v>3.2640675604611702</v>
      </c>
      <c r="L5" s="49">
        <f>US!L227</f>
        <v>-1.8151708572296463</v>
      </c>
      <c r="M5" s="49">
        <f>US!M227</f>
        <v>1.090537404535828</v>
      </c>
      <c r="N5" s="49">
        <f>US!N227</f>
        <v>1.7694100955155279</v>
      </c>
      <c r="O5" s="49">
        <f>US!O227</f>
        <v>2.3479639891953563</v>
      </c>
      <c r="P5" s="49">
        <f>US!P227</f>
        <v>6.1488910443675948</v>
      </c>
      <c r="Q5" s="50">
        <f>US!I228</f>
        <v>3.9682539682539764</v>
      </c>
      <c r="R5" s="50">
        <f>US!J228</f>
        <v>3.7343223223707422</v>
      </c>
      <c r="S5" s="50">
        <f>US!K228</f>
        <v>3.3935945902109799</v>
      </c>
      <c r="T5" s="50">
        <f>US!L228</f>
        <v>-0.89833723914742869</v>
      </c>
      <c r="U5" s="50">
        <f>US!M228</f>
        <v>0.56800345314707013</v>
      </c>
      <c r="V5" s="50">
        <f>US!N228</f>
        <v>2.5171643674901878</v>
      </c>
      <c r="W5" s="50">
        <f>US!O228</f>
        <v>2.1058397499640558</v>
      </c>
      <c r="X5" s="50">
        <f>US!P228</f>
        <v>5.5982584750295716</v>
      </c>
      <c r="Y5" s="1"/>
      <c r="AV5" s="1">
        <f>US!X227</f>
        <v>0</v>
      </c>
    </row>
    <row r="6" spans="1:48" x14ac:dyDescent="0.25">
      <c r="A6">
        <v>2</v>
      </c>
      <c r="B6" s="18" t="s">
        <v>19</v>
      </c>
      <c r="C6" s="31" t="s">
        <v>100</v>
      </c>
      <c r="D6" s="1"/>
      <c r="E6" s="53">
        <f>UK!E187</f>
        <v>3</v>
      </c>
      <c r="F6" s="53">
        <f>UK!F187</f>
        <v>68</v>
      </c>
      <c r="G6" s="53">
        <f>UK!G187</f>
        <v>27</v>
      </c>
      <c r="H6" s="53">
        <f>UK!H187</f>
        <v>75</v>
      </c>
      <c r="I6" s="50">
        <f>UK!I187</f>
        <v>2.5338180709375768</v>
      </c>
      <c r="J6" s="50">
        <f>UK!J187</f>
        <v>2.1167001579085629</v>
      </c>
      <c r="K6" s="50">
        <f>UK!K187</f>
        <v>2.0723788623596371</v>
      </c>
      <c r="L6" s="50">
        <f>UK!L187</f>
        <v>1.7734984081557414</v>
      </c>
      <c r="M6" s="50">
        <f>UK!M187</f>
        <v>0.8494454692446104</v>
      </c>
      <c r="N6" s="50">
        <f>UK!N187</f>
        <v>4.1406995923554453</v>
      </c>
      <c r="O6" s="50">
        <f>UK!O187</f>
        <v>1.4317873411615436</v>
      </c>
      <c r="P6" s="50">
        <f>UK!P187</f>
        <v>1.6385439779723303</v>
      </c>
      <c r="Q6" s="50">
        <f>UK!I188</f>
        <v>2.00428039639311</v>
      </c>
      <c r="R6" s="50">
        <f>UK!J188</f>
        <v>2.633778941604259</v>
      </c>
      <c r="S6" s="50">
        <f>UK!K188</f>
        <v>1.7856502992009471</v>
      </c>
      <c r="T6" s="50">
        <f>UK!L188</f>
        <v>2.4493786158131581</v>
      </c>
      <c r="U6" s="50">
        <f>UK!M188</f>
        <v>0</v>
      </c>
      <c r="V6" s="50">
        <f>UK!N188</f>
        <v>2.5671481057352841</v>
      </c>
      <c r="W6" s="50">
        <f>UK!O188</f>
        <v>0</v>
      </c>
      <c r="X6" s="50">
        <f>UK!P188</f>
        <v>0.94339622641510523</v>
      </c>
      <c r="Y6" s="1"/>
      <c r="AV6" s="1">
        <f>UK!X187</f>
        <v>0</v>
      </c>
    </row>
    <row r="7" spans="1:48" x14ac:dyDescent="0.25">
      <c r="A7">
        <v>3</v>
      </c>
      <c r="B7" s="18" t="s">
        <v>8</v>
      </c>
      <c r="C7" s="31" t="s">
        <v>25</v>
      </c>
      <c r="D7" s="1"/>
      <c r="E7" s="53">
        <f>Sweden!E138</f>
        <v>79</v>
      </c>
      <c r="F7" s="53">
        <f>Sweden!F138</f>
        <v>40</v>
      </c>
      <c r="G7" s="53">
        <f>Sweden!G138</f>
        <v>11</v>
      </c>
      <c r="H7" s="53">
        <f>Sweden!H138</f>
        <v>0</v>
      </c>
      <c r="I7" s="50">
        <f>Sweden!I138</f>
        <v>2.9180281969219242</v>
      </c>
      <c r="J7" s="50">
        <f>Sweden!J138</f>
        <v>2.8602568195305449</v>
      </c>
      <c r="K7" s="50">
        <f>Sweden!K138</f>
        <v>2.6658238323873644</v>
      </c>
      <c r="L7" s="50" t="str">
        <f>Sweden!L138</f>
        <v>n.a.</v>
      </c>
      <c r="M7" s="50">
        <f>Sweden!M138</f>
        <v>2.7724974907475883</v>
      </c>
      <c r="N7" s="50">
        <f>Sweden!N138</f>
        <v>4.5804319184112208</v>
      </c>
      <c r="O7" s="50">
        <f>Sweden!O138</f>
        <v>4.1958577056256114</v>
      </c>
      <c r="P7" s="50" t="str">
        <f>Sweden!P138</f>
        <v>n.a.</v>
      </c>
      <c r="Q7" s="50">
        <f>Sweden!I139</f>
        <v>3.3435656337252651</v>
      </c>
      <c r="R7" s="50">
        <f>Sweden!J139</f>
        <v>2.9631272686177712</v>
      </c>
      <c r="S7" s="50">
        <f>Sweden!K139</f>
        <v>2.8610674774038225</v>
      </c>
      <c r="T7" s="50" t="str">
        <f>Sweden!L139</f>
        <v>n.a.</v>
      </c>
      <c r="U7" s="50">
        <f>Sweden!M139</f>
        <v>2.1034147157876104</v>
      </c>
      <c r="V7" s="50">
        <f>Sweden!N139</f>
        <v>3.1939625999771071</v>
      </c>
      <c r="W7" s="50">
        <f>Sweden!O139</f>
        <v>3.6580227617073247</v>
      </c>
      <c r="X7" s="50" t="str">
        <f>Sweden!P139</f>
        <v>n.a.</v>
      </c>
      <c r="Y7" s="1"/>
      <c r="AV7" s="1">
        <f>Sweden!X138</f>
        <v>0</v>
      </c>
    </row>
    <row r="8" spans="1:48" x14ac:dyDescent="0.25">
      <c r="A8">
        <v>4</v>
      </c>
      <c r="B8" s="18" t="s">
        <v>20</v>
      </c>
      <c r="C8" s="31" t="s">
        <v>101</v>
      </c>
      <c r="D8" s="1"/>
      <c r="E8" s="53">
        <f>Spain_new!E167</f>
        <v>26</v>
      </c>
      <c r="F8" s="53">
        <f>Spain_new!F167</f>
        <v>53</v>
      </c>
      <c r="G8" s="53">
        <f>Spain_new!G167</f>
        <v>47</v>
      </c>
      <c r="H8" s="53">
        <f>Spain_new!H167</f>
        <v>29</v>
      </c>
      <c r="I8" s="50">
        <f>Spain_new!I167</f>
        <v>5.362895598454017</v>
      </c>
      <c r="J8" s="50">
        <f>Spain_new!J167</f>
        <v>3.1568257011413738</v>
      </c>
      <c r="K8" s="50">
        <f>Spain_new!K167</f>
        <v>1.2938632325498529</v>
      </c>
      <c r="L8" s="50">
        <f>Spain_new!L167</f>
        <v>2.1782827649179106</v>
      </c>
      <c r="M8" s="50">
        <f>Spain_new!M167</f>
        <v>10.528803657413986</v>
      </c>
      <c r="N8" s="50">
        <f>Spain_new!N167</f>
        <v>5.4553540367914577</v>
      </c>
      <c r="O8" s="50">
        <f>Spain_new!O167</f>
        <v>2.312639178004722</v>
      </c>
      <c r="P8" s="50">
        <f>Spain_new!P167</f>
        <v>0.47441506462904054</v>
      </c>
      <c r="Q8" s="50">
        <f>Spain_new!I168</f>
        <v>5.72507978062331</v>
      </c>
      <c r="R8" s="50">
        <f>Spain_new!J168</f>
        <v>3.2834265151066244</v>
      </c>
      <c r="S8" s="50">
        <f>Spain_new!K168</f>
        <v>0.78343713058108833</v>
      </c>
      <c r="T8" s="50">
        <f>Spain_new!L168</f>
        <v>2.4262762133281379</v>
      </c>
      <c r="U8" s="50">
        <f>Spain_new!M168</f>
        <v>9.7943046775510432</v>
      </c>
      <c r="V8" s="50">
        <f>Spain_new!N168</f>
        <v>4.2851044852703302</v>
      </c>
      <c r="W8" s="50">
        <f>Spain_new!O168</f>
        <v>1.3935337183911267</v>
      </c>
      <c r="X8" s="50">
        <f>Spain_new!P168</f>
        <v>0.3824115539230899</v>
      </c>
      <c r="Y8" s="1"/>
      <c r="AV8" s="1">
        <f>Spain_new!X167</f>
        <v>0</v>
      </c>
    </row>
    <row r="9" spans="1:48" x14ac:dyDescent="0.25">
      <c r="A9">
        <v>5</v>
      </c>
      <c r="B9" s="18" t="s">
        <v>55</v>
      </c>
      <c r="C9" s="31" t="s">
        <v>25</v>
      </c>
      <c r="D9" s="1"/>
      <c r="E9" s="1">
        <f>Portugal!E138</f>
        <v>42</v>
      </c>
      <c r="F9" s="1">
        <f>Portugal!F138</f>
        <v>10</v>
      </c>
      <c r="G9" s="1">
        <f>Portugal!G138</f>
        <v>39</v>
      </c>
      <c r="H9" s="1">
        <f>Portugal!H138</f>
        <v>0</v>
      </c>
      <c r="I9" s="50">
        <f>Portugal!I138</f>
        <v>4.844679516968653</v>
      </c>
      <c r="J9" s="50">
        <f>Portugal!J138</f>
        <v>2.4867029012433912</v>
      </c>
      <c r="K9" s="50">
        <f>Portugal!K138</f>
        <v>1.3918052646870489</v>
      </c>
      <c r="L9" s="50" t="str">
        <f>Portugal!L138</f>
        <v>n.a.</v>
      </c>
      <c r="M9" s="50">
        <f>Portugal!M138</f>
        <v>8.7677800059113959</v>
      </c>
      <c r="N9" s="50">
        <f>Portugal!N138</f>
        <v>3.2716400426052417</v>
      </c>
      <c r="O9" s="50">
        <f>Portugal!O138</f>
        <v>0.88318961970891541</v>
      </c>
      <c r="P9" s="50" t="str">
        <f>Portugal!P138</f>
        <v>n.a.</v>
      </c>
      <c r="Q9" s="50">
        <f>Portugal!I139</f>
        <v>5.3770264808655703</v>
      </c>
      <c r="R9" s="50">
        <f>Portugal!J139</f>
        <v>2.354014506216954</v>
      </c>
      <c r="S9" s="50">
        <f>Portugal!K139</f>
        <v>1.4380212827149741</v>
      </c>
      <c r="T9" s="50" t="str">
        <f>Portugal!L139</f>
        <v>n.a.</v>
      </c>
      <c r="U9" s="50">
        <f>Portugal!M139</f>
        <v>5.9069665211973161</v>
      </c>
      <c r="V9" s="50">
        <f>Portugal!N139</f>
        <v>3.306</v>
      </c>
      <c r="W9" s="50">
        <f>Portugal!O139</f>
        <v>1.083984375</v>
      </c>
      <c r="X9" s="50" t="str">
        <f>Portugal!P139</f>
        <v>n.a.</v>
      </c>
      <c r="Y9" s="1"/>
      <c r="AV9" s="1">
        <f>Portugal!X138</f>
        <v>0</v>
      </c>
    </row>
    <row r="10" spans="1:48" x14ac:dyDescent="0.25">
      <c r="A10">
        <v>6</v>
      </c>
      <c r="B10" s="18" t="s">
        <v>14</v>
      </c>
      <c r="C10" s="31" t="s">
        <v>25</v>
      </c>
      <c r="D10" s="1"/>
      <c r="E10" s="1">
        <f>Norway!E138</f>
        <v>98</v>
      </c>
      <c r="F10" s="1">
        <f>Norway!F138</f>
        <v>25</v>
      </c>
      <c r="G10" s="1">
        <f>Norway!G138</f>
        <v>1</v>
      </c>
      <c r="H10" s="1">
        <f>Norway!H138</f>
        <v>0</v>
      </c>
      <c r="I10" s="50">
        <f>Norway!I138</f>
        <v>2.9117588473711122</v>
      </c>
      <c r="J10" s="50">
        <f>Norway!J138</f>
        <v>4.3925500043501895</v>
      </c>
      <c r="K10" s="50">
        <f>Norway!K138</f>
        <v>10.201269992359997</v>
      </c>
      <c r="L10" s="50" t="str">
        <f>Norway!L138</f>
        <v>n.a.</v>
      </c>
      <c r="M10" s="50">
        <f>Norway!M138</f>
        <v>4.3568438964690595</v>
      </c>
      <c r="N10" s="50">
        <f>Norway!N138</f>
        <v>-5.816806251516457E-2</v>
      </c>
      <c r="O10" s="50" t="str">
        <f>Norway!O138</f>
        <v>n.a.</v>
      </c>
      <c r="P10" s="50" t="str">
        <f>Norway!P138</f>
        <v>n.a.</v>
      </c>
      <c r="Q10" s="50">
        <f>Norway!I139</f>
        <v>3.0481044715241268</v>
      </c>
      <c r="R10" s="50">
        <f>Norway!J139</f>
        <v>4.4054212005677273</v>
      </c>
      <c r="S10" s="50">
        <f>Norway!K139</f>
        <v>10.201269992359997</v>
      </c>
      <c r="T10" s="50" t="str">
        <f>Norway!L139</f>
        <v>n.a.</v>
      </c>
      <c r="U10" s="50">
        <f>Norway!M139</f>
        <v>3.3737427150819843</v>
      </c>
      <c r="V10" s="50">
        <f>Norway!N139</f>
        <v>1.6345958508089842</v>
      </c>
      <c r="W10" s="50" t="str">
        <f>Norway!O139</f>
        <v>n.a.</v>
      </c>
      <c r="X10" s="50" t="str">
        <f>Norway!P139</f>
        <v>n.a.</v>
      </c>
      <c r="Y10" s="1"/>
      <c r="AV10" s="1">
        <f>Norway!X138</f>
        <v>0</v>
      </c>
    </row>
    <row r="11" spans="1:48" x14ac:dyDescent="0.25">
      <c r="A11" s="98">
        <v>7</v>
      </c>
      <c r="B11" s="18" t="s">
        <v>33</v>
      </c>
      <c r="C11" s="51" t="s">
        <v>58</v>
      </c>
      <c r="D11" s="18"/>
      <c r="E11" s="53">
        <f>NewZealand_old!E86</f>
        <v>9</v>
      </c>
      <c r="F11" s="53">
        <f>NewZealand_old!F86</f>
        <v>33</v>
      </c>
      <c r="G11" s="53">
        <f>NewZealand_old!G86</f>
        <v>17</v>
      </c>
      <c r="H11" s="53">
        <f>NewZealand_old!H86</f>
        <v>19</v>
      </c>
      <c r="I11" s="50">
        <f>NewZealand_old!I86</f>
        <v>2.4655555555555555</v>
      </c>
      <c r="J11" s="50">
        <f>NewZealand_old!J86</f>
        <v>2.8895716508300104</v>
      </c>
      <c r="K11" s="50">
        <f>NewZealand_old!K86</f>
        <v>3.8836833687040011</v>
      </c>
      <c r="L11" s="50">
        <f>NewZealand_old!L86</f>
        <v>3.7134840075152953</v>
      </c>
      <c r="M11" s="50">
        <f>NewZealand_old!M86</f>
        <v>2.6232222222222226</v>
      </c>
      <c r="N11" s="50">
        <f>NewZealand_old!N86</f>
        <v>7.4258323678789679</v>
      </c>
      <c r="O11" s="50">
        <f>NewZealand_old!O86</f>
        <v>4.9760406587972206</v>
      </c>
      <c r="P11" s="50">
        <f>NewZealand_old!P86</f>
        <v>2.8052890912420545</v>
      </c>
      <c r="Q11" s="50">
        <f>NewZealand_old!I87</f>
        <v>2.8130000000000002</v>
      </c>
      <c r="R11" s="50">
        <f>NewZealand_old!J87</f>
        <v>2.9609999999999999</v>
      </c>
      <c r="S11" s="50">
        <f>NewZealand_old!K87</f>
        <v>2.8564141800561105</v>
      </c>
      <c r="T11" s="50">
        <f>NewZealand_old!L87</f>
        <v>4.6875</v>
      </c>
      <c r="U11" s="50">
        <f>NewZealand_old!M87</f>
        <v>2.63</v>
      </c>
      <c r="V11" s="50">
        <f>NewZealand_old!N87</f>
        <v>6.1390121499046373</v>
      </c>
      <c r="W11" s="50">
        <f>NewZealand_old!O87</f>
        <v>3.4703163394959997</v>
      </c>
      <c r="X11" s="50">
        <f>NewZealand_old!P87</f>
        <v>2.7923881117339846</v>
      </c>
      <c r="Y11" s="1"/>
      <c r="AV11" s="18">
        <f>NewZealand_new!X86</f>
        <v>0</v>
      </c>
    </row>
    <row r="12" spans="1:48" x14ac:dyDescent="0.25">
      <c r="A12">
        <v>8</v>
      </c>
      <c r="B12" s="18" t="s">
        <v>36</v>
      </c>
      <c r="C12" s="31" t="s">
        <v>25</v>
      </c>
      <c r="D12" s="1"/>
      <c r="E12" s="53">
        <f>Netherlands!E138</f>
        <v>17</v>
      </c>
      <c r="F12" s="53">
        <f>Netherlands!F138</f>
        <v>50</v>
      </c>
      <c r="G12" s="53">
        <f>Netherlands!G138</f>
        <v>32</v>
      </c>
      <c r="H12" s="53">
        <f>Netherlands!H138</f>
        <v>8</v>
      </c>
      <c r="I12" s="50">
        <f>Netherlands!I138</f>
        <v>4.0826135854501926</v>
      </c>
      <c r="J12" s="50">
        <f>Netherlands!J138</f>
        <v>2.8319405911495017</v>
      </c>
      <c r="K12" s="50">
        <f>Netherlands!K138</f>
        <v>2.3500935778361502</v>
      </c>
      <c r="L12" s="50">
        <f>Netherlands!L138</f>
        <v>2.0094191725897517</v>
      </c>
      <c r="M12" s="50">
        <f>Netherlands!M138</f>
        <v>6.4492938329563394</v>
      </c>
      <c r="N12" s="50">
        <f>Netherlands!N138</f>
        <v>1.5177802098416162</v>
      </c>
      <c r="O12" s="50">
        <f>Netherlands!O138</f>
        <v>-1.1056865245863509E-2</v>
      </c>
      <c r="P12" s="50">
        <f>Netherlands!P138</f>
        <v>-2.1955156260921802</v>
      </c>
      <c r="Q12" s="50">
        <f>Netherlands!I139</f>
        <v>4.2217306274245692</v>
      </c>
      <c r="R12" s="50">
        <f>Netherlands!J139</f>
        <v>3.1219603653174222</v>
      </c>
      <c r="S12" s="50">
        <f>Netherlands!K139</f>
        <v>2.0405953456562154</v>
      </c>
      <c r="T12" s="50">
        <f>Netherlands!L139</f>
        <v>1.8672263613335294</v>
      </c>
      <c r="U12" s="50">
        <f>Netherlands!M139</f>
        <v>6.5375442508149861</v>
      </c>
      <c r="V12" s="50">
        <f>Netherlands!N139</f>
        <v>1.8580000000000001</v>
      </c>
      <c r="W12" s="50">
        <f>Netherlands!O139</f>
        <v>1.1513756191560365</v>
      </c>
      <c r="X12" s="50">
        <f>Netherlands!P139</f>
        <v>-2.1264532908726261</v>
      </c>
      <c r="Y12" s="1"/>
      <c r="AV12" s="1">
        <f>Netherlands!X138</f>
        <v>0</v>
      </c>
    </row>
    <row r="13" spans="1:48" x14ac:dyDescent="0.25">
      <c r="A13">
        <v>9</v>
      </c>
      <c r="B13" s="18" t="s">
        <v>21</v>
      </c>
      <c r="C13" s="31" t="s">
        <v>102</v>
      </c>
      <c r="D13" s="1"/>
      <c r="E13" s="56">
        <f>Japan!E132</f>
        <v>47</v>
      </c>
      <c r="F13" s="56">
        <f>Japan!F132</f>
        <v>42</v>
      </c>
      <c r="G13" s="56">
        <f>Japan!G132</f>
        <v>11</v>
      </c>
      <c r="H13" s="56">
        <f>Japan!H132</f>
        <v>11</v>
      </c>
      <c r="I13" s="19">
        <f>Japan!I132</f>
        <v>5.168848407604643</v>
      </c>
      <c r="J13" s="19">
        <f>Japan!J132</f>
        <v>3.717892557916199</v>
      </c>
      <c r="K13" s="19">
        <f>Japan!K132</f>
        <v>3.8847925781828554</v>
      </c>
      <c r="L13" s="19">
        <f>Japan!L132</f>
        <v>0.68725836094954884</v>
      </c>
      <c r="M13" s="19">
        <f>Japan!M132</f>
        <v>6.3007248847560975</v>
      </c>
      <c r="N13" s="19">
        <f>Japan!N132</f>
        <v>2.1317358824983934</v>
      </c>
      <c r="O13" s="19">
        <f>Japan!O132</f>
        <v>3.2038048452607018</v>
      </c>
      <c r="P13" s="19">
        <f>Japan!P132</f>
        <v>-1.1243803267566426</v>
      </c>
      <c r="Q13" s="19">
        <f>Japan!I133</f>
        <v>6.3953595711362832</v>
      </c>
      <c r="R13" s="19">
        <f>Japan!J133</f>
        <v>3.5472242234565354</v>
      </c>
      <c r="S13" s="19">
        <f>Japan!K133</f>
        <v>1.881656088426098</v>
      </c>
      <c r="T13" s="19">
        <f>Japan!L133</f>
        <v>1.4135402737087022</v>
      </c>
      <c r="U13" s="19">
        <f>Japan!M133</f>
        <v>6.2437899083779058</v>
      </c>
      <c r="V13" s="19">
        <f>Japan!N133</f>
        <v>1.7755518089324629</v>
      </c>
      <c r="W13" s="19">
        <f>Japan!O133</f>
        <v>0.60578916275031425</v>
      </c>
      <c r="X13" s="19">
        <f>Japan!P133</f>
        <v>-1.2268780058102169</v>
      </c>
      <c r="Y13" s="1"/>
      <c r="AV13" s="1">
        <f>Japan!X132</f>
        <v>0</v>
      </c>
    </row>
    <row r="14" spans="1:48" x14ac:dyDescent="0.25">
      <c r="A14">
        <v>10</v>
      </c>
      <c r="B14" s="18" t="s">
        <v>29</v>
      </c>
      <c r="C14" s="31" t="s">
        <v>25</v>
      </c>
      <c r="D14" s="1"/>
      <c r="E14" s="53">
        <f>Italy!E138</f>
        <v>26</v>
      </c>
      <c r="F14" s="53">
        <f>Italy!F138</f>
        <v>12</v>
      </c>
      <c r="G14" s="53">
        <f>Italy!G138</f>
        <v>39</v>
      </c>
      <c r="H14" s="53">
        <f>Italy!H138</f>
        <v>49</v>
      </c>
      <c r="I14" s="50">
        <f>Italy!I138</f>
        <v>5.3526316533834439</v>
      </c>
      <c r="J14" s="50">
        <f>Italy!J138</f>
        <v>4.9389017533129316</v>
      </c>
      <c r="K14" s="50">
        <f>Italy!K138</f>
        <v>1.8668097061868718</v>
      </c>
      <c r="L14" s="50">
        <f>Italy!L138</f>
        <v>0.68574250105699064</v>
      </c>
      <c r="M14" s="50">
        <f>Italy!M138</f>
        <v>5.5995246781702734</v>
      </c>
      <c r="N14" s="50">
        <f>Italy!N138</f>
        <v>11.129964132359392</v>
      </c>
      <c r="O14" s="50">
        <f>Italy!O138</f>
        <v>10.557597626198376</v>
      </c>
      <c r="P14" s="50">
        <f>Italy!P138</f>
        <v>13.106693647404827</v>
      </c>
      <c r="Q14" s="50">
        <f>Italy!I139</f>
        <v>5.7688983348344935</v>
      </c>
      <c r="R14" s="50">
        <f>Italy!J139</f>
        <v>3.0944807873650282</v>
      </c>
      <c r="S14" s="50">
        <f>Italy!K139</f>
        <v>1.5640000000000001</v>
      </c>
      <c r="T14" s="50">
        <f>Italy!L139</f>
        <v>1.464</v>
      </c>
      <c r="U14" s="50">
        <f>Italy!M139</f>
        <v>3.2544340526666575</v>
      </c>
      <c r="V14" s="50">
        <f>Italy!N139</f>
        <v>14.856267687146021</v>
      </c>
      <c r="W14" s="50">
        <f>Italy!O139</f>
        <v>5.0030000000000001</v>
      </c>
      <c r="X14" s="50">
        <f>Italy!P139</f>
        <v>0.97087378640776123</v>
      </c>
      <c r="Y14" s="1"/>
      <c r="AV14" s="1">
        <f>Italy!X138</f>
        <v>0</v>
      </c>
    </row>
    <row r="15" spans="1:48" x14ac:dyDescent="0.25">
      <c r="A15">
        <v>11</v>
      </c>
      <c r="B15" s="18" t="s">
        <v>28</v>
      </c>
      <c r="C15" s="31" t="s">
        <v>48</v>
      </c>
      <c r="D15" s="1"/>
      <c r="E15" s="53">
        <f>Ireland!E69</f>
        <v>8</v>
      </c>
      <c r="F15" s="53">
        <f>Ireland!F69</f>
        <v>14</v>
      </c>
      <c r="G15" s="53">
        <f>Ireland!G69</f>
        <v>32</v>
      </c>
      <c r="H15" s="53">
        <f>Ireland!H69</f>
        <v>7</v>
      </c>
      <c r="I15" s="50">
        <f>Ireland!I69</f>
        <v>4.4016199315565681</v>
      </c>
      <c r="J15" s="50">
        <f>Ireland!J69</f>
        <v>4.4571668732135397</v>
      </c>
      <c r="K15" s="50">
        <f>Ireland!K69</f>
        <v>3.9508263892382276</v>
      </c>
      <c r="L15" s="50">
        <f>Ireland!L69</f>
        <v>2.4427142857142856</v>
      </c>
      <c r="M15" s="50">
        <f>Ireland!M69</f>
        <v>2.8539815077797006</v>
      </c>
      <c r="N15" s="50">
        <f>Ireland!N69</f>
        <v>4.7694861701857247</v>
      </c>
      <c r="O15" s="50">
        <f>Ireland!O69</f>
        <v>7.2788899184246336</v>
      </c>
      <c r="P15" s="50">
        <f>Ireland!P69</f>
        <v>5.2645714285714291</v>
      </c>
      <c r="Q15" s="50">
        <f>Ireland!I70</f>
        <v>5.2964797262262753</v>
      </c>
      <c r="R15" s="50">
        <f>Ireland!J70</f>
        <v>4.0954479501839947</v>
      </c>
      <c r="S15" s="50">
        <f>Ireland!K70</f>
        <v>3.7476450040026172</v>
      </c>
      <c r="T15" s="50">
        <f>Ireland!L70</f>
        <v>2.9969999999999999</v>
      </c>
      <c r="U15" s="50">
        <f>Ireland!M70</f>
        <v>2.7865000000000002</v>
      </c>
      <c r="V15" s="50">
        <f>Ireland!N70</f>
        <v>3.2275</v>
      </c>
      <c r="W15" s="50">
        <f>Ireland!O70</f>
        <v>4.1668189799074948</v>
      </c>
      <c r="X15" s="50">
        <f>Ireland!P70</f>
        <v>3.99</v>
      </c>
      <c r="Y15" s="1"/>
      <c r="AV15" s="1">
        <f>Ireland!X69</f>
        <v>0</v>
      </c>
    </row>
    <row r="16" spans="1:48" x14ac:dyDescent="0.25">
      <c r="A16">
        <v>12</v>
      </c>
      <c r="B16" s="18" t="s">
        <v>26</v>
      </c>
      <c r="C16" s="31" t="s">
        <v>49</v>
      </c>
      <c r="D16" s="1"/>
      <c r="E16" s="53">
        <f>Greece!E134</f>
        <v>13</v>
      </c>
      <c r="F16" s="53">
        <f>Greece!F134</f>
        <v>11</v>
      </c>
      <c r="G16" s="53">
        <f>Greece!G134</f>
        <v>11</v>
      </c>
      <c r="H16" s="53">
        <f>Greece!H134</f>
        <v>56</v>
      </c>
      <c r="I16" s="50">
        <f>Greece!I134</f>
        <v>4.0012815476872907</v>
      </c>
      <c r="J16" s="50">
        <f>Greece!J134</f>
        <v>3.2580656859985426</v>
      </c>
      <c r="K16" s="50">
        <f>Greece!K134</f>
        <v>4.820144874956048</v>
      </c>
      <c r="L16" s="50">
        <f>Greece!L134</f>
        <v>2.4701277579587204</v>
      </c>
      <c r="M16" s="50">
        <f>Greece!M134</f>
        <v>13.310081532891211</v>
      </c>
      <c r="N16" s="50">
        <f>Greece!N134</f>
        <v>20.799293525418193</v>
      </c>
      <c r="O16" s="50">
        <f>Greece!O134</f>
        <v>12.290498434113902</v>
      </c>
      <c r="P16" s="50">
        <f>Greece!P134</f>
        <v>2.7573456073540945</v>
      </c>
      <c r="Q16" s="50">
        <f>Greece!I135</f>
        <v>3.9224629418472157</v>
      </c>
      <c r="R16" s="50">
        <f>Greece!J135</f>
        <v>2.0110000000000001</v>
      </c>
      <c r="S16" s="50">
        <f>Greece!K135</f>
        <v>3.8</v>
      </c>
      <c r="T16" s="50">
        <f>Greece!L135</f>
        <v>3.1</v>
      </c>
      <c r="U16" s="50">
        <f>Greece!M135</f>
        <v>13.065390923643754</v>
      </c>
      <c r="V16" s="50">
        <f>Greece!N135</f>
        <v>16.393000000000001</v>
      </c>
      <c r="W16" s="50">
        <f>Greece!O135</f>
        <v>9.7759494295932789</v>
      </c>
      <c r="X16" s="50">
        <f>Greece!P135</f>
        <v>2.9910000000000001</v>
      </c>
      <c r="Y16" s="1"/>
      <c r="AV16" s="1">
        <f>Greece!X134</f>
        <v>0</v>
      </c>
    </row>
    <row r="17" spans="1:48" x14ac:dyDescent="0.25">
      <c r="A17">
        <v>13</v>
      </c>
      <c r="B17" s="18" t="s">
        <v>35</v>
      </c>
      <c r="C17" s="31" t="s">
        <v>25</v>
      </c>
      <c r="D17" s="1"/>
      <c r="E17" s="53">
        <f>Germany!E138</f>
        <v>96</v>
      </c>
      <c r="F17" s="53">
        <f>Germany!F138</f>
        <v>11</v>
      </c>
      <c r="G17" s="53">
        <f>Germany!G138</f>
        <v>0</v>
      </c>
      <c r="H17" s="53">
        <f>Germany!H138</f>
        <v>0</v>
      </c>
      <c r="I17" s="50">
        <f>Germany!I138</f>
        <v>3.5920823547989014</v>
      </c>
      <c r="J17" s="50">
        <f>Germany!J138</f>
        <v>0.87580337752503257</v>
      </c>
      <c r="K17" s="50" t="str">
        <f>Germany!K138</f>
        <v>n.a.</v>
      </c>
      <c r="L17" s="50" t="str">
        <f>Germany!L138</f>
        <v>n.a.</v>
      </c>
      <c r="M17" s="50">
        <f>Germany!M138</f>
        <v>1.8431922311692988</v>
      </c>
      <c r="N17" s="50">
        <f>Germany!N138</f>
        <v>1.5440000000000003</v>
      </c>
      <c r="O17" s="50" t="str">
        <f>Germany!O138</f>
        <v>n.a.</v>
      </c>
      <c r="P17" s="50" t="str">
        <f>Germany!P138</f>
        <v>n.a.</v>
      </c>
      <c r="Q17" s="50">
        <f>Germany!I139</f>
        <v>3.6274933191596248</v>
      </c>
      <c r="R17" s="50">
        <f>Germany!J139</f>
        <v>1.176215921488355</v>
      </c>
      <c r="S17" s="50" t="str">
        <f>Germany!K139</f>
        <v>n.a.</v>
      </c>
      <c r="T17" s="50" t="str">
        <f>Germany!L139</f>
        <v>n.a.</v>
      </c>
      <c r="U17" s="50">
        <f>Germany!M139</f>
        <v>2.1251435056907559</v>
      </c>
      <c r="V17" s="50">
        <f>Germany!N139</f>
        <v>1.784</v>
      </c>
      <c r="W17" s="50" t="str">
        <f>Germany!O139</f>
        <v>n.a.</v>
      </c>
      <c r="X17" s="50" t="str">
        <f>Germany!P139</f>
        <v>n.a.</v>
      </c>
      <c r="Y17" s="1"/>
      <c r="AV17" s="1">
        <f>Germany!X138</f>
        <v>0</v>
      </c>
    </row>
    <row r="18" spans="1:48" x14ac:dyDescent="0.25">
      <c r="A18">
        <v>14</v>
      </c>
      <c r="B18" s="18" t="s">
        <v>30</v>
      </c>
      <c r="C18" s="31" t="s">
        <v>25</v>
      </c>
      <c r="D18" s="1"/>
      <c r="E18" s="53">
        <f>France!E138</f>
        <v>26</v>
      </c>
      <c r="F18" s="53">
        <f>France!F138</f>
        <v>21</v>
      </c>
      <c r="G18" s="53">
        <f>France!G138</f>
        <v>19</v>
      </c>
      <c r="H18" s="53">
        <f>France!H138</f>
        <v>36</v>
      </c>
      <c r="I18" s="50">
        <f>France!I138</f>
        <v>5.1356125936337094</v>
      </c>
      <c r="J18" s="50">
        <f>France!J138</f>
        <v>2.6722221075602408</v>
      </c>
      <c r="K18" s="50">
        <f>France!K138</f>
        <v>2.8182086712434433</v>
      </c>
      <c r="L18" s="50">
        <f>France!L138</f>
        <v>1.9083660459672027</v>
      </c>
      <c r="M18" s="50">
        <f>France!M138</f>
        <v>5.1802277954793476</v>
      </c>
      <c r="N18" s="50">
        <f>France!N138</f>
        <v>4.9549292296288341</v>
      </c>
      <c r="O18" s="50">
        <f>France!O138</f>
        <v>1.5123060932364349</v>
      </c>
      <c r="P18" s="50">
        <f>France!P138</f>
        <v>0.85779802676207295</v>
      </c>
      <c r="Q18" s="50">
        <f>France!I139</f>
        <v>5.488578680203049</v>
      </c>
      <c r="R18" s="50">
        <f>France!J139</f>
        <v>2.7392074428743918</v>
      </c>
      <c r="S18" s="50">
        <f>France!K139</f>
        <v>2.7866370789358497</v>
      </c>
      <c r="T18" s="50">
        <f>France!L139</f>
        <v>1.6497298687934148</v>
      </c>
      <c r="U18" s="50">
        <f>France!M139</f>
        <v>4.8375845050418196</v>
      </c>
      <c r="V18" s="50">
        <f>France!N139</f>
        <v>3.2170000000000001</v>
      </c>
      <c r="W18" s="50">
        <f>France!O139</f>
        <v>1.7111488712505951</v>
      </c>
      <c r="X18" s="50">
        <f>France!P139</f>
        <v>-0.22115762601623706</v>
      </c>
      <c r="Y18" s="1"/>
      <c r="AV18" s="1">
        <f>France!X138</f>
        <v>0</v>
      </c>
    </row>
    <row r="19" spans="1:48" x14ac:dyDescent="0.25">
      <c r="A19">
        <v>15</v>
      </c>
      <c r="B19" s="18" t="s">
        <v>15</v>
      </c>
      <c r="C19" s="31" t="s">
        <v>56</v>
      </c>
      <c r="D19" s="1"/>
      <c r="E19" s="53">
        <f>Finland!E104</f>
        <v>69</v>
      </c>
      <c r="F19" s="53">
        <f>Finland!F104</f>
        <v>18</v>
      </c>
      <c r="G19" s="53">
        <f>Finland!G104</f>
        <v>6</v>
      </c>
      <c r="H19" s="53">
        <f>Finland!H104</f>
        <v>3</v>
      </c>
      <c r="I19" s="50">
        <f>Finland!I104</f>
        <v>3.2339700613938587</v>
      </c>
      <c r="J19" s="50">
        <f>Finland!J104</f>
        <v>3.0141463226666891</v>
      </c>
      <c r="K19" s="50">
        <f>Finland!K104</f>
        <v>4.2566217835183995</v>
      </c>
      <c r="L19" s="50">
        <f>Finland!L104</f>
        <v>1.9133079231639503</v>
      </c>
      <c r="M19" s="50">
        <f>Finland!M104</f>
        <v>10.600247359357272</v>
      </c>
      <c r="N19" s="50">
        <f>Finland!N104</f>
        <v>5.397343925131195</v>
      </c>
      <c r="O19" s="50">
        <f>Finland!O104</f>
        <v>13.174174860988353</v>
      </c>
      <c r="P19" s="50">
        <f>Finland!P104</f>
        <v>32.675703899546441</v>
      </c>
      <c r="Q19" s="50">
        <f>Finland!I105</f>
        <v>3.3149171270718147</v>
      </c>
      <c r="R19" s="50">
        <f>Finland!J105</f>
        <v>3.1707014934723277</v>
      </c>
      <c r="S19" s="50">
        <f>Finland!K105</f>
        <v>3.8117459386966979</v>
      </c>
      <c r="T19" s="50">
        <f>Finland!L105</f>
        <v>4.6446818392942291E-2</v>
      </c>
      <c r="U19" s="50">
        <f>Finland!M105</f>
        <v>4.8962417616298115</v>
      </c>
      <c r="V19" s="50">
        <f>Finland!N105</f>
        <v>1.4675</v>
      </c>
      <c r="W19" s="50">
        <f>Finland!O105</f>
        <v>9.0913356066148161</v>
      </c>
      <c r="X19" s="50">
        <f>Finland!P105</f>
        <v>11.176663533853532</v>
      </c>
      <c r="Y19" s="1"/>
      <c r="AV19" s="1">
        <f>Finland!X104</f>
        <v>0</v>
      </c>
    </row>
    <row r="20" spans="1:48" x14ac:dyDescent="0.25">
      <c r="A20">
        <v>16</v>
      </c>
      <c r="B20" s="1" t="s">
        <v>59</v>
      </c>
      <c r="C20" s="31" t="s">
        <v>25</v>
      </c>
      <c r="D20" s="1"/>
      <c r="E20" s="1">
        <f>Denmark!E138</f>
        <v>57</v>
      </c>
      <c r="F20" s="33">
        <f>Denmark!F138</f>
        <v>16</v>
      </c>
      <c r="G20" s="33">
        <f>Denmark!G138</f>
        <v>17</v>
      </c>
      <c r="H20" s="33">
        <f>Denmark!H138</f>
        <v>0</v>
      </c>
      <c r="I20" s="50">
        <f>Denmark!I138</f>
        <v>3.1622957776888621</v>
      </c>
      <c r="J20" s="50">
        <f>Denmark!J138</f>
        <v>1.7000336733980987</v>
      </c>
      <c r="K20" s="50">
        <f>Denmark!K138</f>
        <v>2.3911471659625017</v>
      </c>
      <c r="L20" s="50" t="str">
        <f>Denmark!L138</f>
        <v>n.a.</v>
      </c>
      <c r="M20" s="50">
        <f>Denmark!M138</f>
        <v>2.5126882372845785</v>
      </c>
      <c r="N20" s="50">
        <f>Denmark!N138</f>
        <v>4.6908923407902936</v>
      </c>
      <c r="O20" s="50">
        <f>Denmark!O138</f>
        <v>3.2937647058823534</v>
      </c>
      <c r="P20" s="50" t="str">
        <f>Denmark!P138</f>
        <v>n.a.</v>
      </c>
      <c r="Q20" s="50">
        <f>Denmark!I139</f>
        <v>2.9359716859716833</v>
      </c>
      <c r="R20" s="50">
        <f>Denmark!J139</f>
        <v>0.8415235761188633</v>
      </c>
      <c r="S20" s="50">
        <f>Denmark!K139</f>
        <v>2.5604415352309839</v>
      </c>
      <c r="T20" s="50" t="str">
        <f>Denmark!L139</f>
        <v>n.a.</v>
      </c>
      <c r="U20" s="50">
        <f>Denmark!M139</f>
        <v>2.1789534699899877</v>
      </c>
      <c r="V20" s="50">
        <f>Denmark!N139</f>
        <v>2.4482309510850171</v>
      </c>
      <c r="W20" s="50">
        <f>Denmark!O139</f>
        <v>2.4900000000000002</v>
      </c>
      <c r="X20" s="50" t="str">
        <f>Denmark!P139</f>
        <v>n.a.</v>
      </c>
      <c r="Y20" s="1"/>
      <c r="AV20" s="1">
        <f>Denmark!X138</f>
        <v>0</v>
      </c>
    </row>
    <row r="21" spans="1:48" x14ac:dyDescent="0.25">
      <c r="A21">
        <v>17</v>
      </c>
      <c r="B21" s="1" t="s">
        <v>31</v>
      </c>
      <c r="C21" s="31" t="s">
        <v>39</v>
      </c>
      <c r="D21" s="1"/>
      <c r="E21" s="53">
        <f>Canada!E93</f>
        <v>3</v>
      </c>
      <c r="F21" s="53">
        <f>Canada!F93</f>
        <v>52</v>
      </c>
      <c r="G21" s="53">
        <f>Canada!G93</f>
        <v>23</v>
      </c>
      <c r="H21" s="53">
        <f>Canada!H93</f>
        <v>7</v>
      </c>
      <c r="I21" s="50">
        <f>Canada!I93</f>
        <v>1.9329999999999998</v>
      </c>
      <c r="J21" s="50">
        <f>Canada!J93</f>
        <v>4.4984053932462853</v>
      </c>
      <c r="K21" s="50">
        <f>Canada!K93</f>
        <v>2.9878685091317756</v>
      </c>
      <c r="L21" s="50">
        <f>Canada!L93</f>
        <v>2.2079324281390176</v>
      </c>
      <c r="M21" s="50">
        <f>Canada!M93</f>
        <v>2.1753333333333331</v>
      </c>
      <c r="N21" s="50">
        <f>Canada!N93</f>
        <v>4.0570590763289838</v>
      </c>
      <c r="O21" s="50">
        <f>Canada!O93</f>
        <v>0.61342102359129713</v>
      </c>
      <c r="P21" s="50">
        <f>Canada!P93</f>
        <v>6.010821604083004</v>
      </c>
      <c r="Q21" s="50">
        <f>Canada!I94</f>
        <v>2.5310000000000001</v>
      </c>
      <c r="R21" s="50">
        <f>Canada!J94</f>
        <v>4.1914358466836799</v>
      </c>
      <c r="S21" s="50">
        <f>Canada!K94</f>
        <v>4.0537910764254725</v>
      </c>
      <c r="T21" s="50">
        <f>Canada!L94</f>
        <v>2.1747281589801437</v>
      </c>
      <c r="U21" s="50">
        <f>Canada!M94</f>
        <v>2.1230000000000002</v>
      </c>
      <c r="V21" s="50">
        <f>Canada!N94</f>
        <v>3.4443583793034689</v>
      </c>
      <c r="W21" s="50">
        <f>Canada!O94</f>
        <v>1.3004974481449245</v>
      </c>
      <c r="X21" s="50">
        <f>Canada!P94</f>
        <v>4.9775475147611887</v>
      </c>
      <c r="Y21" s="1"/>
      <c r="AV21" s="1">
        <f>Canada!X93</f>
        <v>0</v>
      </c>
    </row>
    <row r="22" spans="1:48" x14ac:dyDescent="0.25">
      <c r="A22">
        <v>18</v>
      </c>
      <c r="B22" s="1" t="s">
        <v>42</v>
      </c>
      <c r="C22" s="31" t="s">
        <v>66</v>
      </c>
      <c r="D22" s="1"/>
      <c r="E22" s="53">
        <f>Belgium!E182</f>
        <v>37</v>
      </c>
      <c r="F22" s="53">
        <f>Belgium!F182</f>
        <v>60</v>
      </c>
      <c r="G22" s="53">
        <f>Belgium!G182</f>
        <v>32</v>
      </c>
      <c r="H22" s="53">
        <f>Belgium!H182</f>
        <v>33</v>
      </c>
      <c r="I22" s="50">
        <f>Belgium!I182</f>
        <v>2.9562892551542133</v>
      </c>
      <c r="J22" s="50">
        <f>Belgium!J182</f>
        <v>2.3683884741148189</v>
      </c>
      <c r="K22" s="50">
        <f>Belgium!K182</f>
        <v>2.0976137405757997</v>
      </c>
      <c r="L22" s="50">
        <f>Belgium!L182</f>
        <v>3.262195667552465</v>
      </c>
      <c r="M22" s="50">
        <f>Belgium!M182</f>
        <v>0.89858542279249509</v>
      </c>
      <c r="N22" s="50">
        <f>Belgium!N182</f>
        <v>1.4501939042255367</v>
      </c>
      <c r="O22" s="50">
        <f>Belgium!O182</f>
        <v>2.9984215218000334</v>
      </c>
      <c r="P22" s="50">
        <f>Belgium!P182</f>
        <v>3.1535516107057084</v>
      </c>
      <c r="Q22" s="50">
        <f>Belgium!I183</f>
        <v>2.7651558208795946</v>
      </c>
      <c r="R22" s="50">
        <f>Belgium!J183</f>
        <v>2.766640327923231</v>
      </c>
      <c r="S22" s="50">
        <f>Belgium!K183</f>
        <v>2.5931052656536391</v>
      </c>
      <c r="T22" s="50">
        <f>Belgium!L183</f>
        <v>2.7304768974765414</v>
      </c>
      <c r="U22" s="50">
        <f>Belgium!M183</f>
        <v>6.1328749018829676E-2</v>
      </c>
      <c r="V22" s="50">
        <f>Belgium!N183</f>
        <v>1.0779115567859598</v>
      </c>
      <c r="W22" s="50">
        <f>Belgium!O183</f>
        <v>2.281865719943621</v>
      </c>
      <c r="X22" s="50">
        <f>Belgium!P183</f>
        <v>2.2796949782483589</v>
      </c>
      <c r="Y22" s="1"/>
      <c r="AV22" s="1">
        <f>Belgium!X182</f>
        <v>0</v>
      </c>
    </row>
    <row r="23" spans="1:48" x14ac:dyDescent="0.25">
      <c r="A23">
        <v>19</v>
      </c>
      <c r="B23" s="1" t="s">
        <v>53</v>
      </c>
      <c r="C23" s="31" t="s">
        <v>25</v>
      </c>
      <c r="D23" s="1" t="s">
        <v>3</v>
      </c>
      <c r="E23" s="53">
        <f>Austria!E138</f>
        <v>43</v>
      </c>
      <c r="F23" s="53">
        <f>Austria!F138</f>
        <v>32</v>
      </c>
      <c r="G23" s="53">
        <f>Austria!G138</f>
        <v>35</v>
      </c>
      <c r="H23" s="53">
        <f>Austria!H138</f>
        <v>0</v>
      </c>
      <c r="I23" s="50">
        <f>Austria!I138</f>
        <v>4.3055894033599351</v>
      </c>
      <c r="J23" s="50">
        <f>Austria!J138</f>
        <v>2.9913633196163274</v>
      </c>
      <c r="K23" s="50">
        <f>Austria!K138</f>
        <v>2.341023345970525</v>
      </c>
      <c r="L23" s="50" t="str">
        <f>Austria!L138</f>
        <v>n.a.</v>
      </c>
      <c r="M23" s="50">
        <f>Austria!M138</f>
        <v>5.3314396301982416</v>
      </c>
      <c r="N23" s="50">
        <f>Austria!N138</f>
        <v>2.4010001257564988</v>
      </c>
      <c r="O23" s="50">
        <f>Austria!O138</f>
        <v>0.68590433052691635</v>
      </c>
      <c r="P23" s="50" t="str">
        <f>Austria!P138</f>
        <v>n.a.</v>
      </c>
      <c r="Q23" s="50">
        <f>Austria!I139</f>
        <v>4.5770219900982179</v>
      </c>
      <c r="R23" s="50">
        <f>Austria!J139</f>
        <v>2.2919999999999998</v>
      </c>
      <c r="S23" s="50">
        <f>Austria!K139</f>
        <v>2.1180030257186067</v>
      </c>
      <c r="T23" s="50" t="str">
        <f>Austria!L139</f>
        <v>n.a.</v>
      </c>
      <c r="U23" s="50">
        <f>Austria!M139</f>
        <v>3.7381178707224341</v>
      </c>
      <c r="V23" s="50">
        <f>Austria!N139</f>
        <v>1.909</v>
      </c>
      <c r="W23" s="50">
        <f>Austria!O139</f>
        <v>0.25542784163474774</v>
      </c>
      <c r="X23" s="50" t="str">
        <f>Austria!P139</f>
        <v>n.a.</v>
      </c>
      <c r="Y23" s="1"/>
      <c r="AV23" s="1">
        <f>Austria!X138</f>
        <v>0</v>
      </c>
    </row>
    <row r="24" spans="1:48" x14ac:dyDescent="0.25">
      <c r="A24">
        <v>20</v>
      </c>
      <c r="B24" s="1" t="s">
        <v>32</v>
      </c>
      <c r="C24" s="31" t="s">
        <v>40</v>
      </c>
      <c r="D24" s="1"/>
      <c r="E24" s="57">
        <f>Australia!E116</f>
        <v>38</v>
      </c>
      <c r="F24" s="57">
        <f>Australia!F116</f>
        <v>33</v>
      </c>
      <c r="G24" s="57">
        <f>Australia!G116</f>
        <v>28</v>
      </c>
      <c r="H24" s="57">
        <f>Australia!H116</f>
        <v>9</v>
      </c>
      <c r="I24" s="32">
        <f>Australia!I116</f>
        <v>3.1416085306727211</v>
      </c>
      <c r="J24" s="32">
        <f>Australia!J116</f>
        <v>4.137106064936539</v>
      </c>
      <c r="K24" s="32">
        <f>Australia!K116</f>
        <v>2.9296579553276567</v>
      </c>
      <c r="L24" s="32">
        <f>Australia!L116</f>
        <v>3.5282386722354619</v>
      </c>
      <c r="M24" s="32">
        <f>Australia!M116</f>
        <v>5.8642524500344884</v>
      </c>
      <c r="N24" s="32">
        <f>Australia!N116</f>
        <v>2.8549849313109386</v>
      </c>
      <c r="O24" s="32">
        <f>Australia!O116</f>
        <v>4.7316385537136094</v>
      </c>
      <c r="P24" s="32">
        <f>Australia!P116</f>
        <v>3.3367008336187625</v>
      </c>
      <c r="Q24" s="32">
        <f>Australia!I117</f>
        <v>3.4574807681604924</v>
      </c>
      <c r="R24" s="32">
        <f>Australia!J117</f>
        <v>4.688491308209608</v>
      </c>
      <c r="S24" s="32">
        <f>Australia!K117</f>
        <v>3.9013489614281083</v>
      </c>
      <c r="T24" s="32">
        <f>Australia!L117</f>
        <v>5.6623029279279313</v>
      </c>
      <c r="U24" s="32">
        <f>Australia!M117</f>
        <v>4.1716394230050611</v>
      </c>
      <c r="V24" s="32">
        <f>Australia!N117</f>
        <v>2.2190675807325331</v>
      </c>
      <c r="W24" s="32">
        <f>Australia!O117</f>
        <v>4.2180055015257745</v>
      </c>
      <c r="X24" s="32">
        <f>Australia!P117</f>
        <v>6.5380380510120997</v>
      </c>
      <c r="Y24" s="1"/>
      <c r="AV24" s="1">
        <f>Australia!X116</f>
        <v>0</v>
      </c>
    </row>
    <row r="25" spans="1:48" x14ac:dyDescent="0.25">
      <c r="C25" s="3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48" x14ac:dyDescent="0.25">
      <c r="C26" s="1"/>
      <c r="D26" s="30">
        <f>SUM(E26:H26)</f>
        <v>2322</v>
      </c>
      <c r="E26" s="30">
        <f>SUM(E5:E24)</f>
        <v>866</v>
      </c>
      <c r="F26" s="30">
        <f>SUM(F5:F24)</f>
        <v>659</v>
      </c>
      <c r="G26" s="30">
        <f>SUM(G5:G24)</f>
        <v>450</v>
      </c>
      <c r="H26" s="30">
        <f>SUM(H5:H24)</f>
        <v>347</v>
      </c>
      <c r="I26" s="20">
        <f>AVERAGE(I5:I24)</f>
        <v>3.7762588433078306</v>
      </c>
      <c r="J26" s="20">
        <f t="shared" ref="J26:L26" si="0">AVERAGE(J5:J24)</f>
        <v>3.1393450352122469</v>
      </c>
      <c r="K26" s="20">
        <f t="shared" si="0"/>
        <v>3.2351421269283862</v>
      </c>
      <c r="L26" s="20">
        <f t="shared" si="0"/>
        <v>1.9260997956204784</v>
      </c>
      <c r="M26" s="21">
        <f>AVERAGE(M5:M24)</f>
        <v>4.9954351521373681</v>
      </c>
      <c r="N26" s="21">
        <f t="shared" ref="N26:P26" si="1">AVERAGE(N5:N24)</f>
        <v>4.7141931722259143</v>
      </c>
      <c r="O26" s="21">
        <f t="shared" si="1"/>
        <v>4.2487135300546734</v>
      </c>
      <c r="P26" s="21">
        <f t="shared" si="1"/>
        <v>5.3507449916720384</v>
      </c>
      <c r="Q26" s="20">
        <f>MEDIAN(Q5:Q24)</f>
        <v>3.7749781305034205</v>
      </c>
      <c r="R26" s="20">
        <f t="shared" ref="R26:T26" si="2">MEDIAN(R5:R24)</f>
        <v>3.0288040279913995</v>
      </c>
      <c r="S26" s="20">
        <f t="shared" si="2"/>
        <v>2.7866370789358497</v>
      </c>
      <c r="T26" s="20">
        <f t="shared" si="2"/>
        <v>2.3005021861541408</v>
      </c>
      <c r="U26" s="21">
        <f>MEDIAN(U5:U24)</f>
        <v>3.3140883838743207</v>
      </c>
      <c r="V26" s="21">
        <f t="shared" ref="V26:X26" si="3">MEDIAN(V5:V24)</f>
        <v>2.5421562366127359</v>
      </c>
      <c r="W26" s="21">
        <f t="shared" si="3"/>
        <v>2.1938527349538384</v>
      </c>
      <c r="X26" s="21">
        <f t="shared" si="3"/>
        <v>2.5360415449911717</v>
      </c>
      <c r="Y26" s="1"/>
    </row>
    <row r="27" spans="1:48" x14ac:dyDescent="0.25">
      <c r="B27" s="1" t="s">
        <v>50</v>
      </c>
      <c r="C27" s="1"/>
      <c r="D27" s="1"/>
      <c r="E27" s="1"/>
      <c r="F27" s="1"/>
      <c r="G27" s="1"/>
      <c r="H27" s="1"/>
      <c r="I27" s="20">
        <f>MIN(I5:I24)</f>
        <v>1.9329999999999998</v>
      </c>
      <c r="J27" s="20">
        <f t="shared" ref="J27:L27" si="4">MIN(J5:J24)</f>
        <v>0.87580337752503257</v>
      </c>
      <c r="K27" s="20">
        <f t="shared" si="4"/>
        <v>1.2938632325498529</v>
      </c>
      <c r="L27" s="20">
        <f t="shared" si="4"/>
        <v>-1.8151708572296463</v>
      </c>
      <c r="M27" s="21">
        <f>MIN(M5:M24)</f>
        <v>0.8494454692446104</v>
      </c>
      <c r="N27" s="21">
        <f t="shared" ref="N27:P27" si="5">MIN(N5:N24)</f>
        <v>-5.816806251516457E-2</v>
      </c>
      <c r="O27" s="21">
        <f t="shared" si="5"/>
        <v>-1.1056865245863509E-2</v>
      </c>
      <c r="P27" s="21">
        <f t="shared" si="5"/>
        <v>-2.1955156260921802</v>
      </c>
      <c r="Q27" s="20">
        <f>MIN(Q5:Q24)</f>
        <v>2.00428039639311</v>
      </c>
      <c r="R27" s="20">
        <f t="shared" ref="R27:T27" si="6">MIN(R5:R24)</f>
        <v>0.8415235761188633</v>
      </c>
      <c r="S27" s="20">
        <f t="shared" si="6"/>
        <v>0.78343713058108833</v>
      </c>
      <c r="T27" s="20">
        <f t="shared" si="6"/>
        <v>-0.89833723914742869</v>
      </c>
      <c r="U27" s="21">
        <f>MIN(U5:U24)</f>
        <v>0</v>
      </c>
      <c r="V27" s="21">
        <f t="shared" ref="V27:X27" si="7">MIN(V5:V24)</f>
        <v>1.0779115567859598</v>
      </c>
      <c r="W27" s="21">
        <f t="shared" si="7"/>
        <v>0</v>
      </c>
      <c r="X27" s="21">
        <f t="shared" si="7"/>
        <v>-2.1264532908726261</v>
      </c>
      <c r="Y27" s="1"/>
    </row>
    <row r="28" spans="1:48" x14ac:dyDescent="0.25">
      <c r="B28" s="1" t="s">
        <v>51</v>
      </c>
      <c r="C28" s="1"/>
      <c r="D28" s="1"/>
      <c r="E28" s="1"/>
      <c r="F28" s="1"/>
      <c r="G28" s="1"/>
      <c r="H28" s="1"/>
      <c r="I28" s="20">
        <f>MAX(I5:I24)</f>
        <v>5.362895598454017</v>
      </c>
      <c r="J28" s="20">
        <f>MAX(J5:J24)</f>
        <v>4.9389017533129316</v>
      </c>
      <c r="K28" s="20">
        <f>MAX(K5:K24)</f>
        <v>10.201269992359997</v>
      </c>
      <c r="L28" s="20">
        <f>MAX(L5:L24)</f>
        <v>3.7134840075152953</v>
      </c>
      <c r="M28" s="21">
        <f>MAX(M5:M24)</f>
        <v>13.310081532891211</v>
      </c>
      <c r="N28" s="21">
        <f t="shared" ref="N28:P28" si="8">MAX(N5:N24)</f>
        <v>20.799293525418193</v>
      </c>
      <c r="O28" s="21">
        <f t="shared" si="8"/>
        <v>13.174174860988353</v>
      </c>
      <c r="P28" s="21">
        <f t="shared" si="8"/>
        <v>32.675703899546441</v>
      </c>
      <c r="Q28" s="20">
        <f>MAX(Q5:Q24)</f>
        <v>6.3953595711362832</v>
      </c>
      <c r="R28" s="20">
        <f t="shared" ref="R28:T28" si="9">MAX(R5:R24)</f>
        <v>4.688491308209608</v>
      </c>
      <c r="S28" s="20">
        <f t="shared" si="9"/>
        <v>10.201269992359997</v>
      </c>
      <c r="T28" s="20">
        <f t="shared" si="9"/>
        <v>5.6623029279279313</v>
      </c>
      <c r="U28" s="21">
        <f>MAX(U5:U24)</f>
        <v>13.065390923643754</v>
      </c>
      <c r="V28" s="21">
        <f t="shared" ref="V28:X28" si="10">MAX(V5:V24)</f>
        <v>16.393000000000001</v>
      </c>
      <c r="W28" s="21">
        <f t="shared" si="10"/>
        <v>9.7759494295932789</v>
      </c>
      <c r="X28" s="21">
        <f t="shared" si="10"/>
        <v>11.176663533853532</v>
      </c>
      <c r="Y28" s="1"/>
    </row>
    <row r="29" spans="1:48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48" x14ac:dyDescent="0.25">
      <c r="A30">
        <v>1</v>
      </c>
      <c r="B30" s="18" t="s">
        <v>18</v>
      </c>
      <c r="C30" s="51" t="s">
        <v>24</v>
      </c>
      <c r="D30" s="18"/>
      <c r="E30" s="53">
        <f>US!E229</f>
        <v>0</v>
      </c>
      <c r="F30" s="53">
        <f>US!F229</f>
        <v>37</v>
      </c>
      <c r="G30" s="53">
        <f>US!G229</f>
        <v>23</v>
      </c>
      <c r="H30" s="53">
        <f>US!H229</f>
        <v>4</v>
      </c>
      <c r="I30" s="50" t="str">
        <f>US!I229</f>
        <v>n.a.</v>
      </c>
      <c r="J30" s="50">
        <f>US!J229</f>
        <v>3.370207643969195</v>
      </c>
      <c r="K30" s="50">
        <f>US!K229</f>
        <v>3.2640675604611702</v>
      </c>
      <c r="L30" s="50">
        <f>US!L229</f>
        <v>-1.9888928168200786</v>
      </c>
      <c r="M30" s="50" t="str">
        <f>US!M229</f>
        <v>n.a.</v>
      </c>
      <c r="N30" s="50">
        <f>US!N229</f>
        <v>4.1582415081859763</v>
      </c>
      <c r="O30" s="50">
        <f>US!O229</f>
        <v>2.3479639891953563</v>
      </c>
      <c r="P30" s="50">
        <f>US!P229</f>
        <v>7.0347790147379463</v>
      </c>
      <c r="Q30" s="50" t="str">
        <f>US!I230</f>
        <v>n.a.</v>
      </c>
      <c r="R30" s="50">
        <f>US!J230</f>
        <v>3.463127618880768</v>
      </c>
      <c r="S30" s="50">
        <f>US!K230</f>
        <v>3.3935945902109799</v>
      </c>
      <c r="T30" s="50">
        <f>US!L230</f>
        <v>-0.70534378945830145</v>
      </c>
      <c r="U30" s="50" t="str">
        <f>US!M230</f>
        <v>n.a.</v>
      </c>
      <c r="V30" s="50">
        <f>US!N230</f>
        <v>3.7568513319341079</v>
      </c>
      <c r="W30" s="50">
        <f>US!O230</f>
        <v>2.1058397499640558</v>
      </c>
      <c r="X30" s="50">
        <f>US!P230</f>
        <v>8.2250335755979389</v>
      </c>
      <c r="Y30" s="1"/>
    </row>
    <row r="31" spans="1:48" x14ac:dyDescent="0.25">
      <c r="A31">
        <v>2</v>
      </c>
      <c r="B31" s="18" t="s">
        <v>19</v>
      </c>
      <c r="C31" s="51" t="s">
        <v>24</v>
      </c>
      <c r="D31" s="18"/>
      <c r="E31" s="53">
        <f>UK!E189</f>
        <v>0</v>
      </c>
      <c r="F31" s="53">
        <f>UK!F189</f>
        <v>39</v>
      </c>
      <c r="G31" s="53">
        <f>UK!G189</f>
        <v>6</v>
      </c>
      <c r="H31" s="53">
        <f>UK!H189</f>
        <v>19</v>
      </c>
      <c r="I31" s="50" t="str">
        <f>UK!I189</f>
        <v>n.a.</v>
      </c>
      <c r="J31" s="50">
        <f>UK!J189</f>
        <v>2.2312128636034791</v>
      </c>
      <c r="K31" s="50">
        <f>UK!K189</f>
        <v>2.5221331923818813</v>
      </c>
      <c r="L31" s="50">
        <f>UK!L189</f>
        <v>2.3990957872956176</v>
      </c>
      <c r="M31" s="50" t="str">
        <f>UK!M189</f>
        <v>n.a.</v>
      </c>
      <c r="N31" s="50">
        <f>UK!N189</f>
        <v>6.6259507821651233</v>
      </c>
      <c r="O31" s="50">
        <f>UK!O189</f>
        <v>5.0040519605978959</v>
      </c>
      <c r="P31" s="50">
        <f>UK!P189</f>
        <v>4.127571337145814</v>
      </c>
      <c r="Q31" s="50" t="str">
        <f>UK!I190</f>
        <v>n.a.</v>
      </c>
      <c r="R31" s="50">
        <f>UK!J190</f>
        <v>2.680075007687166</v>
      </c>
      <c r="S31" s="50">
        <f>UK!K190</f>
        <v>2.2356008386300363</v>
      </c>
      <c r="T31" s="50">
        <f>UK!L190</f>
        <v>2.9241100534619813</v>
      </c>
      <c r="U31" s="32" t="str">
        <f>UK!M190</f>
        <v>n.a.</v>
      </c>
      <c r="V31" s="32">
        <f>UK!N190</f>
        <v>4.6107656015440757</v>
      </c>
      <c r="W31" s="32">
        <f>UK!O190</f>
        <v>4.9080933743360315</v>
      </c>
      <c r="X31" s="32">
        <f>UK!P190</f>
        <v>3.6312849162011052</v>
      </c>
      <c r="Y31" s="1"/>
    </row>
    <row r="32" spans="1:48" x14ac:dyDescent="0.25">
      <c r="A32">
        <v>3</v>
      </c>
      <c r="B32" s="18" t="s">
        <v>8</v>
      </c>
      <c r="C32" s="51" t="s">
        <v>24</v>
      </c>
      <c r="D32" s="18"/>
      <c r="E32" s="53">
        <f>Sweden!E140</f>
        <v>18</v>
      </c>
      <c r="F32" s="53">
        <f>Sweden!F140</f>
        <v>35</v>
      </c>
      <c r="G32" s="53">
        <f>Sweden!G140</f>
        <v>11</v>
      </c>
      <c r="H32" s="53">
        <f>Sweden!H140</f>
        <v>0</v>
      </c>
      <c r="I32" s="50">
        <f>Sweden!I140</f>
        <v>3.5673850547368477</v>
      </c>
      <c r="J32" s="50">
        <f>Sweden!J140</f>
        <v>2.9322373320281829</v>
      </c>
      <c r="K32" s="50">
        <f>Sweden!K140</f>
        <v>2.6658238323873644</v>
      </c>
      <c r="L32" s="50" t="str">
        <f>Sweden!L140</f>
        <v>n.a.</v>
      </c>
      <c r="M32" s="50">
        <f>Sweden!M140</f>
        <v>6.2874551146971847</v>
      </c>
      <c r="N32" s="50">
        <f>Sweden!N140</f>
        <v>4.5482537969610837</v>
      </c>
      <c r="O32" s="50">
        <f>Sweden!O140</f>
        <v>4.1958577056256114</v>
      </c>
      <c r="P32" s="50" t="str">
        <f>Sweden!P140</f>
        <v>n.a.</v>
      </c>
      <c r="Q32" s="50">
        <f>Sweden!I141</f>
        <v>4.1628106267372678</v>
      </c>
      <c r="R32" s="50">
        <f>Sweden!J141</f>
        <v>2.949126027461535</v>
      </c>
      <c r="S32" s="50">
        <f>Sweden!K141</f>
        <v>2.8610674774038225</v>
      </c>
      <c r="T32" s="50" t="str">
        <f>Sweden!L141</f>
        <v>n.a.</v>
      </c>
      <c r="U32" s="50">
        <f>Sweden!M141</f>
        <v>5.1940345169908086</v>
      </c>
      <c r="V32" s="50">
        <f>Sweden!N141</f>
        <v>3.1957278941905143</v>
      </c>
      <c r="W32" s="50">
        <f>Sweden!O141</f>
        <v>3.6580227617073247</v>
      </c>
      <c r="X32" s="50" t="str">
        <f>Sweden!P141</f>
        <v>n.a.</v>
      </c>
      <c r="Y32" s="1"/>
    </row>
    <row r="33" spans="1:25" x14ac:dyDescent="0.25">
      <c r="A33">
        <v>4</v>
      </c>
      <c r="B33" s="18" t="s">
        <v>20</v>
      </c>
      <c r="C33" s="51" t="s">
        <v>24</v>
      </c>
      <c r="D33" s="18"/>
      <c r="E33" s="53">
        <f>Spain_new!E169</f>
        <v>26</v>
      </c>
      <c r="F33" s="53">
        <f>Spain_new!F169</f>
        <v>37</v>
      </c>
      <c r="G33" s="53">
        <f>Spain_new!G169</f>
        <v>1</v>
      </c>
      <c r="H33" s="53">
        <f>Spain_new!H169</f>
        <v>0</v>
      </c>
      <c r="I33" s="50">
        <f>Spain_new!I169</f>
        <v>5.362895598454017</v>
      </c>
      <c r="J33" s="50">
        <f>Spain_new!J169</f>
        <v>3.3496353156452456</v>
      </c>
      <c r="K33" s="50">
        <f>Spain_new!K169</f>
        <v>4.1562496602334242</v>
      </c>
      <c r="L33" s="50" t="str">
        <f>Spain_new!L169</f>
        <v>n.a.</v>
      </c>
      <c r="M33" s="50">
        <f>Spain_new!M169</f>
        <v>10.528803657413986</v>
      </c>
      <c r="N33" s="50">
        <f>Spain_new!N169</f>
        <v>6.503388538232441</v>
      </c>
      <c r="O33" s="50">
        <f>Spain_new!O169</f>
        <v>21.463930846880984</v>
      </c>
      <c r="P33" s="50" t="str">
        <f>Spain_new!P169</f>
        <v>n.a.</v>
      </c>
      <c r="Q33" s="50">
        <f>Spain_new!I170</f>
        <v>5.72507978062331</v>
      </c>
      <c r="R33" s="50">
        <f>Spain_new!J170</f>
        <v>3.3186167992003801</v>
      </c>
      <c r="S33" s="50">
        <f>Spain_new!K170</f>
        <v>4.1562496602334242</v>
      </c>
      <c r="T33" s="50" t="str">
        <f>Spain_new!L170</f>
        <v>n.a.</v>
      </c>
      <c r="U33" s="50">
        <f>Spain_new!M170</f>
        <v>9.7943046775510432</v>
      </c>
      <c r="V33" s="50">
        <f>Spain_new!N170</f>
        <v>5.3633634131374341</v>
      </c>
      <c r="W33" s="50">
        <f>Spain_new!O170</f>
        <v>21.463930846880984</v>
      </c>
      <c r="X33" s="50" t="str">
        <f>Spain_new!P170</f>
        <v>n.a.</v>
      </c>
      <c r="Y33" s="1"/>
    </row>
    <row r="34" spans="1:25" x14ac:dyDescent="0.25">
      <c r="A34">
        <v>5</v>
      </c>
      <c r="B34" s="18" t="s">
        <v>55</v>
      </c>
      <c r="C34" s="51" t="s">
        <v>60</v>
      </c>
      <c r="D34" s="18"/>
      <c r="E34" s="53">
        <f>Portugal!E140</f>
        <v>42</v>
      </c>
      <c r="F34" s="53">
        <f>Portugal!F140</f>
        <v>9</v>
      </c>
      <c r="G34" s="53">
        <f>Portugal!G140</f>
        <v>7</v>
      </c>
      <c r="H34" s="53">
        <f>Portugal!H140</f>
        <v>0</v>
      </c>
      <c r="I34" s="50">
        <f>Portugal!I140</f>
        <v>4.844679516968653</v>
      </c>
      <c r="J34" s="50">
        <f>Portugal!J140</f>
        <v>2.4962222222222223</v>
      </c>
      <c r="K34" s="50">
        <f>Portugal!K140</f>
        <v>0.2594285714285714</v>
      </c>
      <c r="L34" s="50" t="str">
        <f>Portugal!L140</f>
        <v>n.a.</v>
      </c>
      <c r="M34" s="50">
        <f>Portugal!M140</f>
        <v>8.7677800059113959</v>
      </c>
      <c r="N34" s="50">
        <f>Portugal!N140</f>
        <v>3.6446666666666658</v>
      </c>
      <c r="O34" s="50">
        <f>Portugal!O140</f>
        <v>2.2039999999999997</v>
      </c>
      <c r="P34" s="50" t="str">
        <f>Portugal!P140</f>
        <v>n.a.</v>
      </c>
      <c r="Q34" s="50">
        <f>Portugal!I141</f>
        <v>5.3770264808655703</v>
      </c>
      <c r="R34" s="50">
        <f>Portugal!J141</f>
        <v>2.3069999999999999</v>
      </c>
      <c r="S34" s="50">
        <f>Portugal!K141</f>
        <v>0.91</v>
      </c>
      <c r="T34" s="50" t="str">
        <f>Portugal!L141</f>
        <v>n.a.</v>
      </c>
      <c r="U34" s="50">
        <f>Portugal!M141</f>
        <v>5.9069665211973161</v>
      </c>
      <c r="V34" s="50">
        <f>Portugal!N141</f>
        <v>3.6779999999999999</v>
      </c>
      <c r="W34" s="50">
        <f>Portugal!O141</f>
        <v>2.5089999999999999</v>
      </c>
      <c r="X34" s="50" t="str">
        <f>Portugal!P141</f>
        <v>n.a.</v>
      </c>
    </row>
    <row r="35" spans="1:25" x14ac:dyDescent="0.25">
      <c r="A35" s="98">
        <v>6</v>
      </c>
      <c r="B35" s="18" t="s">
        <v>33</v>
      </c>
      <c r="C35" s="51" t="s">
        <v>34</v>
      </c>
      <c r="D35" s="18"/>
      <c r="E35" s="53">
        <f>NewZealand_old!E90</f>
        <v>9</v>
      </c>
      <c r="F35" s="53">
        <f>NewZealand_old!F90</f>
        <v>33</v>
      </c>
      <c r="G35" s="53">
        <f>NewZealand_old!G90</f>
        <v>17</v>
      </c>
      <c r="H35" s="53">
        <f>NewZealand_old!H90</f>
        <v>3</v>
      </c>
      <c r="I35" s="50">
        <f>NewZealand_old!I90</f>
        <v>2.4655555555555555</v>
      </c>
      <c r="J35" s="50">
        <f>NewZealand_old!J90</f>
        <v>2.8895716508300104</v>
      </c>
      <c r="K35" s="50">
        <f>NewZealand_old!K90</f>
        <v>3.8836833687040011</v>
      </c>
      <c r="L35" s="50">
        <f>NewZealand_old!L90</f>
        <v>-2.256587814143026</v>
      </c>
      <c r="M35" s="50">
        <f>NewZealand_old!M90</f>
        <v>2.6232222222222226</v>
      </c>
      <c r="N35" s="50">
        <f>NewZealand_old!N90</f>
        <v>7.4258323678789679</v>
      </c>
      <c r="O35" s="50">
        <f>NewZealand_old!O90</f>
        <v>4.9760406587972206</v>
      </c>
      <c r="P35" s="50">
        <f>NewZealand_old!P90</f>
        <v>7.1823145836841462</v>
      </c>
      <c r="Q35" s="50">
        <f>NewZealand_old!I91</f>
        <v>2.8130000000000002</v>
      </c>
      <c r="R35" s="50">
        <f>NewZealand_old!J91</f>
        <v>2.9609999999999999</v>
      </c>
      <c r="S35" s="50">
        <f>NewZealand_old!K91</f>
        <v>2.8564141800561105</v>
      </c>
      <c r="T35" s="50">
        <f>NewZealand_old!L91</f>
        <v>-7.6351016360932107</v>
      </c>
      <c r="U35" s="50">
        <f>NewZealand_old!M91</f>
        <v>2.63</v>
      </c>
      <c r="V35" s="50">
        <f>NewZealand_old!N91</f>
        <v>6.1390121499046373</v>
      </c>
      <c r="W35" s="50">
        <f>NewZealand_old!O91</f>
        <v>3.4703163394959997</v>
      </c>
      <c r="X35" s="50">
        <f>NewZealand_old!P91</f>
        <v>8.1893755598865674</v>
      </c>
      <c r="Y35" s="1"/>
    </row>
    <row r="36" spans="1:25" x14ac:dyDescent="0.25">
      <c r="A36">
        <v>7</v>
      </c>
      <c r="B36" s="18" t="s">
        <v>36</v>
      </c>
      <c r="C36" s="51" t="s">
        <v>37</v>
      </c>
      <c r="D36" s="18"/>
      <c r="E36" s="53">
        <f>Netherlands!E140</f>
        <v>17</v>
      </c>
      <c r="F36" s="53">
        <f>Netherlands!F140</f>
        <v>35</v>
      </c>
      <c r="G36" s="53">
        <f>Netherlands!G140</f>
        <v>2</v>
      </c>
      <c r="H36" s="53">
        <f>Netherlands!H140</f>
        <v>0</v>
      </c>
      <c r="I36" s="50">
        <f>Netherlands!I140</f>
        <v>4.0826135854501926</v>
      </c>
      <c r="J36" s="50">
        <f>Netherlands!J140</f>
        <v>2.6509146356522173</v>
      </c>
      <c r="K36" s="50">
        <f>Netherlands!K140</f>
        <v>1.0704364615860107</v>
      </c>
      <c r="L36" s="50" t="str">
        <f>Netherlands!L140</f>
        <v>n.a.</v>
      </c>
      <c r="M36" s="50">
        <f>Netherlands!M140</f>
        <v>6.4492938329563394</v>
      </c>
      <c r="N36" s="50">
        <f>Netherlands!N140</f>
        <v>2.4508373930124301</v>
      </c>
      <c r="O36" s="50">
        <f>Netherlands!O140</f>
        <v>2.9000000000000004</v>
      </c>
      <c r="P36" s="50" t="str">
        <f>Netherlands!P140</f>
        <v>n.a.</v>
      </c>
      <c r="Q36" s="50">
        <f>Netherlands!I141</f>
        <v>4.2217306274245692</v>
      </c>
      <c r="R36" s="50">
        <f>Netherlands!J141</f>
        <v>2.98043431676287</v>
      </c>
      <c r="S36" s="50">
        <f>Netherlands!K141</f>
        <v>1.0704364615860107</v>
      </c>
      <c r="T36" s="50" t="str">
        <f>Netherlands!L141</f>
        <v>n.a.</v>
      </c>
      <c r="U36" s="50">
        <f>Netherlands!M141</f>
        <v>6.5375442508149861</v>
      </c>
      <c r="V36" s="50">
        <f>Netherlands!N141</f>
        <v>2.21</v>
      </c>
      <c r="W36" s="50">
        <f>Netherlands!O141</f>
        <v>2.9000000000000004</v>
      </c>
      <c r="X36" s="50" t="str">
        <f>Netherlands!P141</f>
        <v>n.a.</v>
      </c>
      <c r="Y36" s="1"/>
    </row>
    <row r="37" spans="1:25" x14ac:dyDescent="0.25">
      <c r="A37">
        <v>8</v>
      </c>
      <c r="B37" s="18" t="s">
        <v>14</v>
      </c>
      <c r="C37" s="51" t="s">
        <v>43</v>
      </c>
      <c r="D37" s="18"/>
      <c r="E37" s="18">
        <f>Norway!E140</f>
        <v>51</v>
      </c>
      <c r="F37" s="18">
        <f>Norway!F140</f>
        <v>12</v>
      </c>
      <c r="G37" s="18">
        <f>Norway!G140</f>
        <v>0</v>
      </c>
      <c r="H37" s="18">
        <f>Norway!H140</f>
        <v>0</v>
      </c>
      <c r="I37" s="50">
        <f>Norway!I140</f>
        <v>3.4001217818948271</v>
      </c>
      <c r="J37" s="50">
        <f>Norway!J140</f>
        <v>5.1082894538621781</v>
      </c>
      <c r="K37" s="50" t="str">
        <f>Norway!K140</f>
        <v>n.a.</v>
      </c>
      <c r="L37" s="50" t="str">
        <f>Norway!L140</f>
        <v>n.a.</v>
      </c>
      <c r="M37" s="50">
        <f>Norway!M140</f>
        <v>5.3767619859143352</v>
      </c>
      <c r="N37" s="50">
        <f>Norway!N140</f>
        <v>4.4209670401441237</v>
      </c>
      <c r="O37" s="50" t="str">
        <f>Norway!O140</f>
        <v>n.a.</v>
      </c>
      <c r="P37" s="50" t="str">
        <f>Norway!P140</f>
        <v>n.a.</v>
      </c>
      <c r="Q37" s="50">
        <f>Norway!I141</f>
        <v>3.5243703837739115</v>
      </c>
      <c r="R37" s="50">
        <f>Norway!J141</f>
        <v>4.3743809109030307</v>
      </c>
      <c r="S37" s="50" t="str">
        <f>Norway!K141</f>
        <v>n.a.</v>
      </c>
      <c r="T37" s="50" t="str">
        <f>Norway!L141</f>
        <v>n.a.</v>
      </c>
      <c r="U37" s="32">
        <f>Norway!M141</f>
        <v>4.8702294508441657</v>
      </c>
      <c r="V37" s="32">
        <f>Norway!N141</f>
        <v>4.07605489444488</v>
      </c>
      <c r="W37" s="32" t="str">
        <f>Norway!O141</f>
        <v>n.a.</v>
      </c>
      <c r="X37" s="32" t="str">
        <f>Norway!P141</f>
        <v>n.a.</v>
      </c>
      <c r="Y37" s="1"/>
    </row>
    <row r="38" spans="1:25" x14ac:dyDescent="0.25">
      <c r="A38">
        <v>9</v>
      </c>
      <c r="B38" s="18" t="s">
        <v>21</v>
      </c>
      <c r="C38" s="51" t="s">
        <v>37</v>
      </c>
      <c r="D38" s="18"/>
      <c r="E38" s="18">
        <f>Japan!E134</f>
        <v>22</v>
      </c>
      <c r="F38" s="18">
        <f>Japan!F134</f>
        <v>17</v>
      </c>
      <c r="G38" s="18">
        <f>Japan!G134</f>
        <v>4</v>
      </c>
      <c r="H38" s="18">
        <f>Japan!H134</f>
        <v>11</v>
      </c>
      <c r="I38" s="19">
        <f>Japan!I134</f>
        <v>7.3310009741341222</v>
      </c>
      <c r="J38" s="19">
        <f>Japan!J134</f>
        <v>3.9571430664109926</v>
      </c>
      <c r="K38" s="19">
        <f>Japan!K134</f>
        <v>1.0084105338068083</v>
      </c>
      <c r="L38" s="19">
        <f>Japan!L134</f>
        <v>0.68725836094954884</v>
      </c>
      <c r="M38" s="19">
        <f>Japan!M134</f>
        <v>7.3540957693978841</v>
      </c>
      <c r="N38" s="19">
        <f>Japan!N134</f>
        <v>1.7733420363193981</v>
      </c>
      <c r="O38" s="19">
        <f>Japan!O134</f>
        <v>-6.3602637540485785E-2</v>
      </c>
      <c r="P38" s="19">
        <f>Japan!P134</f>
        <v>-1.1243803267566426</v>
      </c>
      <c r="Q38" s="19">
        <f>Japan!I135</f>
        <v>7.955726481213099</v>
      </c>
      <c r="R38" s="19">
        <f>Japan!J135</f>
        <v>4.176843956043963</v>
      </c>
      <c r="S38" s="19">
        <f>Japan!K135</f>
        <v>1.7226113408089438</v>
      </c>
      <c r="T38" s="19">
        <f>Japan!L135</f>
        <v>1.4135402737087022</v>
      </c>
      <c r="U38" s="3">
        <f>Japan!M135</f>
        <v>6.8371850068864486</v>
      </c>
      <c r="V38" s="3">
        <f>Japan!N135</f>
        <v>1.7708375240945706</v>
      </c>
      <c r="W38" s="3">
        <f>Japan!O135</f>
        <v>-0.19882179867410366</v>
      </c>
      <c r="X38" s="3">
        <f>Japan!P135</f>
        <v>-1.2268780058102169</v>
      </c>
      <c r="Y38" s="1"/>
    </row>
    <row r="39" spans="1:25" x14ac:dyDescent="0.25">
      <c r="A39">
        <v>10</v>
      </c>
      <c r="B39" s="18" t="s">
        <v>29</v>
      </c>
      <c r="C39" s="51" t="s">
        <v>38</v>
      </c>
      <c r="D39" s="18"/>
      <c r="E39" s="53">
        <f>Italy!E140</f>
        <v>26</v>
      </c>
      <c r="F39" s="53">
        <f>Italy!F140</f>
        <v>6</v>
      </c>
      <c r="G39" s="53">
        <f>Italy!G140</f>
        <v>17</v>
      </c>
      <c r="H39" s="53">
        <f>Italy!H140</f>
        <v>10</v>
      </c>
      <c r="I39" s="50">
        <f>Italy!I140</f>
        <v>5.3526316533834439</v>
      </c>
      <c r="J39" s="50">
        <f>Italy!J140</f>
        <v>2.0542842210328489</v>
      </c>
      <c r="K39" s="50">
        <f>Italy!K140</f>
        <v>1.7715294117647058</v>
      </c>
      <c r="L39" s="50">
        <f>Italy!L140</f>
        <v>1.0288999999999999</v>
      </c>
      <c r="M39" s="50">
        <f>Italy!M140</f>
        <v>5.5995246781702734</v>
      </c>
      <c r="N39" s="50">
        <f>Italy!N140</f>
        <v>17.100887909346586</v>
      </c>
      <c r="O39" s="50">
        <f>Italy!O140</f>
        <v>5.3862941176470587</v>
      </c>
      <c r="P39" s="50">
        <f>Italy!P140</f>
        <v>2.9217</v>
      </c>
      <c r="Q39" s="50">
        <f>Italy!I141</f>
        <v>5.7688983348344935</v>
      </c>
      <c r="R39" s="50">
        <f>Italy!J141</f>
        <v>1.8353584870787816</v>
      </c>
      <c r="S39" s="50">
        <f>Italy!K141</f>
        <v>1.5640000000000001</v>
      </c>
      <c r="T39" s="50">
        <f>Italy!L141</f>
        <v>1.641</v>
      </c>
      <c r="U39" s="50">
        <f>Italy!M141</f>
        <v>3.2544340526666575</v>
      </c>
      <c r="V39" s="50">
        <f>Italy!N141</f>
        <v>16.654267163421448</v>
      </c>
      <c r="W39" s="50">
        <f>Italy!O141</f>
        <v>5.0030000000000001</v>
      </c>
      <c r="X39" s="50">
        <f>Italy!P141</f>
        <v>2.4489999999999998</v>
      </c>
      <c r="Y39" s="1"/>
    </row>
    <row r="40" spans="1:25" x14ac:dyDescent="0.25">
      <c r="A40">
        <v>11</v>
      </c>
      <c r="B40" s="18" t="s">
        <v>28</v>
      </c>
      <c r="C40" s="51" t="s">
        <v>48</v>
      </c>
      <c r="D40" s="18"/>
      <c r="E40" s="53">
        <f>Ireland!E69</f>
        <v>8</v>
      </c>
      <c r="F40" s="53">
        <f>Ireland!F69</f>
        <v>14</v>
      </c>
      <c r="G40" s="53">
        <f>Ireland!G69</f>
        <v>32</v>
      </c>
      <c r="H40" s="53">
        <f>Ireland!H69</f>
        <v>7</v>
      </c>
      <c r="I40" s="50">
        <f>Ireland!I69</f>
        <v>4.4016199315565681</v>
      </c>
      <c r="J40" s="50">
        <f>Ireland!J69</f>
        <v>4.4571668732135397</v>
      </c>
      <c r="K40" s="50">
        <f>Ireland!K69</f>
        <v>3.9508263892382276</v>
      </c>
      <c r="L40" s="50">
        <f>Ireland!L69</f>
        <v>2.4427142857142856</v>
      </c>
      <c r="M40" s="50">
        <f>Ireland!M69</f>
        <v>2.8539815077797006</v>
      </c>
      <c r="N40" s="50">
        <f>Ireland!N69</f>
        <v>4.7694861701857247</v>
      </c>
      <c r="O40" s="50">
        <f>Ireland!O69</f>
        <v>7.2788899184246336</v>
      </c>
      <c r="P40" s="50">
        <f>Ireland!P69</f>
        <v>5.2645714285714291</v>
      </c>
      <c r="Q40" s="50">
        <f>Ireland!I70</f>
        <v>5.2964797262262753</v>
      </c>
      <c r="R40" s="50">
        <f>Ireland!J70</f>
        <v>4.0954479501839947</v>
      </c>
      <c r="S40" s="50">
        <f>Ireland!K70</f>
        <v>3.7476450040026172</v>
      </c>
      <c r="T40" s="50">
        <f>Ireland!L70</f>
        <v>2.9969999999999999</v>
      </c>
      <c r="U40" s="50">
        <f>Ireland!M70</f>
        <v>2.7865000000000002</v>
      </c>
      <c r="V40" s="50">
        <f>Ireland!N70</f>
        <v>3.2275</v>
      </c>
      <c r="W40" s="50">
        <f>Ireland!O70</f>
        <v>4.1668189799074948</v>
      </c>
      <c r="X40" s="50">
        <f>Ireland!P70</f>
        <v>3.99</v>
      </c>
      <c r="Y40" s="1"/>
    </row>
    <row r="41" spans="1:25" x14ac:dyDescent="0.25">
      <c r="A41">
        <v>12</v>
      </c>
      <c r="B41" s="18" t="s">
        <v>26</v>
      </c>
      <c r="C41" s="51" t="s">
        <v>57</v>
      </c>
      <c r="D41" s="18"/>
      <c r="E41" s="53">
        <f>Greece!E136</f>
        <v>13</v>
      </c>
      <c r="F41" s="53">
        <f>Greece!F136</f>
        <v>5</v>
      </c>
      <c r="G41" s="53">
        <f>Greece!G136</f>
        <v>3</v>
      </c>
      <c r="H41" s="53">
        <f>Greece!H136</f>
        <v>19</v>
      </c>
      <c r="I41" s="50">
        <f>Greece!I136</f>
        <v>4.0012815476872907</v>
      </c>
      <c r="J41" s="50">
        <f>Greece!J136</f>
        <v>0.3402</v>
      </c>
      <c r="K41" s="50">
        <f>Greece!K136</f>
        <v>2.6960000000000002</v>
      </c>
      <c r="L41" s="50">
        <f>Greece!L136</f>
        <v>2.9106315789473687</v>
      </c>
      <c r="M41" s="50">
        <f>Greece!M136</f>
        <v>13.310081532891211</v>
      </c>
      <c r="N41" s="50">
        <f>Greece!N136</f>
        <v>19.4376</v>
      </c>
      <c r="O41" s="50">
        <f>Greece!O136</f>
        <v>15.894666666666666</v>
      </c>
      <c r="P41" s="50">
        <f>Greece!P136</f>
        <v>6.3954736842105273</v>
      </c>
      <c r="Q41" s="50">
        <f>Greece!I137</f>
        <v>3.9224629418472157</v>
      </c>
      <c r="R41" s="50">
        <f>Greece!J137</f>
        <v>0.51800000000000002</v>
      </c>
      <c r="S41" s="50">
        <f>Greece!K137</f>
        <v>3.8</v>
      </c>
      <c r="T41" s="50">
        <f>Greece!L137</f>
        <v>3.3639999999999999</v>
      </c>
      <c r="U41" s="50">
        <f>Greece!M137</f>
        <v>13.065390923643754</v>
      </c>
      <c r="V41" s="50">
        <f>Greece!N137</f>
        <v>19.341000000000001</v>
      </c>
      <c r="W41" s="50">
        <f>Greece!O137</f>
        <v>13.754</v>
      </c>
      <c r="X41" s="50">
        <f>Greece!P137</f>
        <v>3.915</v>
      </c>
      <c r="Y41" s="1"/>
    </row>
    <row r="42" spans="1:25" x14ac:dyDescent="0.25">
      <c r="A42">
        <v>13</v>
      </c>
      <c r="B42" s="18" t="s">
        <v>35</v>
      </c>
      <c r="C42" s="51" t="s">
        <v>38</v>
      </c>
      <c r="D42" s="18"/>
      <c r="E42" s="18">
        <v>48</v>
      </c>
      <c r="F42" s="18">
        <v>11</v>
      </c>
      <c r="G42" s="18">
        <v>0</v>
      </c>
      <c r="H42" s="50">
        <f>Germany!H140</f>
        <v>0</v>
      </c>
      <c r="I42" s="50">
        <f>Germany!I140</f>
        <v>3.8737590917555771</v>
      </c>
      <c r="J42" s="50">
        <f>Germany!J140</f>
        <v>0.87580337752503257</v>
      </c>
      <c r="K42" s="50" t="str">
        <f>Germany!K140</f>
        <v>n.a.</v>
      </c>
      <c r="L42" s="50" t="str">
        <f>Germany!L140</f>
        <v>n.a.</v>
      </c>
      <c r="M42" s="50">
        <f>Germany!M140</f>
        <v>3.1676613728565015</v>
      </c>
      <c r="N42" s="50">
        <f>Germany!N140</f>
        <v>1.5440000000000003</v>
      </c>
      <c r="O42" s="50" t="str">
        <f>Germany!O140</f>
        <v>n.a.</v>
      </c>
      <c r="P42" s="50" t="str">
        <f>Germany!P140</f>
        <v>n.a.</v>
      </c>
      <c r="Q42" s="50">
        <f>Germany!I141</f>
        <v>3.824318441556751</v>
      </c>
      <c r="R42" s="50">
        <f>Germany!J141</f>
        <v>1.176215921488355</v>
      </c>
      <c r="S42" s="50" t="str">
        <f>Germany!K141</f>
        <v>n.a.</v>
      </c>
      <c r="T42" s="50" t="str">
        <f>Germany!L141</f>
        <v>n.a.</v>
      </c>
      <c r="U42" s="50">
        <f>Germany!M141</f>
        <v>2.7574370956706113</v>
      </c>
      <c r="V42" s="50">
        <f>Germany!N141</f>
        <v>1.784</v>
      </c>
      <c r="W42" s="50" t="str">
        <f>Germany!O141</f>
        <v>n.a.</v>
      </c>
      <c r="X42" s="50" t="str">
        <f>Germany!P141</f>
        <v>n.a.</v>
      </c>
      <c r="Y42" s="1"/>
    </row>
    <row r="43" spans="1:25" x14ac:dyDescent="0.25">
      <c r="A43">
        <v>14</v>
      </c>
      <c r="B43" s="18" t="s">
        <v>30</v>
      </c>
      <c r="C43" s="51" t="s">
        <v>48</v>
      </c>
      <c r="D43" s="18"/>
      <c r="E43" s="53">
        <f>France!E140</f>
        <v>25</v>
      </c>
      <c r="F43" s="53">
        <f>France!F140</f>
        <v>21</v>
      </c>
      <c r="G43" s="53">
        <f>France!G140</f>
        <v>10</v>
      </c>
      <c r="H43" s="53">
        <f>France!H140</f>
        <v>0</v>
      </c>
      <c r="I43" s="50">
        <f>France!I140</f>
        <v>5.0584756365634975</v>
      </c>
      <c r="J43" s="50">
        <f>France!J140</f>
        <v>2.6722221075602408</v>
      </c>
      <c r="K43" s="50">
        <f>France!K140</f>
        <v>3.0196305564817139</v>
      </c>
      <c r="L43" s="50" t="str">
        <f>France!L140</f>
        <v>n.a.</v>
      </c>
      <c r="M43" s="50">
        <f>France!M140</f>
        <v>5.1840961193345105</v>
      </c>
      <c r="N43" s="50">
        <f>France!N140</f>
        <v>4.9549292296288341</v>
      </c>
      <c r="O43" s="50">
        <f>France!O140</f>
        <v>1.4988999999999999</v>
      </c>
      <c r="P43" s="50" t="str">
        <f>France!P140</f>
        <v>n.a.</v>
      </c>
      <c r="Q43" s="50">
        <f>France!I141</f>
        <v>5.4304540362226543</v>
      </c>
      <c r="R43" s="50">
        <f>France!J141</f>
        <v>2.7392074428743918</v>
      </c>
      <c r="S43" s="50">
        <f>France!K141</f>
        <v>3.3253817215576409</v>
      </c>
      <c r="T43" s="50" t="str">
        <f>France!L141</f>
        <v>n.a.</v>
      </c>
      <c r="U43" s="50">
        <f>France!M141</f>
        <v>4.72825787047364</v>
      </c>
      <c r="V43" s="50">
        <f>France!N141</f>
        <v>3.2170000000000001</v>
      </c>
      <c r="W43" s="50">
        <f>France!O141</f>
        <v>1.7195</v>
      </c>
      <c r="X43" s="32" t="s">
        <v>2</v>
      </c>
      <c r="Y43" s="1"/>
    </row>
    <row r="44" spans="1:25" x14ac:dyDescent="0.25">
      <c r="A44">
        <v>15</v>
      </c>
      <c r="B44" s="18" t="s">
        <v>15</v>
      </c>
      <c r="C44" s="51" t="s">
        <v>24</v>
      </c>
      <c r="D44" s="18"/>
      <c r="E44" s="53">
        <f>Finland!E106</f>
        <v>44</v>
      </c>
      <c r="F44" s="53">
        <f>Finland!F106</f>
        <v>16</v>
      </c>
      <c r="G44" s="53">
        <f>Finland!G106</f>
        <v>4</v>
      </c>
      <c r="H44" s="53">
        <f>Finland!H106</f>
        <v>0</v>
      </c>
      <c r="I44" s="50">
        <f>Finland!I106</f>
        <v>3.8170297280418666</v>
      </c>
      <c r="J44" s="50">
        <f>Finland!J106</f>
        <v>2.4185352838067242</v>
      </c>
      <c r="K44" s="50">
        <f>Finland!K106</f>
        <v>5.4888775501452214</v>
      </c>
      <c r="L44" s="50" t="str">
        <f>Finland!L106</f>
        <v>n.a.</v>
      </c>
      <c r="M44" s="50">
        <f>Finland!M106</f>
        <v>7.0171310370232307</v>
      </c>
      <c r="N44" s="50">
        <f>Finland!N106</f>
        <v>5.4473760014200803</v>
      </c>
      <c r="O44" s="50">
        <f>Finland!O106</f>
        <v>10.74249501117855</v>
      </c>
      <c r="P44" s="50" t="str">
        <f>Finland!P106</f>
        <v>n.a.</v>
      </c>
      <c r="Q44" s="50">
        <f>Finland!I107</f>
        <v>3.2874842234796087</v>
      </c>
      <c r="R44" s="50">
        <f>Finland!J107</f>
        <v>3.1707014934723277</v>
      </c>
      <c r="S44" s="50">
        <f>Finland!K107</f>
        <v>5.0617749217886647</v>
      </c>
      <c r="T44" s="50" t="str">
        <f>Finland!L107</f>
        <v>n.a.</v>
      </c>
      <c r="U44" s="50">
        <f>Finland!M107</f>
        <v>6.3796813031369357</v>
      </c>
      <c r="V44" s="50">
        <f>Finland!N107</f>
        <v>1.4675</v>
      </c>
      <c r="W44" s="50">
        <f>Finland!O107</f>
        <v>1.1440000000000001</v>
      </c>
      <c r="X44" s="50" t="str">
        <f>Finland!P107</f>
        <v>n.a.</v>
      </c>
      <c r="Y44" s="1"/>
    </row>
    <row r="45" spans="1:25" x14ac:dyDescent="0.25">
      <c r="A45">
        <v>16</v>
      </c>
      <c r="B45" s="18" t="s">
        <v>59</v>
      </c>
      <c r="C45" s="51" t="s">
        <v>60</v>
      </c>
      <c r="D45" s="18"/>
      <c r="E45" s="18">
        <f>Denmark!E140</f>
        <v>23</v>
      </c>
      <c r="F45" s="18">
        <f>Denmark!F140</f>
        <v>16</v>
      </c>
      <c r="G45" s="18">
        <f>Denmark!G140</f>
        <v>17</v>
      </c>
      <c r="H45" s="18">
        <f>Denmark!H140</f>
        <v>0</v>
      </c>
      <c r="I45" s="50">
        <f>Denmark!I140</f>
        <v>3.5185838884698577</v>
      </c>
      <c r="J45" s="50">
        <f>Denmark!J140</f>
        <v>1.7000336733980987</v>
      </c>
      <c r="K45" s="50">
        <f>Denmark!K140</f>
        <v>2.3911471659625017</v>
      </c>
      <c r="L45" s="50" t="str">
        <f>Denmark!L140</f>
        <v>n.a.</v>
      </c>
      <c r="M45" s="50">
        <f>Denmark!M140</f>
        <v>5.5650225533089293</v>
      </c>
      <c r="N45" s="50">
        <f>Denmark!N140</f>
        <v>4.6908923407902936</v>
      </c>
      <c r="O45" s="50">
        <f>Denmark!O140</f>
        <v>3.2937647058823534</v>
      </c>
      <c r="P45" s="50" t="str">
        <f>Denmark!P140</f>
        <v>n.a.</v>
      </c>
      <c r="Q45" s="50">
        <f>Denmark!I141</f>
        <v>2.7934810287751466</v>
      </c>
      <c r="R45" s="50">
        <f>Denmark!J141</f>
        <v>0.8415235761188633</v>
      </c>
      <c r="S45" s="50">
        <f>Denmark!K141</f>
        <v>2.5604415352309839</v>
      </c>
      <c r="T45" s="50" t="str">
        <f>Denmark!L141</f>
        <v>n.a.</v>
      </c>
      <c r="U45" s="32">
        <f>Denmark!M141</f>
        <v>5.8828358004760952</v>
      </c>
      <c r="V45" s="32">
        <f>Denmark!N141</f>
        <v>2.4482309510850171</v>
      </c>
      <c r="W45" s="32">
        <f>Denmark!O141</f>
        <v>2.4900000000000002</v>
      </c>
      <c r="X45" s="32" t="str">
        <f>Denmark!P141</f>
        <v>n.a.</v>
      </c>
      <c r="Y45" s="1"/>
    </row>
    <row r="46" spans="1:25" x14ac:dyDescent="0.25">
      <c r="A46">
        <v>17</v>
      </c>
      <c r="B46" s="18" t="s">
        <v>31</v>
      </c>
      <c r="C46" s="51" t="s">
        <v>38</v>
      </c>
      <c r="D46" s="18"/>
      <c r="E46" s="53">
        <f>Canada!E95</f>
        <v>3</v>
      </c>
      <c r="F46" s="53">
        <f>Canada!F95</f>
        <v>42</v>
      </c>
      <c r="G46" s="53">
        <f>Canada!G95</f>
        <v>14</v>
      </c>
      <c r="H46" s="53">
        <f>Canada!H95</f>
        <v>0</v>
      </c>
      <c r="I46" s="50">
        <f>Canada!I95</f>
        <v>1.9329999999999998</v>
      </c>
      <c r="J46" s="50">
        <f>Canada!J95</f>
        <v>3.5925805438907799</v>
      </c>
      <c r="K46" s="50">
        <f>Canada!K95</f>
        <v>4.1268504199018663</v>
      </c>
      <c r="L46" s="50" t="str">
        <f>Canada!L95</f>
        <v>n.a.</v>
      </c>
      <c r="M46" s="50">
        <f>Canada!M95</f>
        <v>2.1753333333333331</v>
      </c>
      <c r="N46" s="50">
        <f>Canada!N95</f>
        <v>4.7283854924082815</v>
      </c>
      <c r="O46" s="50">
        <f>Canada!O95</f>
        <v>1.6799552692664059</v>
      </c>
      <c r="P46" s="50" t="str">
        <f>Canada!P95</f>
        <v>n.a.</v>
      </c>
      <c r="Q46" s="50">
        <f>Canada!I96</f>
        <v>2.5310000000000001</v>
      </c>
      <c r="R46" s="50">
        <f>Canada!J96</f>
        <v>4.0644116776201162</v>
      </c>
      <c r="S46" s="50">
        <f>Canada!K96</f>
        <v>3.5804676577520178</v>
      </c>
      <c r="T46" s="50" t="str">
        <f>Canada!L96</f>
        <v>n.a.</v>
      </c>
      <c r="U46" s="50">
        <f>Canada!M96</f>
        <v>2.1230000000000002</v>
      </c>
      <c r="V46" s="50">
        <f>Canada!N96</f>
        <v>3.823546366025151</v>
      </c>
      <c r="W46" s="50">
        <f>Canada!O96</f>
        <v>1.4151738259470972</v>
      </c>
      <c r="X46" s="50" t="str">
        <f>Canada!P96</f>
        <v>n.a.</v>
      </c>
      <c r="Y46" s="1"/>
    </row>
    <row r="47" spans="1:25" x14ac:dyDescent="0.25">
      <c r="A47">
        <v>18</v>
      </c>
      <c r="B47" s="18" t="s">
        <v>42</v>
      </c>
      <c r="C47" s="51" t="s">
        <v>43</v>
      </c>
      <c r="D47" s="18"/>
      <c r="E47" s="18">
        <f>Belgium!E184</f>
        <v>0</v>
      </c>
      <c r="F47" s="18">
        <f>Belgium!F184</f>
        <v>17</v>
      </c>
      <c r="G47" s="18">
        <f>Belgium!G184</f>
        <v>21</v>
      </c>
      <c r="H47" s="18">
        <f>Belgium!H184</f>
        <v>25</v>
      </c>
      <c r="I47" s="52" t="str">
        <f>Belgium!I184</f>
        <v>n.a.</v>
      </c>
      <c r="J47" s="50">
        <f>Belgium!J184</f>
        <v>4.1916548031732246</v>
      </c>
      <c r="K47" s="50">
        <f>Belgium!K184</f>
        <v>3.0798678659476209</v>
      </c>
      <c r="L47" s="50">
        <f>Belgium!L184</f>
        <v>2.5668283835869388</v>
      </c>
      <c r="M47" s="50" t="str">
        <f>Belgium!M184</f>
        <v>n.a.</v>
      </c>
      <c r="N47" s="50">
        <f>Belgium!N184</f>
        <v>5.800083334085139</v>
      </c>
      <c r="O47" s="50">
        <f>Belgium!O184</f>
        <v>3.1761189059539623</v>
      </c>
      <c r="P47" s="50">
        <f>Belgium!P184</f>
        <v>2.5406534805446892</v>
      </c>
      <c r="Q47" s="50" t="str">
        <f>Belgium!I185</f>
        <v>n.a.</v>
      </c>
      <c r="R47" s="50">
        <f>Belgium!J185</f>
        <v>4.0078429011898065</v>
      </c>
      <c r="S47" s="50">
        <f>Belgium!K185</f>
        <v>2.93107974499347</v>
      </c>
      <c r="T47" s="50">
        <f>Belgium!L185</f>
        <v>2.1018225781429756</v>
      </c>
      <c r="U47" s="32" t="str">
        <f>Belgium!M185</f>
        <v>n.a.</v>
      </c>
      <c r="V47" s="32">
        <f>Belgium!N185</f>
        <v>5.0120005330242856</v>
      </c>
      <c r="W47" s="32">
        <f>Belgium!O185</f>
        <v>2.2642257616813266</v>
      </c>
      <c r="X47" s="32">
        <f>Belgium!P185</f>
        <v>2.1818658397815494</v>
      </c>
      <c r="Y47" s="33"/>
    </row>
    <row r="48" spans="1:25" x14ac:dyDescent="0.25">
      <c r="A48">
        <v>19</v>
      </c>
      <c r="B48" s="18" t="s">
        <v>53</v>
      </c>
      <c r="C48" s="51" t="s">
        <v>34</v>
      </c>
      <c r="D48" s="18"/>
      <c r="E48" s="53">
        <f>Austria!E140</f>
        <v>34</v>
      </c>
      <c r="F48" s="53">
        <f>Austria!F140</f>
        <v>27</v>
      </c>
      <c r="G48" s="53">
        <f>Austria!G140</f>
        <v>1</v>
      </c>
      <c r="H48" s="53">
        <f>Austria!H140</f>
        <v>0</v>
      </c>
      <c r="I48" s="50">
        <f>Austria!I140</f>
        <v>5.2075272521806548</v>
      </c>
      <c r="J48" s="50">
        <f>Austria!J140</f>
        <v>3.2565256498734749</v>
      </c>
      <c r="K48" s="50">
        <f>Austria!K140</f>
        <v>-3.8239999999999998</v>
      </c>
      <c r="L48" s="50" t="str">
        <f>Austria!L140</f>
        <v>n.a.</v>
      </c>
      <c r="M48" s="50">
        <f>Austria!M140</f>
        <v>5.7326299855084315</v>
      </c>
      <c r="N48" s="50">
        <f>Austria!N140</f>
        <v>2.9265637185276621</v>
      </c>
      <c r="O48" s="50">
        <f>Austria!O140</f>
        <v>0.47</v>
      </c>
      <c r="P48" s="50" t="str">
        <f>Austria!P140</f>
        <v>n.a.</v>
      </c>
      <c r="Q48" s="50">
        <f>Austria!I141</f>
        <v>4.7819044016833239</v>
      </c>
      <c r="R48" s="50">
        <f>Austria!J141</f>
        <v>2.3410000000000002</v>
      </c>
      <c r="S48" s="50">
        <f>Austria!K141</f>
        <v>-3.8239999999999998</v>
      </c>
      <c r="T48" s="50" t="str">
        <f>Austria!L141</f>
        <v>n.a.</v>
      </c>
      <c r="U48" s="50">
        <f>Austria!M141</f>
        <v>4.2231910906283652</v>
      </c>
      <c r="V48" s="50">
        <f>Austria!N141</f>
        <v>2.1080000000000001</v>
      </c>
      <c r="W48" s="50">
        <f>Austria!O141</f>
        <v>0.47</v>
      </c>
      <c r="X48" s="50" t="str">
        <f>Austria!P141</f>
        <v>n.a.</v>
      </c>
      <c r="Y48" s="1"/>
    </row>
    <row r="49" spans="1:26" x14ac:dyDescent="0.25">
      <c r="A49">
        <v>20</v>
      </c>
      <c r="B49" s="18" t="s">
        <v>32</v>
      </c>
      <c r="C49" s="51" t="s">
        <v>38</v>
      </c>
      <c r="D49" s="18"/>
      <c r="E49" s="53">
        <f>Australia!E118</f>
        <v>37</v>
      </c>
      <c r="F49" s="53">
        <f>Australia!F118</f>
        <v>13</v>
      </c>
      <c r="G49" s="53">
        <f>Australia!G118</f>
        <v>9</v>
      </c>
      <c r="H49" s="53">
        <f>Australia!H118</f>
        <v>0</v>
      </c>
      <c r="I49" s="50">
        <f>Australia!I118</f>
        <v>3.2058846458380263</v>
      </c>
      <c r="J49" s="50">
        <f>Australia!J118</f>
        <v>4.9472053033908452</v>
      </c>
      <c r="K49" s="50">
        <f>Australia!K118</f>
        <v>4.0421747307288394</v>
      </c>
      <c r="L49" s="50" t="str">
        <f>Australia!L118</f>
        <v>n.a.</v>
      </c>
      <c r="M49" s="50">
        <f>Australia!M118</f>
        <v>5.9444860497864145</v>
      </c>
      <c r="N49" s="50">
        <f>Australia!N118</f>
        <v>4.676452179999889</v>
      </c>
      <c r="O49" s="50">
        <f>Australia!O118</f>
        <v>7.6262200921519723</v>
      </c>
      <c r="P49" s="50" t="str">
        <f>Australia!P118</f>
        <v>n.a.</v>
      </c>
      <c r="Q49" s="50">
        <f>Australia!I119</f>
        <v>3.4888318881711511</v>
      </c>
      <c r="R49" s="50">
        <f>Australia!J119</f>
        <v>5.8788906154353171</v>
      </c>
      <c r="S49" s="50">
        <f>Australia!K119</f>
        <v>4.2726115481280802</v>
      </c>
      <c r="T49" s="50" t="str">
        <f>Australia!L119</f>
        <v>n.a.</v>
      </c>
      <c r="U49" s="50">
        <f>Australia!M119</f>
        <v>4.3529999999999998</v>
      </c>
      <c r="V49" s="50">
        <f>Australia!N119</f>
        <v>2.8255116122797741</v>
      </c>
      <c r="W49" s="50">
        <f>Australia!O119</f>
        <v>6.0407200872356057</v>
      </c>
      <c r="X49" s="50" t="str">
        <f>Australia!P119</f>
        <v>n.a.</v>
      </c>
      <c r="Y49" s="1"/>
    </row>
    <row r="50" spans="1:26" x14ac:dyDescent="0.25">
      <c r="B50" s="1"/>
      <c r="C50" s="1"/>
      <c r="D50" s="1"/>
      <c r="Q50" s="1"/>
      <c r="R50" s="1"/>
      <c r="S50" s="1"/>
      <c r="T50" s="1"/>
      <c r="U50" s="1"/>
      <c r="V50" s="1"/>
      <c r="W50" s="1"/>
      <c r="X50" s="1"/>
      <c r="Y50" s="1"/>
    </row>
    <row r="51" spans="1:26" x14ac:dyDescent="0.25">
      <c r="B51" s="1"/>
      <c r="C51" s="1"/>
      <c r="D51" s="30">
        <f>SUM(E51:H51)</f>
        <v>1185</v>
      </c>
      <c r="E51" s="30">
        <f>SUM(E30:E49)</f>
        <v>446</v>
      </c>
      <c r="F51" s="30">
        <f>SUM(F30:F49)</f>
        <v>442</v>
      </c>
      <c r="G51" s="30">
        <f>SUM(G30:G49)</f>
        <v>199</v>
      </c>
      <c r="H51" s="30">
        <f>SUM(H30:H49)</f>
        <v>98</v>
      </c>
      <c r="I51" s="20">
        <f>AVERAGE(I30:I49)</f>
        <v>4.2014144378041767</v>
      </c>
      <c r="J51" s="20">
        <f t="shared" ref="J51:L51" si="11">AVERAGE(J30:J49)</f>
        <v>2.9745823010544266</v>
      </c>
      <c r="K51" s="20">
        <f t="shared" si="11"/>
        <v>2.5318409595088851</v>
      </c>
      <c r="L51" s="20">
        <f t="shared" si="11"/>
        <v>0.97374347069133194</v>
      </c>
      <c r="M51" s="21">
        <f>AVERAGE(M30:M49)</f>
        <v>6.1139623975591704</v>
      </c>
      <c r="N51" s="21">
        <f t="shared" ref="N51:P51" si="12">AVERAGE(N30:N49)</f>
        <v>5.881406825297935</v>
      </c>
      <c r="O51" s="21">
        <f t="shared" si="12"/>
        <v>5.5597526228182321</v>
      </c>
      <c r="P51" s="21">
        <f t="shared" si="12"/>
        <v>4.2928354002672391</v>
      </c>
      <c r="Q51" s="20">
        <f>MEDIAN(Q30:Q49)</f>
        <v>4.1628106267372678</v>
      </c>
      <c r="R51" s="20">
        <f t="shared" ref="R51:T51" si="13">MEDIAN(R30:R49)</f>
        <v>2.9707171583814347</v>
      </c>
      <c r="S51" s="20">
        <f t="shared" si="13"/>
        <v>2.8960736111986463</v>
      </c>
      <c r="T51" s="20">
        <f t="shared" si="13"/>
        <v>1.8714112890714878</v>
      </c>
      <c r="U51" s="21">
        <f>MEDIAN(U30:U49)</f>
        <v>4.8702294508441657</v>
      </c>
      <c r="V51" s="21">
        <f t="shared" ref="V51:X51" si="14">MEDIAN(V30:V49)</f>
        <v>3.45275</v>
      </c>
      <c r="W51" s="21">
        <f t="shared" si="14"/>
        <v>2.7045000000000003</v>
      </c>
      <c r="X51" s="21">
        <f t="shared" si="14"/>
        <v>3.7731424581005526</v>
      </c>
      <c r="Y51" s="1"/>
    </row>
    <row r="52" spans="1:26" x14ac:dyDescent="0.25">
      <c r="B52" s="1" t="s">
        <v>50</v>
      </c>
      <c r="C52" s="1"/>
      <c r="D52" s="1"/>
      <c r="E52" s="1"/>
      <c r="F52" s="1"/>
      <c r="G52" s="1"/>
      <c r="H52" s="1"/>
      <c r="I52" s="20">
        <f t="shared" ref="I52:X52" si="15">MIN(I30:I49)</f>
        <v>1.9329999999999998</v>
      </c>
      <c r="J52" s="20">
        <f t="shared" si="15"/>
        <v>0.3402</v>
      </c>
      <c r="K52" s="20">
        <f t="shared" si="15"/>
        <v>-3.8239999999999998</v>
      </c>
      <c r="L52" s="20">
        <f t="shared" si="15"/>
        <v>-2.256587814143026</v>
      </c>
      <c r="M52" s="21">
        <f t="shared" si="15"/>
        <v>2.1753333333333331</v>
      </c>
      <c r="N52" s="21">
        <f t="shared" si="15"/>
        <v>1.5440000000000003</v>
      </c>
      <c r="O52" s="21">
        <f t="shared" si="15"/>
        <v>-6.3602637540485785E-2</v>
      </c>
      <c r="P52" s="21">
        <f t="shared" si="15"/>
        <v>-1.1243803267566426</v>
      </c>
      <c r="Q52" s="20">
        <f t="shared" si="15"/>
        <v>2.5310000000000001</v>
      </c>
      <c r="R52" s="20">
        <f t="shared" si="15"/>
        <v>0.51800000000000002</v>
      </c>
      <c r="S52" s="20">
        <f t="shared" si="15"/>
        <v>-3.8239999999999998</v>
      </c>
      <c r="T52" s="20">
        <f t="shared" si="15"/>
        <v>-7.6351016360932107</v>
      </c>
      <c r="U52" s="21">
        <f t="shared" si="15"/>
        <v>2.1230000000000002</v>
      </c>
      <c r="V52" s="21">
        <f t="shared" si="15"/>
        <v>1.4675</v>
      </c>
      <c r="W52" s="21">
        <f t="shared" si="15"/>
        <v>-0.19882179867410366</v>
      </c>
      <c r="X52" s="21">
        <f t="shared" si="15"/>
        <v>-1.2268780058102169</v>
      </c>
      <c r="Y52" s="1"/>
      <c r="Z52" s="18"/>
    </row>
    <row r="53" spans="1:26" x14ac:dyDescent="0.25">
      <c r="B53" s="1" t="s">
        <v>51</v>
      </c>
      <c r="C53" s="1"/>
      <c r="D53" s="1"/>
      <c r="E53" s="1"/>
      <c r="F53" s="1"/>
      <c r="G53" s="1"/>
      <c r="H53" s="1"/>
      <c r="I53" s="20">
        <f t="shared" ref="I53:T53" si="16">MAX(I30:I49)</f>
        <v>7.3310009741341222</v>
      </c>
      <c r="J53" s="20">
        <f t="shared" si="16"/>
        <v>5.1082894538621781</v>
      </c>
      <c r="K53" s="20">
        <f t="shared" si="16"/>
        <v>5.4888775501452214</v>
      </c>
      <c r="L53" s="20">
        <f t="shared" si="16"/>
        <v>2.9106315789473687</v>
      </c>
      <c r="M53" s="21">
        <f t="shared" si="16"/>
        <v>13.310081532891211</v>
      </c>
      <c r="N53" s="21">
        <f t="shared" si="16"/>
        <v>19.4376</v>
      </c>
      <c r="O53" s="21">
        <f t="shared" si="16"/>
        <v>21.463930846880984</v>
      </c>
      <c r="P53" s="21">
        <f t="shared" si="16"/>
        <v>7.1823145836841462</v>
      </c>
      <c r="Q53" s="20">
        <f t="shared" si="16"/>
        <v>7.955726481213099</v>
      </c>
      <c r="R53" s="20">
        <f t="shared" si="16"/>
        <v>5.8788906154353171</v>
      </c>
      <c r="S53" s="20">
        <f t="shared" si="16"/>
        <v>5.0617749217886647</v>
      </c>
      <c r="T53" s="20">
        <f t="shared" si="16"/>
        <v>3.3639999999999999</v>
      </c>
      <c r="U53" s="21">
        <f>MAX(U30:U49)</f>
        <v>13.065390923643754</v>
      </c>
      <c r="V53" s="21">
        <f t="shared" ref="V53:X53" si="17">MAX(V30:V49)</f>
        <v>19.341000000000001</v>
      </c>
      <c r="W53" s="21">
        <f t="shared" si="17"/>
        <v>21.463930846880984</v>
      </c>
      <c r="X53" s="21">
        <f t="shared" si="17"/>
        <v>8.2250335755979389</v>
      </c>
      <c r="Y53" s="1"/>
      <c r="Z53" s="18"/>
    </row>
    <row r="54" spans="1:26" x14ac:dyDescent="0.25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8"/>
    </row>
    <row r="55" spans="1:26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8"/>
    </row>
    <row r="56" spans="1:26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8"/>
    </row>
    <row r="57" spans="1:26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8"/>
    </row>
    <row r="58" spans="1:26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8"/>
    </row>
    <row r="59" spans="1:26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8"/>
    </row>
    <row r="60" spans="1:26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8"/>
    </row>
    <row r="61" spans="1:26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8"/>
    </row>
    <row r="62" spans="1:26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8"/>
    </row>
    <row r="63" spans="1:26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8"/>
    </row>
    <row r="64" spans="1:26" x14ac:dyDescent="0.25">
      <c r="Z64" s="18"/>
    </row>
  </sheetData>
  <mergeCells count="12">
    <mergeCell ref="E3:H3"/>
    <mergeCell ref="I3:L3"/>
    <mergeCell ref="M3:P3"/>
    <mergeCell ref="Q3:T3"/>
    <mergeCell ref="U3:X3"/>
    <mergeCell ref="D1:H1"/>
    <mergeCell ref="I1:P1"/>
    <mergeCell ref="Q1:X1"/>
    <mergeCell ref="I2:L2"/>
    <mergeCell ref="M2:P2"/>
    <mergeCell ref="Q2:T2"/>
    <mergeCell ref="U2:X2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330"/>
  <sheetViews>
    <sheetView zoomScaleNormal="100" workbookViewId="0">
      <pane xSplit="1" ySplit="6" topLeftCell="B174" activePane="bottomRight" state="frozen"/>
      <selection activeCell="B7" sqref="B7"/>
      <selection pane="topRight" activeCell="B7" sqref="B7"/>
      <selection pane="bottomLeft" activeCell="B7" sqref="B7"/>
      <selection pane="bottomRight" activeCell="C188" sqref="C188"/>
    </sheetView>
  </sheetViews>
  <sheetFormatPr defaultRowHeight="15" x14ac:dyDescent="0.25"/>
  <cols>
    <col min="1" max="1" width="13" customWidth="1"/>
  </cols>
  <sheetData>
    <row r="1" spans="1:27" x14ac:dyDescent="0.25">
      <c r="A1" s="75" t="s">
        <v>41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4"/>
      <c r="S1" s="4"/>
      <c r="T1" s="4"/>
      <c r="U1" s="4"/>
      <c r="V1" s="4"/>
      <c r="W1" s="4"/>
      <c r="X1" s="4"/>
      <c r="Y1" s="4"/>
      <c r="Z1" s="4"/>
      <c r="AA1" s="4"/>
    </row>
    <row r="2" spans="1:27" x14ac:dyDescent="0.25">
      <c r="A2" s="75"/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4"/>
      <c r="S2" s="4"/>
      <c r="T2" s="4"/>
      <c r="U2" s="4"/>
      <c r="V2" s="4"/>
      <c r="W2" s="4"/>
      <c r="X2" s="4"/>
      <c r="Y2" s="4"/>
      <c r="Z2" s="4"/>
      <c r="AA2" s="4"/>
    </row>
    <row r="3" spans="1:27" x14ac:dyDescent="0.25">
      <c r="B3" s="24"/>
      <c r="C3" s="24"/>
      <c r="D3" s="24"/>
      <c r="E3" s="141" t="s">
        <v>44</v>
      </c>
      <c r="F3" s="141"/>
      <c r="G3" s="141"/>
      <c r="H3" s="141"/>
      <c r="I3" s="140" t="s">
        <v>9</v>
      </c>
      <c r="J3" s="140"/>
      <c r="K3" s="140"/>
      <c r="L3" s="140"/>
      <c r="M3" s="140" t="s">
        <v>7</v>
      </c>
      <c r="N3" s="141"/>
      <c r="O3" s="141"/>
      <c r="P3" s="141"/>
      <c r="Q3" s="24"/>
      <c r="R3" s="4"/>
      <c r="S3" s="4"/>
      <c r="T3" s="4"/>
      <c r="U3" s="4"/>
      <c r="V3" s="4"/>
      <c r="W3" s="4"/>
      <c r="X3" s="4"/>
      <c r="Y3" s="4"/>
      <c r="Z3" s="4"/>
      <c r="AA3" s="4"/>
    </row>
    <row r="4" spans="1:27" x14ac:dyDescent="0.25">
      <c r="A4" s="24"/>
      <c r="B4" s="24" t="s">
        <v>4</v>
      </c>
      <c r="C4" s="24" t="s">
        <v>17</v>
      </c>
      <c r="D4" s="24" t="s">
        <v>7</v>
      </c>
      <c r="E4" s="140" t="s">
        <v>4</v>
      </c>
      <c r="F4" s="141"/>
      <c r="G4" s="141"/>
      <c r="H4" s="141"/>
      <c r="I4" s="140" t="s">
        <v>4</v>
      </c>
      <c r="J4" s="141"/>
      <c r="K4" s="141"/>
      <c r="L4" s="141"/>
      <c r="M4" s="140" t="s">
        <v>4</v>
      </c>
      <c r="N4" s="141"/>
      <c r="O4" s="141"/>
      <c r="P4" s="141"/>
      <c r="Q4" s="24"/>
      <c r="R4" s="4"/>
      <c r="S4" s="4"/>
      <c r="T4" s="4"/>
      <c r="U4" s="4"/>
      <c r="V4" s="4"/>
      <c r="W4" s="4"/>
      <c r="X4" s="4"/>
      <c r="Y4" s="4"/>
      <c r="Z4" s="4"/>
      <c r="AA4" s="4"/>
    </row>
    <row r="5" spans="1:27" x14ac:dyDescent="0.25">
      <c r="A5" s="24"/>
      <c r="B5" s="24"/>
      <c r="C5" s="24" t="s">
        <v>5</v>
      </c>
      <c r="D5" s="24"/>
      <c r="E5" s="26" t="s">
        <v>10</v>
      </c>
      <c r="F5" s="26" t="s">
        <v>11</v>
      </c>
      <c r="G5" s="26" t="s">
        <v>12</v>
      </c>
      <c r="H5" s="26" t="s">
        <v>13</v>
      </c>
      <c r="I5" s="26" t="s">
        <v>10</v>
      </c>
      <c r="J5" s="26" t="s">
        <v>11</v>
      </c>
      <c r="K5" s="26" t="s">
        <v>12</v>
      </c>
      <c r="L5" s="26" t="s">
        <v>13</v>
      </c>
      <c r="M5" s="26" t="s">
        <v>10</v>
      </c>
      <c r="N5" s="26" t="s">
        <v>11</v>
      </c>
      <c r="O5" s="26" t="s">
        <v>12</v>
      </c>
      <c r="P5" s="26" t="s">
        <v>13</v>
      </c>
      <c r="Q5" s="24"/>
      <c r="R5" s="4"/>
      <c r="S5" s="4"/>
      <c r="T5" s="4"/>
      <c r="U5" s="4"/>
      <c r="V5" s="4"/>
      <c r="W5" s="4"/>
      <c r="X5" s="4"/>
      <c r="Y5" s="4"/>
      <c r="Z5" s="4"/>
      <c r="AA5" s="4"/>
    </row>
    <row r="6" spans="1:27" x14ac:dyDescent="0.25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4"/>
      <c r="S6" s="4"/>
      <c r="T6" s="4"/>
      <c r="U6" s="4"/>
      <c r="V6" s="4"/>
      <c r="W6" s="4"/>
      <c r="X6" s="4"/>
      <c r="Y6" s="4"/>
      <c r="Z6" s="4"/>
      <c r="AA6" s="4"/>
    </row>
    <row r="7" spans="1:27" x14ac:dyDescent="0.25">
      <c r="A7" s="27">
        <v>1831</v>
      </c>
      <c r="B7" s="25">
        <v>163.14583333333334</v>
      </c>
      <c r="C7" s="25">
        <v>4.46674587325262</v>
      </c>
      <c r="D7" s="25">
        <v>-4.9180327868852514</v>
      </c>
      <c r="E7" s="24">
        <f t="shared" ref="E7:E70" si="0">IF(AND($B7&gt;0,$B7&lt;30),1,0)</f>
        <v>0</v>
      </c>
      <c r="F7" s="24">
        <f t="shared" ref="F7:F70" si="1">IF(AND($B7&gt;30,$B7&lt;60),1,0)</f>
        <v>0</v>
      </c>
      <c r="G7" s="24">
        <f t="shared" ref="G7:G70" si="2">IF(AND($B7&gt;60,$B7&lt;90),1,0)</f>
        <v>0</v>
      </c>
      <c r="H7" s="24">
        <f t="shared" ref="H7:H70" si="3">IF($B7&gt;90,1,0)</f>
        <v>1</v>
      </c>
      <c r="I7" s="25" t="str">
        <f>IF(E7=1,$C7,"n.a.")</f>
        <v>n.a.</v>
      </c>
      <c r="J7" s="25" t="str">
        <f>IF(F7=1,$C7,"n.a.")</f>
        <v>n.a.</v>
      </c>
      <c r="K7" s="25" t="str">
        <f>IF(G7=1,$C7,"n.a.")</f>
        <v>n.a.</v>
      </c>
      <c r="L7" s="25">
        <f>IF(H7=1,$C7,"n.a.")</f>
        <v>4.46674587325262</v>
      </c>
      <c r="M7" s="25" t="str">
        <f t="shared" ref="M7:P22" si="4">IF(E7=1,$D7,"n.a.")</f>
        <v>n.a.</v>
      </c>
      <c r="N7" s="25" t="str">
        <f t="shared" si="4"/>
        <v>n.a.</v>
      </c>
      <c r="O7" s="25" t="str">
        <f t="shared" si="4"/>
        <v>n.a.</v>
      </c>
      <c r="P7" s="25">
        <f t="shared" si="4"/>
        <v>-4.9180327868852514</v>
      </c>
      <c r="Q7" s="24"/>
      <c r="R7" s="123"/>
      <c r="S7" s="123"/>
      <c r="T7" s="4"/>
      <c r="U7" s="4"/>
      <c r="V7" s="4"/>
      <c r="W7" s="4"/>
      <c r="X7" s="4"/>
      <c r="Y7" s="4"/>
      <c r="Z7" s="4"/>
      <c r="AA7" s="4"/>
    </row>
    <row r="8" spans="1:27" x14ac:dyDescent="0.25">
      <c r="A8" s="27">
        <f t="shared" ref="A8:A70" si="5">A7+1</f>
        <v>1832</v>
      </c>
      <c r="B8" s="25">
        <v>170.17429193899781</v>
      </c>
      <c r="C8" s="25">
        <v>-1.4252528674442266</v>
      </c>
      <c r="D8" s="25">
        <v>-2.5862068965517238</v>
      </c>
      <c r="E8" s="24">
        <f t="shared" si="0"/>
        <v>0</v>
      </c>
      <c r="F8" s="24">
        <f t="shared" si="1"/>
        <v>0</v>
      </c>
      <c r="G8" s="24">
        <f t="shared" si="2"/>
        <v>0</v>
      </c>
      <c r="H8" s="24">
        <f t="shared" si="3"/>
        <v>1</v>
      </c>
      <c r="I8" s="25" t="str">
        <f t="shared" ref="I8:L71" si="6">IF(E8=1,$C8,"n.a.")</f>
        <v>n.a.</v>
      </c>
      <c r="J8" s="25" t="str">
        <f t="shared" si="6"/>
        <v>n.a.</v>
      </c>
      <c r="K8" s="25" t="str">
        <f t="shared" si="6"/>
        <v>n.a.</v>
      </c>
      <c r="L8" s="25">
        <f t="shared" si="6"/>
        <v>-1.4252528674442266</v>
      </c>
      <c r="M8" s="25" t="str">
        <f t="shared" si="4"/>
        <v>n.a.</v>
      </c>
      <c r="N8" s="25" t="str">
        <f t="shared" si="4"/>
        <v>n.a.</v>
      </c>
      <c r="O8" s="25" t="str">
        <f t="shared" si="4"/>
        <v>n.a.</v>
      </c>
      <c r="P8" s="25">
        <f t="shared" si="4"/>
        <v>-2.5862068965517238</v>
      </c>
      <c r="Q8" s="24"/>
      <c r="R8" s="4"/>
      <c r="S8" s="4"/>
      <c r="T8" s="4"/>
      <c r="U8" s="4"/>
      <c r="V8" s="4"/>
      <c r="W8" s="4"/>
      <c r="X8" s="4"/>
      <c r="Y8" s="4"/>
      <c r="Z8" s="4"/>
      <c r="AA8" s="4"/>
    </row>
    <row r="9" spans="1:27" x14ac:dyDescent="0.25">
      <c r="A9" s="27">
        <f t="shared" si="5"/>
        <v>1833</v>
      </c>
      <c r="B9" s="25">
        <v>172.14128035320087</v>
      </c>
      <c r="C9" s="25">
        <v>1.4458600289662948</v>
      </c>
      <c r="D9" s="25">
        <v>-2.6548672566371501</v>
      </c>
      <c r="E9" s="24">
        <f t="shared" si="0"/>
        <v>0</v>
      </c>
      <c r="F9" s="24">
        <f t="shared" si="1"/>
        <v>0</v>
      </c>
      <c r="G9" s="24">
        <f t="shared" si="2"/>
        <v>0</v>
      </c>
      <c r="H9" s="24">
        <f t="shared" si="3"/>
        <v>1</v>
      </c>
      <c r="I9" s="25" t="str">
        <f t="shared" si="6"/>
        <v>n.a.</v>
      </c>
      <c r="J9" s="25" t="str">
        <f t="shared" si="6"/>
        <v>n.a.</v>
      </c>
      <c r="K9" s="25" t="str">
        <f t="shared" si="6"/>
        <v>n.a.</v>
      </c>
      <c r="L9" s="25">
        <f t="shared" si="6"/>
        <v>1.4458600289662948</v>
      </c>
      <c r="M9" s="25" t="str">
        <f t="shared" si="4"/>
        <v>n.a.</v>
      </c>
      <c r="N9" s="25" t="str">
        <f t="shared" si="4"/>
        <v>n.a.</v>
      </c>
      <c r="O9" s="25" t="str">
        <f t="shared" si="4"/>
        <v>n.a.</v>
      </c>
      <c r="P9" s="25">
        <f t="shared" si="4"/>
        <v>-2.6548672566371501</v>
      </c>
      <c r="Q9" s="24"/>
      <c r="R9" s="4"/>
      <c r="S9" s="4"/>
      <c r="T9" s="4"/>
      <c r="U9" s="4"/>
      <c r="V9" s="4"/>
      <c r="W9" s="4"/>
      <c r="X9" s="4"/>
      <c r="Y9" s="4"/>
      <c r="Z9" s="4"/>
      <c r="AA9" s="4"/>
    </row>
    <row r="10" spans="1:27" x14ac:dyDescent="0.25">
      <c r="A10" s="27">
        <f t="shared" si="5"/>
        <v>1834</v>
      </c>
      <c r="B10" s="25">
        <v>162.07900207900207</v>
      </c>
      <c r="C10" s="25">
        <v>4.2781783864879186</v>
      </c>
      <c r="D10" s="25">
        <v>1.8181818181818299</v>
      </c>
      <c r="E10" s="24">
        <f t="shared" si="0"/>
        <v>0</v>
      </c>
      <c r="F10" s="24">
        <f t="shared" si="1"/>
        <v>0</v>
      </c>
      <c r="G10" s="24">
        <f t="shared" si="2"/>
        <v>0</v>
      </c>
      <c r="H10" s="24">
        <f t="shared" si="3"/>
        <v>1</v>
      </c>
      <c r="I10" s="25" t="str">
        <f t="shared" si="6"/>
        <v>n.a.</v>
      </c>
      <c r="J10" s="25" t="str">
        <f t="shared" si="6"/>
        <v>n.a.</v>
      </c>
      <c r="K10" s="25" t="str">
        <f t="shared" si="6"/>
        <v>n.a.</v>
      </c>
      <c r="L10" s="25">
        <f t="shared" si="6"/>
        <v>4.2781783864879186</v>
      </c>
      <c r="M10" s="25" t="str">
        <f t="shared" si="4"/>
        <v>n.a.</v>
      </c>
      <c r="N10" s="25" t="str">
        <f t="shared" si="4"/>
        <v>n.a.</v>
      </c>
      <c r="O10" s="25" t="str">
        <f t="shared" si="4"/>
        <v>n.a.</v>
      </c>
      <c r="P10" s="25">
        <f t="shared" si="4"/>
        <v>1.8181818181818299</v>
      </c>
      <c r="Q10" s="24"/>
      <c r="R10" s="4"/>
      <c r="S10" s="4"/>
      <c r="T10" s="4"/>
      <c r="U10" s="4"/>
      <c r="V10" s="4"/>
      <c r="W10" s="4"/>
      <c r="X10" s="4"/>
      <c r="Y10" s="4"/>
      <c r="Z10" s="4"/>
      <c r="AA10" s="4"/>
    </row>
    <row r="11" spans="1:27" x14ac:dyDescent="0.25">
      <c r="A11" s="27">
        <f t="shared" si="5"/>
        <v>1835</v>
      </c>
      <c r="B11" s="25">
        <v>152.00787401574803</v>
      </c>
      <c r="C11" s="25">
        <v>5.0772729382280612</v>
      </c>
      <c r="D11" s="25">
        <v>0</v>
      </c>
      <c r="E11" s="24">
        <f t="shared" si="0"/>
        <v>0</v>
      </c>
      <c r="F11" s="24">
        <f t="shared" si="1"/>
        <v>0</v>
      </c>
      <c r="G11" s="24">
        <f t="shared" si="2"/>
        <v>0</v>
      </c>
      <c r="H11" s="24">
        <f t="shared" si="3"/>
        <v>1</v>
      </c>
      <c r="I11" s="25" t="str">
        <f t="shared" si="6"/>
        <v>n.a.</v>
      </c>
      <c r="J11" s="25" t="str">
        <f t="shared" si="6"/>
        <v>n.a.</v>
      </c>
      <c r="K11" s="25" t="str">
        <f t="shared" si="6"/>
        <v>n.a.</v>
      </c>
      <c r="L11" s="25">
        <f t="shared" si="6"/>
        <v>5.0772729382280612</v>
      </c>
      <c r="M11" s="25" t="str">
        <f t="shared" si="4"/>
        <v>n.a.</v>
      </c>
      <c r="N11" s="25" t="str">
        <f t="shared" si="4"/>
        <v>n.a.</v>
      </c>
      <c r="O11" s="25" t="str">
        <f t="shared" si="4"/>
        <v>n.a.</v>
      </c>
      <c r="P11" s="25">
        <f t="shared" si="4"/>
        <v>0</v>
      </c>
      <c r="Q11" s="24"/>
      <c r="R11" s="4"/>
      <c r="S11" s="4"/>
      <c r="T11" s="4"/>
      <c r="U11" s="4"/>
      <c r="V11" s="4"/>
      <c r="W11" s="4"/>
      <c r="X11" s="4"/>
      <c r="Y11" s="4"/>
      <c r="Z11" s="4"/>
      <c r="AA11" s="4"/>
    </row>
    <row r="12" spans="1:27" x14ac:dyDescent="0.25">
      <c r="A12" s="27">
        <f t="shared" si="5"/>
        <v>1836</v>
      </c>
      <c r="B12" s="25">
        <v>145.29520295202951</v>
      </c>
      <c r="C12" s="25">
        <v>1.8594585044830136</v>
      </c>
      <c r="D12" s="25">
        <v>4.4642857142856984</v>
      </c>
      <c r="E12" s="24">
        <f t="shared" si="0"/>
        <v>0</v>
      </c>
      <c r="F12" s="24">
        <f t="shared" si="1"/>
        <v>0</v>
      </c>
      <c r="G12" s="24">
        <f t="shared" si="2"/>
        <v>0</v>
      </c>
      <c r="H12" s="24">
        <f t="shared" si="3"/>
        <v>1</v>
      </c>
      <c r="I12" s="25" t="str">
        <f t="shared" si="6"/>
        <v>n.a.</v>
      </c>
      <c r="J12" s="25" t="str">
        <f t="shared" si="6"/>
        <v>n.a.</v>
      </c>
      <c r="K12" s="25" t="str">
        <f t="shared" si="6"/>
        <v>n.a.</v>
      </c>
      <c r="L12" s="25">
        <f t="shared" si="6"/>
        <v>1.8594585044830136</v>
      </c>
      <c r="M12" s="25" t="str">
        <f t="shared" si="4"/>
        <v>n.a.</v>
      </c>
      <c r="N12" s="25" t="str">
        <f t="shared" si="4"/>
        <v>n.a.</v>
      </c>
      <c r="O12" s="25" t="str">
        <f t="shared" si="4"/>
        <v>n.a.</v>
      </c>
      <c r="P12" s="25">
        <f t="shared" si="4"/>
        <v>4.4642857142856984</v>
      </c>
      <c r="Q12" s="24"/>
      <c r="R12" s="4"/>
      <c r="S12" s="4"/>
      <c r="T12" s="4"/>
      <c r="U12" s="4"/>
      <c r="V12" s="4"/>
      <c r="W12" s="4"/>
      <c r="X12" s="4"/>
      <c r="Y12" s="4"/>
      <c r="Z12" s="4"/>
      <c r="AA12" s="4"/>
    </row>
    <row r="13" spans="1:27" x14ac:dyDescent="0.25">
      <c r="A13" s="27">
        <f t="shared" si="5"/>
        <v>1837</v>
      </c>
      <c r="B13" s="25">
        <v>151.32437619961613</v>
      </c>
      <c r="C13" s="25">
        <v>-0.73063914664817098</v>
      </c>
      <c r="D13" s="25">
        <v>-2.5641025641025661</v>
      </c>
      <c r="E13" s="24">
        <f t="shared" si="0"/>
        <v>0</v>
      </c>
      <c r="F13" s="24">
        <f t="shared" si="1"/>
        <v>0</v>
      </c>
      <c r="G13" s="24">
        <f t="shared" si="2"/>
        <v>0</v>
      </c>
      <c r="H13" s="24">
        <f t="shared" si="3"/>
        <v>1</v>
      </c>
      <c r="I13" s="25" t="str">
        <f t="shared" si="6"/>
        <v>n.a.</v>
      </c>
      <c r="J13" s="25" t="str">
        <f t="shared" si="6"/>
        <v>n.a.</v>
      </c>
      <c r="K13" s="25" t="str">
        <f t="shared" si="6"/>
        <v>n.a.</v>
      </c>
      <c r="L13" s="25">
        <f t="shared" si="6"/>
        <v>-0.73063914664817098</v>
      </c>
      <c r="M13" s="25" t="str">
        <f t="shared" si="4"/>
        <v>n.a.</v>
      </c>
      <c r="N13" s="25" t="str">
        <f t="shared" si="4"/>
        <v>n.a.</v>
      </c>
      <c r="O13" s="25" t="str">
        <f t="shared" si="4"/>
        <v>n.a.</v>
      </c>
      <c r="P13" s="25">
        <f t="shared" si="4"/>
        <v>-2.5641025641025661</v>
      </c>
      <c r="Q13" s="24"/>
      <c r="R13" s="4"/>
      <c r="S13" s="4"/>
      <c r="T13" s="4"/>
      <c r="U13" s="4"/>
      <c r="V13" s="4"/>
      <c r="W13" s="4"/>
      <c r="X13" s="4"/>
      <c r="Y13" s="4"/>
      <c r="Z13" s="4"/>
      <c r="AA13" s="4"/>
    </row>
    <row r="14" spans="1:27" x14ac:dyDescent="0.25">
      <c r="A14" s="27">
        <f t="shared" si="5"/>
        <v>1838</v>
      </c>
      <c r="B14" s="25">
        <v>142.1880650994575</v>
      </c>
      <c r="C14" s="25">
        <v>5.5146657348155603</v>
      </c>
      <c r="D14" s="25">
        <v>0</v>
      </c>
      <c r="E14" s="24">
        <f t="shared" si="0"/>
        <v>0</v>
      </c>
      <c r="F14" s="24">
        <f t="shared" si="1"/>
        <v>0</v>
      </c>
      <c r="G14" s="24">
        <f t="shared" si="2"/>
        <v>0</v>
      </c>
      <c r="H14" s="24">
        <f t="shared" si="3"/>
        <v>1</v>
      </c>
      <c r="I14" s="25" t="str">
        <f t="shared" si="6"/>
        <v>n.a.</v>
      </c>
      <c r="J14" s="25" t="str">
        <f t="shared" si="6"/>
        <v>n.a.</v>
      </c>
      <c r="K14" s="25" t="str">
        <f t="shared" si="6"/>
        <v>n.a.</v>
      </c>
      <c r="L14" s="25">
        <f t="shared" si="6"/>
        <v>5.5146657348155603</v>
      </c>
      <c r="M14" s="25" t="str">
        <f t="shared" si="4"/>
        <v>n.a.</v>
      </c>
      <c r="N14" s="25" t="str">
        <f t="shared" si="4"/>
        <v>n.a.</v>
      </c>
      <c r="O14" s="25" t="str">
        <f t="shared" si="4"/>
        <v>n.a.</v>
      </c>
      <c r="P14" s="25">
        <f t="shared" si="4"/>
        <v>0</v>
      </c>
      <c r="Q14" s="24"/>
      <c r="R14" s="4"/>
      <c r="S14" s="4"/>
      <c r="T14" s="4"/>
      <c r="U14" s="4"/>
      <c r="V14" s="4"/>
      <c r="W14" s="4"/>
      <c r="X14" s="4"/>
      <c r="Y14" s="4"/>
      <c r="Z14" s="4"/>
      <c r="AA14" s="4"/>
    </row>
    <row r="15" spans="1:27" x14ac:dyDescent="0.25">
      <c r="A15" s="27">
        <f t="shared" si="5"/>
        <v>1839</v>
      </c>
      <c r="B15" s="25">
        <v>134.94845360824743</v>
      </c>
      <c r="C15" s="25">
        <v>4.3570955456201377</v>
      </c>
      <c r="D15" s="25">
        <v>1.7543859649122862</v>
      </c>
      <c r="E15" s="24">
        <f t="shared" si="0"/>
        <v>0</v>
      </c>
      <c r="F15" s="24">
        <f t="shared" si="1"/>
        <v>0</v>
      </c>
      <c r="G15" s="24">
        <f t="shared" si="2"/>
        <v>0</v>
      </c>
      <c r="H15" s="24">
        <f t="shared" si="3"/>
        <v>1</v>
      </c>
      <c r="I15" s="25" t="str">
        <f t="shared" si="6"/>
        <v>n.a.</v>
      </c>
      <c r="J15" s="25" t="str">
        <f t="shared" si="6"/>
        <v>n.a.</v>
      </c>
      <c r="K15" s="25" t="str">
        <f t="shared" si="6"/>
        <v>n.a.</v>
      </c>
      <c r="L15" s="25">
        <f t="shared" si="6"/>
        <v>4.3570955456201377</v>
      </c>
      <c r="M15" s="25" t="str">
        <f t="shared" si="4"/>
        <v>n.a.</v>
      </c>
      <c r="N15" s="25" t="str">
        <f t="shared" si="4"/>
        <v>n.a.</v>
      </c>
      <c r="O15" s="25" t="str">
        <f t="shared" si="4"/>
        <v>n.a.</v>
      </c>
      <c r="P15" s="25">
        <f t="shared" si="4"/>
        <v>1.7543859649122862</v>
      </c>
      <c r="Q15" s="24"/>
      <c r="R15" s="4"/>
      <c r="S15" s="4"/>
      <c r="T15" s="4"/>
      <c r="U15" s="4"/>
      <c r="V15" s="4"/>
      <c r="W15" s="4"/>
      <c r="X15" s="4"/>
      <c r="Y15" s="4"/>
      <c r="Z15" s="4"/>
      <c r="AA15" s="4"/>
    </row>
    <row r="16" spans="1:27" x14ac:dyDescent="0.25">
      <c r="A16" s="27">
        <f t="shared" si="5"/>
        <v>1840</v>
      </c>
      <c r="B16" s="25">
        <v>144.04761904761904</v>
      </c>
      <c r="C16" s="25">
        <v>-2.8383283416308025</v>
      </c>
      <c r="D16" s="25">
        <v>-4.3103448275861878</v>
      </c>
      <c r="E16" s="24">
        <f t="shared" si="0"/>
        <v>0</v>
      </c>
      <c r="F16" s="24">
        <f t="shared" si="1"/>
        <v>0</v>
      </c>
      <c r="G16" s="24">
        <f t="shared" si="2"/>
        <v>0</v>
      </c>
      <c r="H16" s="24">
        <f t="shared" si="3"/>
        <v>1</v>
      </c>
      <c r="I16" s="25" t="str">
        <f t="shared" si="6"/>
        <v>n.a.</v>
      </c>
      <c r="J16" s="25" t="str">
        <f t="shared" si="6"/>
        <v>n.a.</v>
      </c>
      <c r="K16" s="25" t="str">
        <f t="shared" si="6"/>
        <v>n.a.</v>
      </c>
      <c r="L16" s="25">
        <f t="shared" si="6"/>
        <v>-2.8383283416308025</v>
      </c>
      <c r="M16" s="25" t="str">
        <f t="shared" si="4"/>
        <v>n.a.</v>
      </c>
      <c r="N16" s="25" t="str">
        <f t="shared" si="4"/>
        <v>n.a.</v>
      </c>
      <c r="O16" s="25" t="str">
        <f t="shared" si="4"/>
        <v>n.a.</v>
      </c>
      <c r="P16" s="25">
        <f t="shared" si="4"/>
        <v>-4.3103448275861878</v>
      </c>
      <c r="Q16" s="24"/>
      <c r="R16" s="4"/>
      <c r="S16" s="4"/>
      <c r="T16" s="4"/>
      <c r="U16" s="4"/>
      <c r="V16" s="4"/>
      <c r="W16" s="4"/>
      <c r="X16" s="4"/>
      <c r="Y16" s="4"/>
      <c r="Z16" s="4"/>
      <c r="AA16" s="4"/>
    </row>
    <row r="17" spans="1:27" x14ac:dyDescent="0.25">
      <c r="A17" s="27">
        <f t="shared" si="5"/>
        <v>1841</v>
      </c>
      <c r="B17" s="25">
        <v>151.42307692307693</v>
      </c>
      <c r="C17" s="25">
        <v>-3.6091944637243301</v>
      </c>
      <c r="D17" s="25">
        <v>-0.9009009009009028</v>
      </c>
      <c r="E17" s="24">
        <f t="shared" si="0"/>
        <v>0</v>
      </c>
      <c r="F17" s="24">
        <f t="shared" si="1"/>
        <v>0</v>
      </c>
      <c r="G17" s="24">
        <f t="shared" si="2"/>
        <v>0</v>
      </c>
      <c r="H17" s="24">
        <f t="shared" si="3"/>
        <v>1</v>
      </c>
      <c r="I17" s="25" t="str">
        <f t="shared" si="6"/>
        <v>n.a.</v>
      </c>
      <c r="J17" s="25" t="str">
        <f t="shared" si="6"/>
        <v>n.a.</v>
      </c>
      <c r="K17" s="25" t="str">
        <f t="shared" si="6"/>
        <v>n.a.</v>
      </c>
      <c r="L17" s="25">
        <f t="shared" si="6"/>
        <v>-3.6091944637243301</v>
      </c>
      <c r="M17" s="25" t="str">
        <f t="shared" si="4"/>
        <v>n.a.</v>
      </c>
      <c r="N17" s="25" t="str">
        <f t="shared" si="4"/>
        <v>n.a.</v>
      </c>
      <c r="O17" s="25" t="str">
        <f t="shared" si="4"/>
        <v>n.a.</v>
      </c>
      <c r="P17" s="25">
        <f t="shared" si="4"/>
        <v>-0.9009009009009028</v>
      </c>
      <c r="Q17" s="24"/>
      <c r="R17" s="4"/>
      <c r="S17" s="4"/>
      <c r="T17" s="4"/>
      <c r="U17" s="4"/>
      <c r="V17" s="4"/>
      <c r="W17" s="4"/>
      <c r="X17" s="4"/>
      <c r="Y17" s="4"/>
      <c r="Z17" s="4"/>
      <c r="AA17" s="4"/>
    </row>
    <row r="18" spans="1:27" x14ac:dyDescent="0.25">
      <c r="A18" s="27">
        <f t="shared" si="5"/>
        <v>1842</v>
      </c>
      <c r="B18" s="25">
        <v>158.18</v>
      </c>
      <c r="C18" s="25">
        <v>-0.71159303655385919</v>
      </c>
      <c r="D18" s="25">
        <v>-2.7272727272727337</v>
      </c>
      <c r="E18" s="24">
        <f t="shared" si="0"/>
        <v>0</v>
      </c>
      <c r="F18" s="24">
        <f t="shared" si="1"/>
        <v>0</v>
      </c>
      <c r="G18" s="24">
        <f t="shared" si="2"/>
        <v>0</v>
      </c>
      <c r="H18" s="24">
        <f t="shared" si="3"/>
        <v>1</v>
      </c>
      <c r="I18" s="25" t="str">
        <f t="shared" si="6"/>
        <v>n.a.</v>
      </c>
      <c r="J18" s="25" t="str">
        <f t="shared" si="6"/>
        <v>n.a.</v>
      </c>
      <c r="K18" s="25" t="str">
        <f t="shared" si="6"/>
        <v>n.a.</v>
      </c>
      <c r="L18" s="25">
        <f t="shared" si="6"/>
        <v>-0.71159303655385919</v>
      </c>
      <c r="M18" s="25" t="str">
        <f t="shared" si="4"/>
        <v>n.a.</v>
      </c>
      <c r="N18" s="25" t="str">
        <f t="shared" si="4"/>
        <v>n.a.</v>
      </c>
      <c r="O18" s="25" t="str">
        <f t="shared" si="4"/>
        <v>n.a.</v>
      </c>
      <c r="P18" s="25">
        <f t="shared" si="4"/>
        <v>-2.7272727272727337</v>
      </c>
      <c r="Q18" s="24"/>
      <c r="R18" s="4"/>
      <c r="S18" s="4"/>
      <c r="T18" s="4"/>
      <c r="U18" s="4"/>
      <c r="V18" s="4"/>
      <c r="W18" s="4"/>
      <c r="X18" s="4"/>
      <c r="Y18" s="4"/>
      <c r="Z18" s="4"/>
      <c r="AA18" s="4"/>
    </row>
    <row r="19" spans="1:27" x14ac:dyDescent="0.25">
      <c r="A19" s="27">
        <f t="shared" si="5"/>
        <v>1843</v>
      </c>
      <c r="B19" s="25">
        <v>158.89558232931728</v>
      </c>
      <c r="C19" s="25">
        <v>3.0502111684655109</v>
      </c>
      <c r="D19" s="25">
        <v>-3.7383177570093462</v>
      </c>
      <c r="E19" s="24">
        <f t="shared" si="0"/>
        <v>0</v>
      </c>
      <c r="F19" s="24">
        <f t="shared" si="1"/>
        <v>0</v>
      </c>
      <c r="G19" s="24">
        <f t="shared" si="2"/>
        <v>0</v>
      </c>
      <c r="H19" s="24">
        <f t="shared" si="3"/>
        <v>1</v>
      </c>
      <c r="I19" s="25" t="str">
        <f t="shared" si="6"/>
        <v>n.a.</v>
      </c>
      <c r="J19" s="25" t="str">
        <f t="shared" si="6"/>
        <v>n.a.</v>
      </c>
      <c r="K19" s="25" t="str">
        <f t="shared" si="6"/>
        <v>n.a.</v>
      </c>
      <c r="L19" s="25">
        <f t="shared" si="6"/>
        <v>3.0502111684655109</v>
      </c>
      <c r="M19" s="25" t="str">
        <f t="shared" si="4"/>
        <v>n.a.</v>
      </c>
      <c r="N19" s="25" t="str">
        <f t="shared" si="4"/>
        <v>n.a.</v>
      </c>
      <c r="O19" s="25" t="str">
        <f t="shared" si="4"/>
        <v>n.a.</v>
      </c>
      <c r="P19" s="25">
        <f t="shared" si="4"/>
        <v>-3.7383177570093462</v>
      </c>
      <c r="Q19" s="24"/>
      <c r="R19" s="4"/>
      <c r="S19" s="4"/>
      <c r="T19" s="4"/>
      <c r="U19" s="4"/>
      <c r="V19" s="4"/>
      <c r="W19" s="4"/>
      <c r="X19" s="4"/>
      <c r="Y19" s="4"/>
      <c r="Z19" s="4"/>
      <c r="AA19" s="4"/>
    </row>
    <row r="20" spans="1:27" x14ac:dyDescent="0.25">
      <c r="A20" s="27">
        <f t="shared" si="5"/>
        <v>1844</v>
      </c>
      <c r="B20" s="25">
        <v>145.59852670349909</v>
      </c>
      <c r="C20" s="25">
        <v>5.4023845007451499</v>
      </c>
      <c r="D20" s="25">
        <v>3.8834951456310662</v>
      </c>
      <c r="E20" s="24">
        <f t="shared" si="0"/>
        <v>0</v>
      </c>
      <c r="F20" s="24">
        <f t="shared" si="1"/>
        <v>0</v>
      </c>
      <c r="G20" s="24">
        <f t="shared" si="2"/>
        <v>0</v>
      </c>
      <c r="H20" s="24">
        <f t="shared" si="3"/>
        <v>1</v>
      </c>
      <c r="I20" s="25" t="str">
        <f t="shared" si="6"/>
        <v>n.a.</v>
      </c>
      <c r="J20" s="25" t="str">
        <f t="shared" si="6"/>
        <v>n.a.</v>
      </c>
      <c r="K20" s="25" t="str">
        <f t="shared" si="6"/>
        <v>n.a.</v>
      </c>
      <c r="L20" s="25">
        <f t="shared" si="6"/>
        <v>5.4023845007451499</v>
      </c>
      <c r="M20" s="25" t="str">
        <f t="shared" si="4"/>
        <v>n.a.</v>
      </c>
      <c r="N20" s="25" t="str">
        <f t="shared" si="4"/>
        <v>n.a.</v>
      </c>
      <c r="O20" s="25" t="str">
        <f t="shared" si="4"/>
        <v>n.a.</v>
      </c>
      <c r="P20" s="25">
        <f t="shared" si="4"/>
        <v>3.8834951456310662</v>
      </c>
      <c r="Q20" s="24"/>
      <c r="R20" s="4"/>
      <c r="S20" s="4"/>
      <c r="T20" s="4"/>
      <c r="U20" s="4"/>
      <c r="V20" s="4"/>
      <c r="W20" s="4"/>
      <c r="X20" s="4"/>
      <c r="Y20" s="4"/>
      <c r="Z20" s="4"/>
      <c r="AA20" s="4"/>
    </row>
    <row r="21" spans="1:27" x14ac:dyDescent="0.25">
      <c r="A21" s="27">
        <f t="shared" si="5"/>
        <v>1845</v>
      </c>
      <c r="B21" s="25">
        <v>136.97391304347826</v>
      </c>
      <c r="C21" s="25">
        <v>5.2884804210360903</v>
      </c>
      <c r="D21" s="25">
        <v>0</v>
      </c>
      <c r="E21" s="24">
        <f t="shared" si="0"/>
        <v>0</v>
      </c>
      <c r="F21" s="24">
        <f t="shared" si="1"/>
        <v>0</v>
      </c>
      <c r="G21" s="24">
        <f t="shared" si="2"/>
        <v>0</v>
      </c>
      <c r="H21" s="24">
        <f t="shared" si="3"/>
        <v>1</v>
      </c>
      <c r="I21" s="25" t="str">
        <f t="shared" si="6"/>
        <v>n.a.</v>
      </c>
      <c r="J21" s="25" t="str">
        <f t="shared" si="6"/>
        <v>n.a.</v>
      </c>
      <c r="K21" s="25" t="str">
        <f t="shared" si="6"/>
        <v>n.a.</v>
      </c>
      <c r="L21" s="25">
        <f t="shared" si="6"/>
        <v>5.2884804210360903</v>
      </c>
      <c r="M21" s="25" t="str">
        <f t="shared" si="4"/>
        <v>n.a.</v>
      </c>
      <c r="N21" s="25" t="str">
        <f t="shared" si="4"/>
        <v>n.a.</v>
      </c>
      <c r="O21" s="25" t="str">
        <f t="shared" si="4"/>
        <v>n.a.</v>
      </c>
      <c r="P21" s="25">
        <f t="shared" si="4"/>
        <v>0</v>
      </c>
      <c r="Q21" s="24"/>
      <c r="R21" s="4"/>
      <c r="S21" s="4"/>
      <c r="T21" s="4"/>
      <c r="U21" s="4"/>
      <c r="V21" s="4"/>
      <c r="W21" s="4"/>
      <c r="X21" s="4"/>
      <c r="Y21" s="4"/>
      <c r="Z21" s="4"/>
      <c r="AA21" s="4"/>
    </row>
    <row r="22" spans="1:27" x14ac:dyDescent="0.25">
      <c r="A22" s="27">
        <f t="shared" si="5"/>
        <v>1846</v>
      </c>
      <c r="B22" s="25">
        <v>127.86644951140065</v>
      </c>
      <c r="C22" s="25">
        <v>6.7499766856290222</v>
      </c>
      <c r="D22" s="25">
        <v>0</v>
      </c>
      <c r="E22" s="24">
        <f t="shared" si="0"/>
        <v>0</v>
      </c>
      <c r="F22" s="24">
        <f t="shared" si="1"/>
        <v>0</v>
      </c>
      <c r="G22" s="24">
        <f t="shared" si="2"/>
        <v>0</v>
      </c>
      <c r="H22" s="24">
        <f t="shared" si="3"/>
        <v>1</v>
      </c>
      <c r="I22" s="25" t="str">
        <f t="shared" si="6"/>
        <v>n.a.</v>
      </c>
      <c r="J22" s="25" t="str">
        <f t="shared" si="6"/>
        <v>n.a.</v>
      </c>
      <c r="K22" s="25" t="str">
        <f t="shared" si="6"/>
        <v>n.a.</v>
      </c>
      <c r="L22" s="25">
        <f t="shared" si="6"/>
        <v>6.7499766856290222</v>
      </c>
      <c r="M22" s="25" t="str">
        <f t="shared" si="4"/>
        <v>n.a.</v>
      </c>
      <c r="N22" s="25" t="str">
        <f t="shared" si="4"/>
        <v>n.a.</v>
      </c>
      <c r="O22" s="25" t="str">
        <f t="shared" si="4"/>
        <v>n.a.</v>
      </c>
      <c r="P22" s="25">
        <f t="shared" si="4"/>
        <v>0</v>
      </c>
      <c r="Q22" s="24"/>
      <c r="R22" s="4"/>
      <c r="S22" s="4"/>
      <c r="T22" s="4"/>
      <c r="U22" s="4"/>
      <c r="V22" s="4"/>
      <c r="W22" s="4"/>
      <c r="X22" s="4"/>
      <c r="Y22" s="4"/>
      <c r="Z22" s="4"/>
      <c r="AA22" s="4"/>
    </row>
    <row r="23" spans="1:27" x14ac:dyDescent="0.25">
      <c r="A23" s="27">
        <f t="shared" si="5"/>
        <v>1847</v>
      </c>
      <c r="B23" s="25">
        <v>122.71159874608151</v>
      </c>
      <c r="C23" s="25">
        <v>-2.5002620819792432</v>
      </c>
      <c r="D23" s="25">
        <v>6.5420560747663448</v>
      </c>
      <c r="E23" s="24">
        <f t="shared" si="0"/>
        <v>0</v>
      </c>
      <c r="F23" s="24">
        <f t="shared" si="1"/>
        <v>0</v>
      </c>
      <c r="G23" s="24">
        <f t="shared" si="2"/>
        <v>0</v>
      </c>
      <c r="H23" s="24">
        <f t="shared" si="3"/>
        <v>1</v>
      </c>
      <c r="I23" s="25" t="str">
        <f t="shared" si="6"/>
        <v>n.a.</v>
      </c>
      <c r="J23" s="25" t="str">
        <f t="shared" si="6"/>
        <v>n.a.</v>
      </c>
      <c r="K23" s="25" t="str">
        <f t="shared" si="6"/>
        <v>n.a.</v>
      </c>
      <c r="L23" s="25">
        <f t="shared" si="6"/>
        <v>-2.5002620819792432</v>
      </c>
      <c r="M23" s="25" t="str">
        <f t="shared" ref="M23:P86" si="7">IF(E23=1,$D23,"n.a.")</f>
        <v>n.a.</v>
      </c>
      <c r="N23" s="25" t="str">
        <f t="shared" si="7"/>
        <v>n.a.</v>
      </c>
      <c r="O23" s="25" t="str">
        <f t="shared" si="7"/>
        <v>n.a.</v>
      </c>
      <c r="P23" s="25">
        <f t="shared" si="7"/>
        <v>6.5420560747663448</v>
      </c>
      <c r="Q23" s="24"/>
      <c r="R23" s="4"/>
      <c r="S23" s="4"/>
      <c r="T23" s="4"/>
      <c r="U23" s="4"/>
      <c r="V23" s="4"/>
      <c r="W23" s="4"/>
      <c r="X23" s="4"/>
      <c r="Y23" s="4"/>
      <c r="Z23" s="4"/>
      <c r="AA23" s="4"/>
    </row>
    <row r="24" spans="1:27" x14ac:dyDescent="0.25">
      <c r="A24" s="27">
        <f t="shared" si="5"/>
        <v>1848</v>
      </c>
      <c r="B24" s="25">
        <v>128.71335504885994</v>
      </c>
      <c r="C24" s="25">
        <v>3.1682884432736591</v>
      </c>
      <c r="D24" s="25">
        <v>-6.1403508771929687</v>
      </c>
      <c r="E24" s="24">
        <f t="shared" si="0"/>
        <v>0</v>
      </c>
      <c r="F24" s="24">
        <f t="shared" si="1"/>
        <v>0</v>
      </c>
      <c r="G24" s="24">
        <f t="shared" si="2"/>
        <v>0</v>
      </c>
      <c r="H24" s="24">
        <f t="shared" si="3"/>
        <v>1</v>
      </c>
      <c r="I24" s="25" t="str">
        <f t="shared" si="6"/>
        <v>n.a.</v>
      </c>
      <c r="J24" s="25" t="str">
        <f t="shared" si="6"/>
        <v>n.a.</v>
      </c>
      <c r="K24" s="25" t="str">
        <f t="shared" si="6"/>
        <v>n.a.</v>
      </c>
      <c r="L24" s="25">
        <f t="shared" si="6"/>
        <v>3.1682884432736591</v>
      </c>
      <c r="M24" s="25" t="str">
        <f t="shared" si="7"/>
        <v>n.a.</v>
      </c>
      <c r="N24" s="25" t="str">
        <f t="shared" si="7"/>
        <v>n.a.</v>
      </c>
      <c r="O24" s="25" t="str">
        <f t="shared" si="7"/>
        <v>n.a.</v>
      </c>
      <c r="P24" s="25">
        <f t="shared" si="7"/>
        <v>-6.1403508771929687</v>
      </c>
      <c r="Q24" s="24"/>
      <c r="R24" s="4"/>
      <c r="S24" s="4"/>
      <c r="T24" s="4"/>
      <c r="U24" s="4"/>
      <c r="V24" s="4"/>
      <c r="W24" s="4"/>
      <c r="X24" s="4"/>
      <c r="Y24" s="4"/>
      <c r="Z24" s="4"/>
      <c r="AA24" s="4"/>
    </row>
    <row r="25" spans="1:27" x14ac:dyDescent="0.25">
      <c r="A25" s="27">
        <f t="shared" si="5"/>
        <v>1849</v>
      </c>
      <c r="B25" s="25">
        <v>126.688</v>
      </c>
      <c r="C25" s="25">
        <v>1.4625419047784582</v>
      </c>
      <c r="D25" s="25">
        <v>0</v>
      </c>
      <c r="E25" s="24">
        <f t="shared" si="0"/>
        <v>0</v>
      </c>
      <c r="F25" s="24">
        <f t="shared" si="1"/>
        <v>0</v>
      </c>
      <c r="G25" s="24">
        <f t="shared" si="2"/>
        <v>0</v>
      </c>
      <c r="H25" s="24">
        <f t="shared" si="3"/>
        <v>1</v>
      </c>
      <c r="I25" s="25" t="str">
        <f t="shared" si="6"/>
        <v>n.a.</v>
      </c>
      <c r="J25" s="25" t="str">
        <f t="shared" si="6"/>
        <v>n.a.</v>
      </c>
      <c r="K25" s="25" t="str">
        <f t="shared" si="6"/>
        <v>n.a.</v>
      </c>
      <c r="L25" s="25">
        <f t="shared" si="6"/>
        <v>1.4625419047784582</v>
      </c>
      <c r="M25" s="25" t="str">
        <f t="shared" si="7"/>
        <v>n.a.</v>
      </c>
      <c r="N25" s="25" t="str">
        <f t="shared" si="7"/>
        <v>n.a.</v>
      </c>
      <c r="O25" s="25" t="str">
        <f t="shared" si="7"/>
        <v>n.a.</v>
      </c>
      <c r="P25" s="25">
        <f t="shared" si="7"/>
        <v>0</v>
      </c>
      <c r="Q25" s="24"/>
      <c r="R25" s="4"/>
      <c r="S25" s="4"/>
      <c r="T25" s="4"/>
      <c r="U25" s="4"/>
      <c r="V25" s="4"/>
      <c r="W25" s="4"/>
      <c r="X25" s="4"/>
      <c r="Y25" s="4"/>
      <c r="Z25" s="4"/>
      <c r="AA25" s="4"/>
    </row>
    <row r="26" spans="1:27" x14ac:dyDescent="0.25">
      <c r="A26" s="27">
        <f t="shared" si="5"/>
        <v>1850</v>
      </c>
      <c r="B26" s="25">
        <v>138.26923076923077</v>
      </c>
      <c r="C26" s="25">
        <v>-1.7290671597075979</v>
      </c>
      <c r="D26" s="25">
        <v>-6.5420560747663554</v>
      </c>
      <c r="E26" s="24">
        <f t="shared" si="0"/>
        <v>0</v>
      </c>
      <c r="F26" s="24">
        <f t="shared" si="1"/>
        <v>0</v>
      </c>
      <c r="G26" s="24">
        <f t="shared" si="2"/>
        <v>0</v>
      </c>
      <c r="H26" s="24">
        <f t="shared" si="3"/>
        <v>1</v>
      </c>
      <c r="I26" s="25" t="str">
        <f t="shared" si="6"/>
        <v>n.a.</v>
      </c>
      <c r="J26" s="25" t="str">
        <f t="shared" si="6"/>
        <v>n.a.</v>
      </c>
      <c r="K26" s="25" t="str">
        <f t="shared" si="6"/>
        <v>n.a.</v>
      </c>
      <c r="L26" s="25">
        <f t="shared" si="6"/>
        <v>-1.7290671597075979</v>
      </c>
      <c r="M26" s="25" t="str">
        <f t="shared" si="7"/>
        <v>n.a.</v>
      </c>
      <c r="N26" s="25" t="str">
        <f t="shared" si="7"/>
        <v>n.a.</v>
      </c>
      <c r="O26" s="25" t="str">
        <f t="shared" si="7"/>
        <v>n.a.</v>
      </c>
      <c r="P26" s="25">
        <f t="shared" si="7"/>
        <v>-6.5420560747663554</v>
      </c>
      <c r="Q26" s="24"/>
      <c r="R26" s="4"/>
      <c r="S26" s="4"/>
      <c r="T26" s="4"/>
      <c r="U26" s="4"/>
      <c r="V26" s="4"/>
      <c r="W26" s="4"/>
      <c r="X26" s="4"/>
      <c r="Y26" s="4"/>
      <c r="Z26" s="4"/>
      <c r="AA26" s="4"/>
    </row>
    <row r="27" spans="1:27" x14ac:dyDescent="0.25">
      <c r="A27" s="27">
        <f t="shared" si="5"/>
        <v>1851</v>
      </c>
      <c r="B27" s="25">
        <v>130.94841930116473</v>
      </c>
      <c r="C27" s="25">
        <v>4.3987248053237726</v>
      </c>
      <c r="D27" s="25">
        <v>0</v>
      </c>
      <c r="E27" s="24">
        <f t="shared" si="0"/>
        <v>0</v>
      </c>
      <c r="F27" s="24">
        <f t="shared" si="1"/>
        <v>0</v>
      </c>
      <c r="G27" s="24">
        <f t="shared" si="2"/>
        <v>0</v>
      </c>
      <c r="H27" s="24">
        <f t="shared" si="3"/>
        <v>1</v>
      </c>
      <c r="I27" s="25" t="str">
        <f t="shared" si="6"/>
        <v>n.a.</v>
      </c>
      <c r="J27" s="25" t="str">
        <f t="shared" si="6"/>
        <v>n.a.</v>
      </c>
      <c r="K27" s="25" t="str">
        <f t="shared" si="6"/>
        <v>n.a.</v>
      </c>
      <c r="L27" s="25">
        <f t="shared" si="6"/>
        <v>4.3987248053237726</v>
      </c>
      <c r="M27" s="25" t="str">
        <f t="shared" si="7"/>
        <v>n.a.</v>
      </c>
      <c r="N27" s="25" t="str">
        <f t="shared" si="7"/>
        <v>n.a.</v>
      </c>
      <c r="O27" s="25" t="str">
        <f t="shared" si="7"/>
        <v>n.a.</v>
      </c>
      <c r="P27" s="25">
        <f t="shared" si="7"/>
        <v>0</v>
      </c>
      <c r="Q27" s="24"/>
      <c r="R27" s="4"/>
      <c r="S27" s="4"/>
      <c r="T27" s="4"/>
      <c r="U27" s="4"/>
      <c r="V27" s="4"/>
      <c r="W27" s="4"/>
      <c r="X27" s="4"/>
      <c r="Y27" s="4"/>
      <c r="Z27" s="4"/>
      <c r="AA27" s="4"/>
    </row>
    <row r="28" spans="1:27" x14ac:dyDescent="0.25">
      <c r="A28" s="27">
        <f t="shared" si="5"/>
        <v>1852</v>
      </c>
      <c r="B28" s="25">
        <v>128.97858319604612</v>
      </c>
      <c r="C28" s="25">
        <v>1.9656921639300551</v>
      </c>
      <c r="D28" s="25">
        <v>-1.0000000000000009</v>
      </c>
      <c r="E28" s="24">
        <f t="shared" si="0"/>
        <v>0</v>
      </c>
      <c r="F28" s="24">
        <f t="shared" si="1"/>
        <v>0</v>
      </c>
      <c r="G28" s="24">
        <f t="shared" si="2"/>
        <v>0</v>
      </c>
      <c r="H28" s="24">
        <f t="shared" si="3"/>
        <v>1</v>
      </c>
      <c r="I28" s="25" t="str">
        <f t="shared" si="6"/>
        <v>n.a.</v>
      </c>
      <c r="J28" s="25" t="str">
        <f t="shared" si="6"/>
        <v>n.a.</v>
      </c>
      <c r="K28" s="25" t="str">
        <f t="shared" si="6"/>
        <v>n.a.</v>
      </c>
      <c r="L28" s="25">
        <f t="shared" si="6"/>
        <v>1.9656921639300551</v>
      </c>
      <c r="M28" s="25" t="str">
        <f t="shared" si="7"/>
        <v>n.a.</v>
      </c>
      <c r="N28" s="25" t="str">
        <f t="shared" si="7"/>
        <v>n.a.</v>
      </c>
      <c r="O28" s="25" t="str">
        <f t="shared" si="7"/>
        <v>n.a.</v>
      </c>
      <c r="P28" s="25">
        <f t="shared" si="7"/>
        <v>-1.0000000000000009</v>
      </c>
      <c r="Q28" s="24"/>
      <c r="R28" s="4"/>
      <c r="S28" s="4"/>
      <c r="T28" s="4"/>
      <c r="U28" s="4"/>
      <c r="V28" s="4"/>
      <c r="W28" s="4"/>
      <c r="X28" s="4"/>
      <c r="Y28" s="4"/>
      <c r="Z28" s="4"/>
      <c r="AA28" s="4"/>
    </row>
    <row r="29" spans="1:27" x14ac:dyDescent="0.25">
      <c r="A29" s="27">
        <f t="shared" si="5"/>
        <v>1853</v>
      </c>
      <c r="B29" s="25">
        <v>114.95575221238938</v>
      </c>
      <c r="C29" s="25">
        <v>2.8916963964258802</v>
      </c>
      <c r="D29" s="25">
        <v>9.0909090909091042</v>
      </c>
      <c r="E29" s="24">
        <f t="shared" si="0"/>
        <v>0</v>
      </c>
      <c r="F29" s="24">
        <f t="shared" si="1"/>
        <v>0</v>
      </c>
      <c r="G29" s="24">
        <f t="shared" si="2"/>
        <v>0</v>
      </c>
      <c r="H29" s="24">
        <f t="shared" si="3"/>
        <v>1</v>
      </c>
      <c r="I29" s="25" t="str">
        <f t="shared" si="6"/>
        <v>n.a.</v>
      </c>
      <c r="J29" s="25" t="str">
        <f t="shared" si="6"/>
        <v>n.a.</v>
      </c>
      <c r="K29" s="25" t="str">
        <f t="shared" si="6"/>
        <v>n.a.</v>
      </c>
      <c r="L29" s="25">
        <f t="shared" si="6"/>
        <v>2.8916963964258802</v>
      </c>
      <c r="M29" s="25" t="str">
        <f t="shared" si="7"/>
        <v>n.a.</v>
      </c>
      <c r="N29" s="25" t="str">
        <f t="shared" si="7"/>
        <v>n.a.</v>
      </c>
      <c r="O29" s="25" t="str">
        <f t="shared" si="7"/>
        <v>n.a.</v>
      </c>
      <c r="P29" s="25">
        <f t="shared" si="7"/>
        <v>9.0909090909091042</v>
      </c>
      <c r="Q29" s="24"/>
      <c r="R29" s="4"/>
      <c r="S29" s="4"/>
      <c r="T29" s="4"/>
      <c r="U29" s="4"/>
      <c r="V29" s="4"/>
      <c r="W29" s="4"/>
      <c r="X29" s="4"/>
      <c r="Y29" s="4"/>
      <c r="Z29" s="4"/>
      <c r="AA29" s="4"/>
    </row>
    <row r="30" spans="1:27" x14ac:dyDescent="0.25">
      <c r="A30" s="27">
        <f t="shared" si="5"/>
        <v>1854</v>
      </c>
      <c r="B30" s="25">
        <v>107.42339832869081</v>
      </c>
      <c r="C30" s="25">
        <v>1.7416060948260759</v>
      </c>
      <c r="D30" s="25">
        <v>3.7037037037036979</v>
      </c>
      <c r="E30" s="24">
        <f t="shared" si="0"/>
        <v>0</v>
      </c>
      <c r="F30" s="24">
        <f t="shared" si="1"/>
        <v>0</v>
      </c>
      <c r="G30" s="24">
        <f t="shared" si="2"/>
        <v>0</v>
      </c>
      <c r="H30" s="24">
        <f t="shared" si="3"/>
        <v>1</v>
      </c>
      <c r="I30" s="25" t="str">
        <f t="shared" si="6"/>
        <v>n.a.</v>
      </c>
      <c r="J30" s="25" t="str">
        <f t="shared" si="6"/>
        <v>n.a.</v>
      </c>
      <c r="K30" s="25" t="str">
        <f t="shared" si="6"/>
        <v>n.a.</v>
      </c>
      <c r="L30" s="25">
        <f t="shared" si="6"/>
        <v>1.7416060948260759</v>
      </c>
      <c r="M30" s="25" t="str">
        <f t="shared" si="7"/>
        <v>n.a.</v>
      </c>
      <c r="N30" s="25" t="str">
        <f t="shared" si="7"/>
        <v>n.a.</v>
      </c>
      <c r="O30" s="25" t="str">
        <f t="shared" si="7"/>
        <v>n.a.</v>
      </c>
      <c r="P30" s="25">
        <f t="shared" si="7"/>
        <v>3.7037037037036979</v>
      </c>
      <c r="Q30" s="24"/>
      <c r="R30" s="4"/>
      <c r="S30" s="4"/>
      <c r="T30" s="4"/>
      <c r="U30" s="4"/>
      <c r="V30" s="4"/>
      <c r="W30" s="4"/>
      <c r="X30" s="4"/>
      <c r="Y30" s="4"/>
      <c r="Z30" s="4"/>
      <c r="AA30" s="4"/>
    </row>
    <row r="31" spans="1:27" x14ac:dyDescent="0.25">
      <c r="A31" s="27">
        <f t="shared" si="5"/>
        <v>1855</v>
      </c>
      <c r="B31" s="25">
        <v>108.93098782138024</v>
      </c>
      <c r="C31" s="25">
        <v>1.4460355177588813</v>
      </c>
      <c r="D31" s="25">
        <v>1.7857142857142572</v>
      </c>
      <c r="E31" s="24">
        <f t="shared" si="0"/>
        <v>0</v>
      </c>
      <c r="F31" s="24">
        <f t="shared" si="1"/>
        <v>0</v>
      </c>
      <c r="G31" s="24">
        <f t="shared" si="2"/>
        <v>0</v>
      </c>
      <c r="H31" s="24">
        <f t="shared" si="3"/>
        <v>1</v>
      </c>
      <c r="I31" s="25" t="str">
        <f t="shared" si="6"/>
        <v>n.a.</v>
      </c>
      <c r="J31" s="25" t="str">
        <f t="shared" si="6"/>
        <v>n.a.</v>
      </c>
      <c r="K31" s="25" t="str">
        <f t="shared" si="6"/>
        <v>n.a.</v>
      </c>
      <c r="L31" s="25">
        <f t="shared" si="6"/>
        <v>1.4460355177588813</v>
      </c>
      <c r="M31" s="25" t="str">
        <f t="shared" si="7"/>
        <v>n.a.</v>
      </c>
      <c r="N31" s="25" t="str">
        <f t="shared" si="7"/>
        <v>n.a.</v>
      </c>
      <c r="O31" s="25" t="str">
        <f t="shared" si="7"/>
        <v>n.a.</v>
      </c>
      <c r="P31" s="25">
        <f t="shared" si="7"/>
        <v>1.7857142857142572</v>
      </c>
      <c r="Q31" s="24"/>
      <c r="R31" s="4"/>
      <c r="S31" s="4"/>
      <c r="T31" s="4"/>
      <c r="U31" s="4"/>
      <c r="V31" s="4"/>
      <c r="W31" s="4"/>
      <c r="X31" s="4"/>
      <c r="Y31" s="4"/>
      <c r="Z31" s="4"/>
      <c r="AA31" s="4"/>
    </row>
    <row r="32" spans="1:27" x14ac:dyDescent="0.25">
      <c r="A32" s="27">
        <f t="shared" si="5"/>
        <v>1856</v>
      </c>
      <c r="B32" s="25">
        <v>108.45253576072822</v>
      </c>
      <c r="C32" s="25">
        <v>4.1514493088622872</v>
      </c>
      <c r="D32" s="25">
        <v>0</v>
      </c>
      <c r="E32" s="24">
        <f t="shared" si="0"/>
        <v>0</v>
      </c>
      <c r="F32" s="24">
        <f t="shared" si="1"/>
        <v>0</v>
      </c>
      <c r="G32" s="24">
        <f t="shared" si="2"/>
        <v>0</v>
      </c>
      <c r="H32" s="24">
        <f t="shared" si="3"/>
        <v>1</v>
      </c>
      <c r="I32" s="25" t="str">
        <f t="shared" si="6"/>
        <v>n.a.</v>
      </c>
      <c r="J32" s="25" t="str">
        <f t="shared" si="6"/>
        <v>n.a.</v>
      </c>
      <c r="K32" s="25" t="str">
        <f t="shared" si="6"/>
        <v>n.a.</v>
      </c>
      <c r="L32" s="25">
        <f t="shared" si="6"/>
        <v>4.1514493088622872</v>
      </c>
      <c r="M32" s="25" t="str">
        <f t="shared" si="7"/>
        <v>n.a.</v>
      </c>
      <c r="N32" s="25" t="str">
        <f t="shared" si="7"/>
        <v>n.a.</v>
      </c>
      <c r="O32" s="25" t="str">
        <f t="shared" si="7"/>
        <v>n.a.</v>
      </c>
      <c r="P32" s="25">
        <f t="shared" si="7"/>
        <v>0</v>
      </c>
      <c r="Q32" s="24"/>
      <c r="R32" s="4"/>
      <c r="S32" s="4"/>
      <c r="T32" s="4"/>
      <c r="U32" s="4"/>
      <c r="V32" s="4"/>
      <c r="W32" s="4"/>
      <c r="X32" s="4"/>
      <c r="Y32" s="4"/>
      <c r="Z32" s="4"/>
      <c r="AA32" s="4"/>
    </row>
    <row r="33" spans="1:27" x14ac:dyDescent="0.25">
      <c r="A33" s="27">
        <f t="shared" si="5"/>
        <v>1857</v>
      </c>
      <c r="B33" s="25">
        <v>107.3170731707317</v>
      </c>
      <c r="C33" s="25">
        <v>1.5446757512539433</v>
      </c>
      <c r="D33" s="25">
        <v>-0.87719298245614308</v>
      </c>
      <c r="E33" s="24">
        <f t="shared" si="0"/>
        <v>0</v>
      </c>
      <c r="F33" s="24">
        <f t="shared" si="1"/>
        <v>0</v>
      </c>
      <c r="G33" s="24">
        <f t="shared" si="2"/>
        <v>0</v>
      </c>
      <c r="H33" s="24">
        <f t="shared" si="3"/>
        <v>1</v>
      </c>
      <c r="I33" s="25" t="str">
        <f t="shared" si="6"/>
        <v>n.a.</v>
      </c>
      <c r="J33" s="25" t="str">
        <f t="shared" si="6"/>
        <v>n.a.</v>
      </c>
      <c r="K33" s="25" t="str">
        <f t="shared" si="6"/>
        <v>n.a.</v>
      </c>
      <c r="L33" s="25">
        <f t="shared" si="6"/>
        <v>1.5446757512539433</v>
      </c>
      <c r="M33" s="25" t="str">
        <f t="shared" si="7"/>
        <v>n.a.</v>
      </c>
      <c r="N33" s="25" t="str">
        <f t="shared" si="7"/>
        <v>n.a.</v>
      </c>
      <c r="O33" s="25" t="str">
        <f t="shared" si="7"/>
        <v>n.a.</v>
      </c>
      <c r="P33" s="25">
        <f t="shared" si="7"/>
        <v>-0.87719298245614308</v>
      </c>
      <c r="Q33" s="24"/>
      <c r="R33" s="4"/>
      <c r="S33" s="4"/>
      <c r="T33" s="4"/>
      <c r="U33" s="4"/>
      <c r="V33" s="4"/>
      <c r="W33" s="4"/>
      <c r="X33" s="4"/>
      <c r="Y33" s="4"/>
      <c r="Z33" s="4"/>
      <c r="AA33" s="4"/>
    </row>
    <row r="34" spans="1:27" x14ac:dyDescent="0.25">
      <c r="A34" s="27">
        <f t="shared" si="5"/>
        <v>1858</v>
      </c>
      <c r="B34" s="25">
        <v>110.37234042553192</v>
      </c>
      <c r="C34" s="25">
        <v>-0.34532499890720381</v>
      </c>
      <c r="D34" s="25">
        <v>-2.6548672566371501</v>
      </c>
      <c r="E34" s="24">
        <f t="shared" si="0"/>
        <v>0</v>
      </c>
      <c r="F34" s="24">
        <f t="shared" si="1"/>
        <v>0</v>
      </c>
      <c r="G34" s="24">
        <f t="shared" si="2"/>
        <v>0</v>
      </c>
      <c r="H34" s="24">
        <f t="shared" si="3"/>
        <v>1</v>
      </c>
      <c r="I34" s="25" t="str">
        <f t="shared" si="6"/>
        <v>n.a.</v>
      </c>
      <c r="J34" s="25" t="str">
        <f t="shared" si="6"/>
        <v>n.a.</v>
      </c>
      <c r="K34" s="25" t="str">
        <f t="shared" si="6"/>
        <v>n.a.</v>
      </c>
      <c r="L34" s="25">
        <f t="shared" si="6"/>
        <v>-0.34532499890720381</v>
      </c>
      <c r="M34" s="25" t="str">
        <f t="shared" si="7"/>
        <v>n.a.</v>
      </c>
      <c r="N34" s="25" t="str">
        <f t="shared" si="7"/>
        <v>n.a.</v>
      </c>
      <c r="O34" s="25" t="str">
        <f t="shared" si="7"/>
        <v>n.a.</v>
      </c>
      <c r="P34" s="25">
        <f t="shared" si="7"/>
        <v>-2.6548672566371501</v>
      </c>
      <c r="Q34" s="24"/>
      <c r="R34" s="4"/>
      <c r="S34" s="4"/>
      <c r="T34" s="4"/>
      <c r="U34" s="4"/>
      <c r="V34" s="4"/>
      <c r="W34" s="4"/>
      <c r="X34" s="4"/>
      <c r="Y34" s="4"/>
      <c r="Z34" s="4"/>
      <c r="AA34" s="4"/>
    </row>
    <row r="35" spans="1:27" x14ac:dyDescent="0.25">
      <c r="A35" s="27">
        <f t="shared" si="5"/>
        <v>1859</v>
      </c>
      <c r="B35" s="25">
        <v>104.15617128463477</v>
      </c>
      <c r="C35" s="25">
        <v>4.349796765798164</v>
      </c>
      <c r="D35" s="25">
        <v>0.90909090909090384</v>
      </c>
      <c r="E35" s="24">
        <f t="shared" si="0"/>
        <v>0</v>
      </c>
      <c r="F35" s="24">
        <f t="shared" si="1"/>
        <v>0</v>
      </c>
      <c r="G35" s="24">
        <f t="shared" si="2"/>
        <v>0</v>
      </c>
      <c r="H35" s="24">
        <f t="shared" si="3"/>
        <v>1</v>
      </c>
      <c r="I35" s="25" t="str">
        <f t="shared" si="6"/>
        <v>n.a.</v>
      </c>
      <c r="J35" s="25" t="str">
        <f t="shared" si="6"/>
        <v>n.a.</v>
      </c>
      <c r="K35" s="25" t="str">
        <f t="shared" si="6"/>
        <v>n.a.</v>
      </c>
      <c r="L35" s="25">
        <f t="shared" si="6"/>
        <v>4.349796765798164</v>
      </c>
      <c r="M35" s="25" t="str">
        <f t="shared" si="7"/>
        <v>n.a.</v>
      </c>
      <c r="N35" s="25" t="str">
        <f t="shared" si="7"/>
        <v>n.a.</v>
      </c>
      <c r="O35" s="25" t="str">
        <f t="shared" si="7"/>
        <v>n.a.</v>
      </c>
      <c r="P35" s="25">
        <f t="shared" si="7"/>
        <v>0.90909090909090384</v>
      </c>
      <c r="Q35" s="24"/>
      <c r="R35" s="4"/>
      <c r="S35" s="4"/>
      <c r="T35" s="4"/>
      <c r="U35" s="4"/>
      <c r="V35" s="4"/>
      <c r="W35" s="4"/>
      <c r="X35" s="4"/>
      <c r="Y35" s="4"/>
      <c r="Z35" s="4"/>
      <c r="AA35" s="4"/>
    </row>
    <row r="36" spans="1:27" x14ac:dyDescent="0.25">
      <c r="A36" s="27">
        <f t="shared" si="5"/>
        <v>1860</v>
      </c>
      <c r="B36" s="25">
        <v>101.23152709359606</v>
      </c>
      <c r="C36" s="25">
        <v>1.8943799128473104</v>
      </c>
      <c r="D36" s="25">
        <v>0.9009009009008917</v>
      </c>
      <c r="E36" s="24">
        <f t="shared" si="0"/>
        <v>0</v>
      </c>
      <c r="F36" s="24">
        <f t="shared" si="1"/>
        <v>0</v>
      </c>
      <c r="G36" s="24">
        <f t="shared" si="2"/>
        <v>0</v>
      </c>
      <c r="H36" s="24">
        <f t="shared" si="3"/>
        <v>1</v>
      </c>
      <c r="I36" s="25" t="str">
        <f t="shared" si="6"/>
        <v>n.a.</v>
      </c>
      <c r="J36" s="25" t="str">
        <f t="shared" si="6"/>
        <v>n.a.</v>
      </c>
      <c r="K36" s="25" t="str">
        <f t="shared" si="6"/>
        <v>n.a.</v>
      </c>
      <c r="L36" s="25">
        <f t="shared" si="6"/>
        <v>1.8943799128473104</v>
      </c>
      <c r="M36" s="25" t="str">
        <f t="shared" si="7"/>
        <v>n.a.</v>
      </c>
      <c r="N36" s="25" t="str">
        <f t="shared" si="7"/>
        <v>n.a.</v>
      </c>
      <c r="O36" s="25" t="str">
        <f t="shared" si="7"/>
        <v>n.a.</v>
      </c>
      <c r="P36" s="25">
        <f t="shared" si="7"/>
        <v>0.9009009009008917</v>
      </c>
      <c r="Q36" s="24"/>
      <c r="R36" s="4"/>
      <c r="S36" s="4"/>
      <c r="T36" s="4"/>
      <c r="U36" s="4"/>
      <c r="V36" s="4"/>
      <c r="W36" s="4"/>
      <c r="X36" s="4"/>
      <c r="Y36" s="4"/>
      <c r="Z36" s="4"/>
      <c r="AA36" s="4"/>
    </row>
    <row r="37" spans="1:27" x14ac:dyDescent="0.25">
      <c r="A37" s="27">
        <f t="shared" si="5"/>
        <v>1861</v>
      </c>
      <c r="B37" s="25">
        <v>96.930342384887837</v>
      </c>
      <c r="C37" s="25">
        <v>1.6638935108153063</v>
      </c>
      <c r="D37" s="25">
        <v>2.6785714285714191</v>
      </c>
      <c r="E37" s="24">
        <f t="shared" si="0"/>
        <v>0</v>
      </c>
      <c r="F37" s="24">
        <f t="shared" si="1"/>
        <v>0</v>
      </c>
      <c r="G37" s="24">
        <f t="shared" si="2"/>
        <v>0</v>
      </c>
      <c r="H37" s="24">
        <f t="shared" si="3"/>
        <v>1</v>
      </c>
      <c r="I37" s="25" t="str">
        <f t="shared" si="6"/>
        <v>n.a.</v>
      </c>
      <c r="J37" s="25" t="str">
        <f t="shared" si="6"/>
        <v>n.a.</v>
      </c>
      <c r="K37" s="25" t="str">
        <f t="shared" si="6"/>
        <v>n.a.</v>
      </c>
      <c r="L37" s="25">
        <f t="shared" si="6"/>
        <v>1.6638935108153063</v>
      </c>
      <c r="M37" s="25" t="str">
        <f t="shared" si="7"/>
        <v>n.a.</v>
      </c>
      <c r="N37" s="25" t="str">
        <f t="shared" si="7"/>
        <v>n.a.</v>
      </c>
      <c r="O37" s="25" t="str">
        <f t="shared" si="7"/>
        <v>n.a.</v>
      </c>
      <c r="P37" s="25">
        <f t="shared" si="7"/>
        <v>2.6785714285714191</v>
      </c>
      <c r="Q37" s="24"/>
      <c r="R37" s="4"/>
      <c r="S37" s="4"/>
      <c r="T37" s="4"/>
      <c r="U37" s="4"/>
      <c r="V37" s="4"/>
      <c r="W37" s="4"/>
      <c r="X37" s="4"/>
      <c r="Y37" s="4"/>
      <c r="Z37" s="4"/>
      <c r="AA37" s="4"/>
    </row>
    <row r="38" spans="1:27" x14ac:dyDescent="0.25">
      <c r="A38" s="27">
        <f t="shared" si="5"/>
        <v>1862</v>
      </c>
      <c r="B38" s="25">
        <v>95.813953488372093</v>
      </c>
      <c r="C38" s="25">
        <v>1.0022859152452934</v>
      </c>
      <c r="D38" s="25">
        <v>0</v>
      </c>
      <c r="E38" s="24">
        <f t="shared" si="0"/>
        <v>0</v>
      </c>
      <c r="F38" s="24">
        <f t="shared" si="1"/>
        <v>0</v>
      </c>
      <c r="G38" s="24">
        <f t="shared" si="2"/>
        <v>0</v>
      </c>
      <c r="H38" s="24">
        <f t="shared" si="3"/>
        <v>1</v>
      </c>
      <c r="I38" s="25" t="str">
        <f t="shared" si="6"/>
        <v>n.a.</v>
      </c>
      <c r="J38" s="25" t="str">
        <f t="shared" si="6"/>
        <v>n.a.</v>
      </c>
      <c r="K38" s="25" t="str">
        <f t="shared" si="6"/>
        <v>n.a.</v>
      </c>
      <c r="L38" s="25">
        <f t="shared" si="6"/>
        <v>1.0022859152452934</v>
      </c>
      <c r="M38" s="25" t="str">
        <f t="shared" si="7"/>
        <v>n.a.</v>
      </c>
      <c r="N38" s="25" t="str">
        <f t="shared" si="7"/>
        <v>n.a.</v>
      </c>
      <c r="O38" s="25" t="str">
        <f t="shared" si="7"/>
        <v>n.a.</v>
      </c>
      <c r="P38" s="25">
        <f t="shared" si="7"/>
        <v>0</v>
      </c>
      <c r="Q38" s="24"/>
      <c r="R38" s="4"/>
      <c r="S38" s="4"/>
      <c r="T38" s="4"/>
      <c r="U38" s="4"/>
      <c r="V38" s="4"/>
      <c r="W38" s="4"/>
      <c r="X38" s="4"/>
      <c r="Y38" s="4"/>
      <c r="Z38" s="4"/>
      <c r="AA38" s="4"/>
    </row>
    <row r="39" spans="1:27" x14ac:dyDescent="0.25">
      <c r="A39" s="27">
        <f t="shared" si="5"/>
        <v>1863</v>
      </c>
      <c r="B39" s="25">
        <v>92.075892857142861</v>
      </c>
      <c r="C39" s="25">
        <v>2.4493786158131581</v>
      </c>
      <c r="D39" s="25">
        <v>1.7391304347826209</v>
      </c>
      <c r="E39" s="24">
        <f t="shared" si="0"/>
        <v>0</v>
      </c>
      <c r="F39" s="24">
        <f t="shared" si="1"/>
        <v>0</v>
      </c>
      <c r="G39" s="24">
        <f t="shared" si="2"/>
        <v>0</v>
      </c>
      <c r="H39" s="24">
        <f t="shared" si="3"/>
        <v>1</v>
      </c>
      <c r="I39" s="25" t="str">
        <f t="shared" si="6"/>
        <v>n.a.</v>
      </c>
      <c r="J39" s="25" t="str">
        <f t="shared" si="6"/>
        <v>n.a.</v>
      </c>
      <c r="K39" s="25" t="str">
        <f t="shared" si="6"/>
        <v>n.a.</v>
      </c>
      <c r="L39" s="25">
        <f t="shared" si="6"/>
        <v>2.4493786158131581</v>
      </c>
      <c r="M39" s="25" t="str">
        <f t="shared" si="7"/>
        <v>n.a.</v>
      </c>
      <c r="N39" s="25" t="str">
        <f t="shared" si="7"/>
        <v>n.a.</v>
      </c>
      <c r="O39" s="25" t="str">
        <f t="shared" si="7"/>
        <v>n.a.</v>
      </c>
      <c r="P39" s="25">
        <f t="shared" si="7"/>
        <v>1.7391304347826209</v>
      </c>
      <c r="Q39" s="24"/>
      <c r="R39" s="4"/>
      <c r="S39" s="4"/>
      <c r="T39" s="4"/>
      <c r="U39" s="4"/>
      <c r="V39" s="4"/>
      <c r="W39" s="4"/>
      <c r="X39" s="4"/>
      <c r="Y39" s="4"/>
      <c r="Z39" s="4"/>
      <c r="AA39" s="4"/>
    </row>
    <row r="40" spans="1:27" x14ac:dyDescent="0.25">
      <c r="A40" s="27">
        <f t="shared" si="5"/>
        <v>1864</v>
      </c>
      <c r="B40" s="25">
        <v>86.878306878306873</v>
      </c>
      <c r="C40" s="25">
        <v>1.6836381223774843</v>
      </c>
      <c r="D40" s="25">
        <v>3.4188034188034289</v>
      </c>
      <c r="E40" s="24">
        <f t="shared" si="0"/>
        <v>0</v>
      </c>
      <c r="F40" s="24">
        <f t="shared" si="1"/>
        <v>0</v>
      </c>
      <c r="G40" s="24">
        <f t="shared" si="2"/>
        <v>1</v>
      </c>
      <c r="H40" s="24">
        <f t="shared" si="3"/>
        <v>0</v>
      </c>
      <c r="I40" s="25" t="str">
        <f t="shared" si="6"/>
        <v>n.a.</v>
      </c>
      <c r="J40" s="25" t="str">
        <f t="shared" si="6"/>
        <v>n.a.</v>
      </c>
      <c r="K40" s="25">
        <f t="shared" si="6"/>
        <v>1.6836381223774843</v>
      </c>
      <c r="L40" s="25" t="str">
        <f t="shared" si="6"/>
        <v>n.a.</v>
      </c>
      <c r="M40" s="25" t="str">
        <f t="shared" si="7"/>
        <v>n.a.</v>
      </c>
      <c r="N40" s="25" t="str">
        <f t="shared" si="7"/>
        <v>n.a.</v>
      </c>
      <c r="O40" s="25">
        <f t="shared" si="7"/>
        <v>3.4188034188034289</v>
      </c>
      <c r="P40" s="25" t="str">
        <f t="shared" si="7"/>
        <v>n.a.</v>
      </c>
      <c r="Q40" s="24"/>
      <c r="R40" s="4"/>
      <c r="S40" s="4"/>
      <c r="T40" s="4"/>
      <c r="U40" s="4"/>
      <c r="V40" s="4"/>
      <c r="W40" s="4"/>
      <c r="X40" s="4"/>
      <c r="Y40" s="4"/>
      <c r="Z40" s="4"/>
      <c r="AA40" s="4"/>
    </row>
    <row r="41" spans="1:27" x14ac:dyDescent="0.25">
      <c r="A41" s="27">
        <f t="shared" si="5"/>
        <v>1865</v>
      </c>
      <c r="B41" s="25">
        <v>83.692307692307693</v>
      </c>
      <c r="C41" s="25">
        <v>4.2306752882798282</v>
      </c>
      <c r="D41" s="25">
        <v>-0.82644628099173278</v>
      </c>
      <c r="E41" s="24">
        <f t="shared" si="0"/>
        <v>0</v>
      </c>
      <c r="F41" s="24">
        <f t="shared" si="1"/>
        <v>0</v>
      </c>
      <c r="G41" s="24">
        <f t="shared" si="2"/>
        <v>1</v>
      </c>
      <c r="H41" s="24">
        <f t="shared" si="3"/>
        <v>0</v>
      </c>
      <c r="I41" s="25" t="str">
        <f t="shared" si="6"/>
        <v>n.a.</v>
      </c>
      <c r="J41" s="25" t="str">
        <f t="shared" si="6"/>
        <v>n.a.</v>
      </c>
      <c r="K41" s="25">
        <f t="shared" si="6"/>
        <v>4.2306752882798282</v>
      </c>
      <c r="L41" s="25" t="str">
        <f t="shared" si="6"/>
        <v>n.a.</v>
      </c>
      <c r="M41" s="25" t="str">
        <f t="shared" si="7"/>
        <v>n.a.</v>
      </c>
      <c r="N41" s="25" t="str">
        <f t="shared" si="7"/>
        <v>n.a.</v>
      </c>
      <c r="O41" s="25">
        <f t="shared" si="7"/>
        <v>-0.82644628099173278</v>
      </c>
      <c r="P41" s="25" t="str">
        <f t="shared" si="7"/>
        <v>n.a.</v>
      </c>
      <c r="Q41" s="24"/>
      <c r="R41" s="4"/>
      <c r="S41" s="4"/>
      <c r="T41" s="4"/>
      <c r="U41" s="4"/>
      <c r="V41" s="4"/>
      <c r="W41" s="4"/>
      <c r="X41" s="4"/>
      <c r="Y41" s="4"/>
      <c r="Z41" s="4"/>
      <c r="AA41" s="4"/>
    </row>
    <row r="42" spans="1:27" x14ac:dyDescent="0.25">
      <c r="A42" s="27">
        <f t="shared" si="5"/>
        <v>1866</v>
      </c>
      <c r="B42" s="25">
        <v>79.117647058823536</v>
      </c>
      <c r="C42" s="25">
        <v>1.1544153922052214</v>
      </c>
      <c r="D42" s="25">
        <v>3.3333333333333437</v>
      </c>
      <c r="E42" s="24">
        <f t="shared" si="0"/>
        <v>0</v>
      </c>
      <c r="F42" s="24">
        <f t="shared" si="1"/>
        <v>0</v>
      </c>
      <c r="G42" s="24">
        <f t="shared" si="2"/>
        <v>1</v>
      </c>
      <c r="H42" s="24">
        <f t="shared" si="3"/>
        <v>0</v>
      </c>
      <c r="I42" s="25" t="str">
        <f t="shared" si="6"/>
        <v>n.a.</v>
      </c>
      <c r="J42" s="25" t="str">
        <f t="shared" si="6"/>
        <v>n.a.</v>
      </c>
      <c r="K42" s="25">
        <f t="shared" si="6"/>
        <v>1.1544153922052214</v>
      </c>
      <c r="L42" s="25" t="str">
        <f t="shared" si="6"/>
        <v>n.a.</v>
      </c>
      <c r="M42" s="25" t="str">
        <f t="shared" si="7"/>
        <v>n.a.</v>
      </c>
      <c r="N42" s="25" t="str">
        <f t="shared" si="7"/>
        <v>n.a.</v>
      </c>
      <c r="O42" s="25">
        <f t="shared" si="7"/>
        <v>3.3333333333333437</v>
      </c>
      <c r="P42" s="25" t="str">
        <f t="shared" si="7"/>
        <v>n.a.</v>
      </c>
      <c r="Q42" s="24"/>
      <c r="R42" s="4"/>
      <c r="S42" s="4"/>
      <c r="T42" s="4"/>
      <c r="U42" s="4"/>
      <c r="V42" s="4"/>
      <c r="W42" s="4"/>
      <c r="X42" s="4"/>
      <c r="Y42" s="4"/>
      <c r="Z42" s="4"/>
      <c r="AA42" s="4"/>
    </row>
    <row r="43" spans="1:27" x14ac:dyDescent="0.25">
      <c r="A43" s="27">
        <f t="shared" si="5"/>
        <v>1867</v>
      </c>
      <c r="B43" s="25">
        <v>80.339321357285428</v>
      </c>
      <c r="C43" s="25">
        <v>-0.94006047600467824</v>
      </c>
      <c r="D43" s="25">
        <v>-0.80645161290322509</v>
      </c>
      <c r="E43" s="24">
        <f t="shared" si="0"/>
        <v>0</v>
      </c>
      <c r="F43" s="24">
        <f t="shared" si="1"/>
        <v>0</v>
      </c>
      <c r="G43" s="24">
        <f t="shared" si="2"/>
        <v>1</v>
      </c>
      <c r="H43" s="24">
        <f t="shared" si="3"/>
        <v>0</v>
      </c>
      <c r="I43" s="25" t="str">
        <f t="shared" si="6"/>
        <v>n.a.</v>
      </c>
      <c r="J43" s="25" t="str">
        <f t="shared" si="6"/>
        <v>n.a.</v>
      </c>
      <c r="K43" s="25">
        <f t="shared" si="6"/>
        <v>-0.94006047600467824</v>
      </c>
      <c r="L43" s="25" t="str">
        <f t="shared" si="6"/>
        <v>n.a.</v>
      </c>
      <c r="M43" s="25" t="str">
        <f t="shared" si="7"/>
        <v>n.a.</v>
      </c>
      <c r="N43" s="25" t="str">
        <f t="shared" si="7"/>
        <v>n.a.</v>
      </c>
      <c r="O43" s="25">
        <f t="shared" si="7"/>
        <v>-0.80645161290322509</v>
      </c>
      <c r="P43" s="25" t="str">
        <f t="shared" si="7"/>
        <v>n.a.</v>
      </c>
      <c r="Q43" s="24"/>
      <c r="R43" s="4"/>
      <c r="S43" s="4"/>
      <c r="T43" s="4"/>
      <c r="U43" s="4"/>
      <c r="V43" s="4"/>
      <c r="W43" s="4"/>
      <c r="X43" s="4"/>
      <c r="Y43" s="4"/>
      <c r="Z43" s="4"/>
      <c r="AA43" s="4"/>
    </row>
    <row r="44" spans="1:27" x14ac:dyDescent="0.25">
      <c r="A44" s="27">
        <f t="shared" si="5"/>
        <v>1868</v>
      </c>
      <c r="B44" s="25">
        <v>80.519480519480524</v>
      </c>
      <c r="C44" s="25">
        <v>3.0500338482368106</v>
      </c>
      <c r="D44" s="25">
        <v>-2.4390243902439046</v>
      </c>
      <c r="E44" s="24">
        <f t="shared" si="0"/>
        <v>0</v>
      </c>
      <c r="F44" s="24">
        <f t="shared" si="1"/>
        <v>0</v>
      </c>
      <c r="G44" s="24">
        <f t="shared" si="2"/>
        <v>1</v>
      </c>
      <c r="H44" s="24">
        <f t="shared" si="3"/>
        <v>0</v>
      </c>
      <c r="I44" s="25" t="str">
        <f t="shared" si="6"/>
        <v>n.a.</v>
      </c>
      <c r="J44" s="25" t="str">
        <f t="shared" si="6"/>
        <v>n.a.</v>
      </c>
      <c r="K44" s="25">
        <f t="shared" si="6"/>
        <v>3.0500338482368106</v>
      </c>
      <c r="L44" s="25" t="str">
        <f t="shared" si="6"/>
        <v>n.a.</v>
      </c>
      <c r="M44" s="25" t="str">
        <f t="shared" si="7"/>
        <v>n.a.</v>
      </c>
      <c r="N44" s="25" t="str">
        <f t="shared" si="7"/>
        <v>n.a.</v>
      </c>
      <c r="O44" s="25">
        <f t="shared" si="7"/>
        <v>-2.4390243902439046</v>
      </c>
      <c r="P44" s="25" t="str">
        <f t="shared" si="7"/>
        <v>n.a.</v>
      </c>
      <c r="Q44" s="24"/>
      <c r="R44" s="4"/>
      <c r="S44" s="4"/>
      <c r="T44" s="4"/>
      <c r="U44" s="4"/>
      <c r="V44" s="4"/>
      <c r="W44" s="4"/>
      <c r="X44" s="4"/>
      <c r="Y44" s="4"/>
      <c r="Z44" s="4"/>
      <c r="AA44" s="4"/>
    </row>
    <row r="45" spans="1:27" x14ac:dyDescent="0.25">
      <c r="A45" s="27">
        <f t="shared" si="5"/>
        <v>1869</v>
      </c>
      <c r="B45" s="25">
        <v>80.019880715705767</v>
      </c>
      <c r="C45" s="25">
        <v>1.7856502992009471</v>
      </c>
      <c r="D45" s="25">
        <v>-1.6666666666666718</v>
      </c>
      <c r="E45" s="24">
        <f t="shared" si="0"/>
        <v>0</v>
      </c>
      <c r="F45" s="24">
        <f t="shared" si="1"/>
        <v>0</v>
      </c>
      <c r="G45" s="24">
        <f t="shared" si="2"/>
        <v>1</v>
      </c>
      <c r="H45" s="24">
        <f t="shared" si="3"/>
        <v>0</v>
      </c>
      <c r="I45" s="25" t="str">
        <f t="shared" si="6"/>
        <v>n.a.</v>
      </c>
      <c r="J45" s="25" t="str">
        <f t="shared" si="6"/>
        <v>n.a.</v>
      </c>
      <c r="K45" s="25">
        <f t="shared" si="6"/>
        <v>1.7856502992009471</v>
      </c>
      <c r="L45" s="25" t="str">
        <f t="shared" si="6"/>
        <v>n.a.</v>
      </c>
      <c r="M45" s="25" t="str">
        <f t="shared" si="7"/>
        <v>n.a.</v>
      </c>
      <c r="N45" s="25" t="str">
        <f t="shared" si="7"/>
        <v>n.a.</v>
      </c>
      <c r="O45" s="25">
        <f t="shared" si="7"/>
        <v>-1.6666666666666718</v>
      </c>
      <c r="P45" s="25" t="str">
        <f t="shared" si="7"/>
        <v>n.a.</v>
      </c>
      <c r="Q45" s="24"/>
      <c r="R45" s="4"/>
      <c r="S45" s="4"/>
      <c r="T45" s="4"/>
      <c r="U45" s="4"/>
      <c r="V45" s="4"/>
      <c r="W45" s="4"/>
      <c r="X45" s="4"/>
      <c r="Y45" s="4"/>
      <c r="Z45" s="4"/>
      <c r="AA45" s="4"/>
    </row>
    <row r="46" spans="1:27" x14ac:dyDescent="0.25">
      <c r="A46" s="27">
        <f t="shared" si="5"/>
        <v>1870</v>
      </c>
      <c r="B46" s="25">
        <v>75.281954887218049</v>
      </c>
      <c r="C46" s="25">
        <v>8.0417282733694861</v>
      </c>
      <c r="D46" s="25">
        <v>-1.6949152542372947</v>
      </c>
      <c r="E46" s="24">
        <f t="shared" si="0"/>
        <v>0</v>
      </c>
      <c r="F46" s="24">
        <f t="shared" si="1"/>
        <v>0</v>
      </c>
      <c r="G46" s="24">
        <f t="shared" si="2"/>
        <v>1</v>
      </c>
      <c r="H46" s="24">
        <f t="shared" si="3"/>
        <v>0</v>
      </c>
      <c r="I46" s="25" t="str">
        <f t="shared" si="6"/>
        <v>n.a.</v>
      </c>
      <c r="J46" s="25" t="str">
        <f t="shared" si="6"/>
        <v>n.a.</v>
      </c>
      <c r="K46" s="25">
        <f t="shared" si="6"/>
        <v>8.0417282733694861</v>
      </c>
      <c r="L46" s="25" t="str">
        <f t="shared" si="6"/>
        <v>n.a.</v>
      </c>
      <c r="M46" s="25" t="str">
        <f t="shared" si="7"/>
        <v>n.a.</v>
      </c>
      <c r="N46" s="25" t="str">
        <f t="shared" si="7"/>
        <v>n.a.</v>
      </c>
      <c r="O46" s="25">
        <f t="shared" si="7"/>
        <v>-1.6949152542372947</v>
      </c>
      <c r="P46" s="25" t="str">
        <f t="shared" si="7"/>
        <v>n.a.</v>
      </c>
      <c r="Q46" s="24"/>
      <c r="R46" s="4"/>
      <c r="S46" s="4"/>
      <c r="T46" s="4"/>
      <c r="U46" s="4"/>
      <c r="V46" s="4"/>
      <c r="W46" s="4"/>
      <c r="X46" s="4"/>
      <c r="Y46" s="4"/>
      <c r="Z46" s="4"/>
      <c r="AA46" s="4"/>
    </row>
    <row r="47" spans="1:27" x14ac:dyDescent="0.25">
      <c r="A47" s="27">
        <f t="shared" si="5"/>
        <v>1871</v>
      </c>
      <c r="B47" s="25">
        <v>69.217391304347828</v>
      </c>
      <c r="C47" s="25">
        <v>5.3393576696245226</v>
      </c>
      <c r="D47" s="25">
        <v>2.5862068965517349</v>
      </c>
      <c r="E47" s="24">
        <f t="shared" si="0"/>
        <v>0</v>
      </c>
      <c r="F47" s="24">
        <f t="shared" si="1"/>
        <v>0</v>
      </c>
      <c r="G47" s="24">
        <f t="shared" si="2"/>
        <v>1</v>
      </c>
      <c r="H47" s="24">
        <f t="shared" si="3"/>
        <v>0</v>
      </c>
      <c r="I47" s="25" t="str">
        <f t="shared" si="6"/>
        <v>n.a.</v>
      </c>
      <c r="J47" s="25" t="str">
        <f t="shared" si="6"/>
        <v>n.a.</v>
      </c>
      <c r="K47" s="25">
        <f t="shared" si="6"/>
        <v>5.3393576696245226</v>
      </c>
      <c r="L47" s="25" t="str">
        <f t="shared" si="6"/>
        <v>n.a.</v>
      </c>
      <c r="M47" s="25" t="str">
        <f t="shared" si="7"/>
        <v>n.a.</v>
      </c>
      <c r="N47" s="25" t="str">
        <f t="shared" si="7"/>
        <v>n.a.</v>
      </c>
      <c r="O47" s="25">
        <f t="shared" si="7"/>
        <v>2.5862068965517349</v>
      </c>
      <c r="P47" s="25" t="str">
        <f t="shared" si="7"/>
        <v>n.a.</v>
      </c>
      <c r="Q47" s="24"/>
      <c r="R47" s="4"/>
      <c r="S47" s="4"/>
      <c r="T47" s="4"/>
      <c r="U47" s="4"/>
      <c r="V47" s="4"/>
      <c r="W47" s="4"/>
      <c r="X47" s="4"/>
      <c r="Y47" s="4"/>
      <c r="Z47" s="4"/>
      <c r="AA47" s="4"/>
    </row>
    <row r="48" spans="1:27" x14ac:dyDescent="0.25">
      <c r="A48" s="27">
        <f t="shared" si="5"/>
        <v>1872</v>
      </c>
      <c r="B48" s="25">
        <v>65</v>
      </c>
      <c r="C48" s="25">
        <v>0.42170600183528695</v>
      </c>
      <c r="D48" s="25">
        <v>5.0420168067226934</v>
      </c>
      <c r="E48" s="24">
        <f t="shared" si="0"/>
        <v>0</v>
      </c>
      <c r="F48" s="24">
        <f t="shared" si="1"/>
        <v>0</v>
      </c>
      <c r="G48" s="24">
        <f t="shared" si="2"/>
        <v>1</v>
      </c>
      <c r="H48" s="24">
        <f t="shared" si="3"/>
        <v>0</v>
      </c>
      <c r="I48" s="25" t="str">
        <f t="shared" si="6"/>
        <v>n.a.</v>
      </c>
      <c r="J48" s="25" t="str">
        <f t="shared" si="6"/>
        <v>n.a.</v>
      </c>
      <c r="K48" s="25">
        <f t="shared" si="6"/>
        <v>0.42170600183528695</v>
      </c>
      <c r="L48" s="25" t="str">
        <f t="shared" si="6"/>
        <v>n.a.</v>
      </c>
      <c r="M48" s="25" t="str">
        <f t="shared" si="7"/>
        <v>n.a.</v>
      </c>
      <c r="N48" s="25" t="str">
        <f t="shared" si="7"/>
        <v>n.a.</v>
      </c>
      <c r="O48" s="25">
        <f t="shared" si="7"/>
        <v>5.0420168067226934</v>
      </c>
      <c r="P48" s="25" t="str">
        <f t="shared" si="7"/>
        <v>n.a.</v>
      </c>
      <c r="Q48" s="24"/>
      <c r="R48" s="4"/>
      <c r="S48" s="4"/>
      <c r="T48" s="4"/>
      <c r="U48" s="4"/>
      <c r="V48" s="4"/>
      <c r="W48" s="4"/>
      <c r="X48" s="4"/>
      <c r="Y48" s="4"/>
      <c r="Z48" s="4"/>
      <c r="AA48" s="4"/>
    </row>
    <row r="49" spans="1:27" x14ac:dyDescent="0.25">
      <c r="A49" s="27">
        <f t="shared" si="5"/>
        <v>1873</v>
      </c>
      <c r="B49" s="25">
        <v>61.328125</v>
      </c>
      <c r="C49" s="25">
        <v>0.93022300710501327</v>
      </c>
      <c r="D49" s="25">
        <v>4.0000000000000036</v>
      </c>
      <c r="E49" s="24">
        <f t="shared" si="0"/>
        <v>0</v>
      </c>
      <c r="F49" s="24">
        <f t="shared" si="1"/>
        <v>0</v>
      </c>
      <c r="G49" s="24">
        <f t="shared" si="2"/>
        <v>1</v>
      </c>
      <c r="H49" s="24">
        <f t="shared" si="3"/>
        <v>0</v>
      </c>
      <c r="I49" s="25" t="str">
        <f t="shared" si="6"/>
        <v>n.a.</v>
      </c>
      <c r="J49" s="25" t="str">
        <f t="shared" si="6"/>
        <v>n.a.</v>
      </c>
      <c r="K49" s="25">
        <f t="shared" si="6"/>
        <v>0.93022300710501327</v>
      </c>
      <c r="L49" s="25" t="str">
        <f t="shared" si="6"/>
        <v>n.a.</v>
      </c>
      <c r="M49" s="25" t="str">
        <f t="shared" si="7"/>
        <v>n.a.</v>
      </c>
      <c r="N49" s="25" t="str">
        <f t="shared" si="7"/>
        <v>n.a.</v>
      </c>
      <c r="O49" s="25">
        <f t="shared" si="7"/>
        <v>4.0000000000000036</v>
      </c>
      <c r="P49" s="25" t="str">
        <f t="shared" si="7"/>
        <v>n.a.</v>
      </c>
      <c r="Q49" s="24"/>
      <c r="R49" s="4"/>
      <c r="S49" s="4"/>
      <c r="T49" s="4"/>
      <c r="U49" s="4"/>
      <c r="V49" s="4"/>
      <c r="W49" s="4"/>
      <c r="X49" s="4"/>
      <c r="Y49" s="4"/>
      <c r="Z49" s="4"/>
      <c r="AA49" s="4"/>
    </row>
    <row r="50" spans="1:27" x14ac:dyDescent="0.25">
      <c r="A50" s="27">
        <f t="shared" si="5"/>
        <v>1874</v>
      </c>
      <c r="B50" s="25">
        <v>61.242138364779876</v>
      </c>
      <c r="C50" s="25">
        <v>3.9470204065024106</v>
      </c>
      <c r="D50" s="25">
        <v>-3.8461538461538547</v>
      </c>
      <c r="E50" s="24">
        <f t="shared" si="0"/>
        <v>0</v>
      </c>
      <c r="F50" s="24">
        <f t="shared" si="1"/>
        <v>0</v>
      </c>
      <c r="G50" s="24">
        <f t="shared" si="2"/>
        <v>1</v>
      </c>
      <c r="H50" s="24">
        <f t="shared" si="3"/>
        <v>0</v>
      </c>
      <c r="I50" s="25" t="str">
        <f t="shared" si="6"/>
        <v>n.a.</v>
      </c>
      <c r="J50" s="25" t="str">
        <f t="shared" si="6"/>
        <v>n.a.</v>
      </c>
      <c r="K50" s="25">
        <f t="shared" si="6"/>
        <v>3.9470204065024106</v>
      </c>
      <c r="L50" s="25" t="str">
        <f t="shared" si="6"/>
        <v>n.a.</v>
      </c>
      <c r="M50" s="25" t="str">
        <f t="shared" si="7"/>
        <v>n.a.</v>
      </c>
      <c r="N50" s="25" t="str">
        <f t="shared" si="7"/>
        <v>n.a.</v>
      </c>
      <c r="O50" s="25">
        <f t="shared" si="7"/>
        <v>-3.8461538461538547</v>
      </c>
      <c r="P50" s="25" t="str">
        <f t="shared" si="7"/>
        <v>n.a.</v>
      </c>
      <c r="Q50" s="24"/>
      <c r="R50" s="4"/>
      <c r="S50" s="4"/>
      <c r="T50" s="4"/>
      <c r="U50" s="4"/>
      <c r="V50" s="4"/>
      <c r="W50" s="4"/>
      <c r="X50" s="4"/>
      <c r="Y50" s="4"/>
      <c r="Z50" s="4"/>
      <c r="AA50" s="4"/>
    </row>
    <row r="51" spans="1:27" x14ac:dyDescent="0.25">
      <c r="A51" s="27">
        <f t="shared" si="5"/>
        <v>1875</v>
      </c>
      <c r="B51" s="25">
        <v>62.248995983935743</v>
      </c>
      <c r="C51" s="25">
        <v>1.1313147129631496</v>
      </c>
      <c r="D51" s="25">
        <v>-3.2000000000000028</v>
      </c>
      <c r="E51" s="24">
        <f t="shared" si="0"/>
        <v>0</v>
      </c>
      <c r="F51" s="24">
        <f t="shared" si="1"/>
        <v>0</v>
      </c>
      <c r="G51" s="24">
        <f t="shared" si="2"/>
        <v>1</v>
      </c>
      <c r="H51" s="24">
        <f t="shared" si="3"/>
        <v>0</v>
      </c>
      <c r="I51" s="25" t="str">
        <f t="shared" si="6"/>
        <v>n.a.</v>
      </c>
      <c r="J51" s="25" t="str">
        <f t="shared" si="6"/>
        <v>n.a.</v>
      </c>
      <c r="K51" s="25">
        <f t="shared" si="6"/>
        <v>1.1313147129631496</v>
      </c>
      <c r="L51" s="25" t="str">
        <f t="shared" si="6"/>
        <v>n.a.</v>
      </c>
      <c r="M51" s="25" t="str">
        <f t="shared" si="7"/>
        <v>n.a.</v>
      </c>
      <c r="N51" s="25" t="str">
        <f t="shared" si="7"/>
        <v>n.a.</v>
      </c>
      <c r="O51" s="25">
        <f t="shared" si="7"/>
        <v>-3.2000000000000028</v>
      </c>
      <c r="P51" s="25" t="str">
        <f t="shared" si="7"/>
        <v>n.a.</v>
      </c>
      <c r="Q51" s="24"/>
      <c r="R51" s="4"/>
      <c r="S51" s="4"/>
      <c r="T51" s="4"/>
      <c r="U51" s="4"/>
      <c r="V51" s="4"/>
      <c r="W51" s="4"/>
      <c r="X51" s="4"/>
      <c r="Y51" s="4"/>
      <c r="Z51" s="4"/>
      <c r="AA51" s="4"/>
    </row>
    <row r="52" spans="1:27" x14ac:dyDescent="0.25">
      <c r="A52" s="27">
        <f t="shared" si="5"/>
        <v>1876</v>
      </c>
      <c r="B52" s="25">
        <v>63.222131814483319</v>
      </c>
      <c r="C52" s="25">
        <v>0.71899978710638912</v>
      </c>
      <c r="D52" s="25">
        <v>-2.4793388429752095</v>
      </c>
      <c r="E52" s="24">
        <f t="shared" si="0"/>
        <v>0</v>
      </c>
      <c r="F52" s="24">
        <f t="shared" si="1"/>
        <v>0</v>
      </c>
      <c r="G52" s="24">
        <f t="shared" si="2"/>
        <v>1</v>
      </c>
      <c r="H52" s="24">
        <f t="shared" si="3"/>
        <v>0</v>
      </c>
      <c r="I52" s="25" t="str">
        <f t="shared" si="6"/>
        <v>n.a.</v>
      </c>
      <c r="J52" s="25" t="str">
        <f t="shared" si="6"/>
        <v>n.a.</v>
      </c>
      <c r="K52" s="25">
        <f t="shared" si="6"/>
        <v>0.71899978710638912</v>
      </c>
      <c r="L52" s="25" t="str">
        <f t="shared" si="6"/>
        <v>n.a.</v>
      </c>
      <c r="M52" s="25" t="str">
        <f t="shared" si="7"/>
        <v>n.a.</v>
      </c>
      <c r="N52" s="25" t="str">
        <f t="shared" si="7"/>
        <v>n.a.</v>
      </c>
      <c r="O52" s="25">
        <f t="shared" si="7"/>
        <v>-2.4793388429752095</v>
      </c>
      <c r="P52" s="25" t="str">
        <f t="shared" si="7"/>
        <v>n.a.</v>
      </c>
      <c r="Q52" s="24"/>
      <c r="R52" s="4"/>
      <c r="S52" s="4"/>
      <c r="T52" s="4"/>
      <c r="U52" s="4"/>
      <c r="V52" s="4"/>
      <c r="W52" s="4"/>
      <c r="X52" s="4"/>
      <c r="Y52" s="4"/>
      <c r="Z52" s="4"/>
      <c r="AA52" s="4"/>
    </row>
    <row r="53" spans="1:27" x14ac:dyDescent="0.25">
      <c r="A53" s="27">
        <f t="shared" si="5"/>
        <v>1877</v>
      </c>
      <c r="B53" s="25">
        <v>63.32236842105263</v>
      </c>
      <c r="C53" s="25">
        <v>0.62643518029226186</v>
      </c>
      <c r="D53" s="25">
        <v>-1.6949152542372947</v>
      </c>
      <c r="E53" s="24">
        <f t="shared" si="0"/>
        <v>0</v>
      </c>
      <c r="F53" s="24">
        <f t="shared" si="1"/>
        <v>0</v>
      </c>
      <c r="G53" s="24">
        <f t="shared" si="2"/>
        <v>1</v>
      </c>
      <c r="H53" s="24">
        <f t="shared" si="3"/>
        <v>0</v>
      </c>
      <c r="I53" s="25" t="str">
        <f t="shared" si="6"/>
        <v>n.a.</v>
      </c>
      <c r="J53" s="25" t="str">
        <f t="shared" si="6"/>
        <v>n.a.</v>
      </c>
      <c r="K53" s="25">
        <f t="shared" si="6"/>
        <v>0.62643518029226186</v>
      </c>
      <c r="L53" s="25" t="str">
        <f t="shared" si="6"/>
        <v>n.a.</v>
      </c>
      <c r="M53" s="25" t="str">
        <f t="shared" si="7"/>
        <v>n.a.</v>
      </c>
      <c r="N53" s="25" t="str">
        <f t="shared" si="7"/>
        <v>n.a.</v>
      </c>
      <c r="O53" s="25">
        <f t="shared" si="7"/>
        <v>-1.6949152542372947</v>
      </c>
      <c r="P53" s="25" t="str">
        <f t="shared" si="7"/>
        <v>n.a.</v>
      </c>
      <c r="Q53" s="24"/>
      <c r="R53" s="4"/>
      <c r="S53" s="4"/>
      <c r="T53" s="4"/>
      <c r="U53" s="4"/>
      <c r="V53" s="4"/>
      <c r="W53" s="4"/>
      <c r="X53" s="4"/>
      <c r="Y53" s="4"/>
      <c r="Z53" s="4"/>
      <c r="AA53" s="4"/>
    </row>
    <row r="54" spans="1:27" x14ac:dyDescent="0.25">
      <c r="A54" s="27">
        <f t="shared" si="5"/>
        <v>1878</v>
      </c>
      <c r="B54" s="25">
        <v>65.202702702702709</v>
      </c>
      <c r="C54" s="25">
        <v>0.3303638776698925</v>
      </c>
      <c r="D54" s="25">
        <v>-2.5862068965517238</v>
      </c>
      <c r="E54" s="24">
        <f t="shared" si="0"/>
        <v>0</v>
      </c>
      <c r="F54" s="24">
        <f t="shared" si="1"/>
        <v>0</v>
      </c>
      <c r="G54" s="24">
        <f t="shared" si="2"/>
        <v>1</v>
      </c>
      <c r="H54" s="24">
        <f t="shared" si="3"/>
        <v>0</v>
      </c>
      <c r="I54" s="25" t="str">
        <f t="shared" si="6"/>
        <v>n.a.</v>
      </c>
      <c r="J54" s="25" t="str">
        <f t="shared" si="6"/>
        <v>n.a.</v>
      </c>
      <c r="K54" s="25">
        <f t="shared" si="6"/>
        <v>0.3303638776698925</v>
      </c>
      <c r="L54" s="25" t="str">
        <f t="shared" si="6"/>
        <v>n.a.</v>
      </c>
      <c r="M54" s="25" t="str">
        <f t="shared" si="7"/>
        <v>n.a.</v>
      </c>
      <c r="N54" s="25" t="str">
        <f t="shared" si="7"/>
        <v>n.a.</v>
      </c>
      <c r="O54" s="25">
        <f t="shared" si="7"/>
        <v>-2.5862068965517238</v>
      </c>
      <c r="P54" s="25" t="str">
        <f t="shared" si="7"/>
        <v>n.a.</v>
      </c>
      <c r="Q54" s="24"/>
      <c r="R54" s="4"/>
      <c r="S54" s="4"/>
      <c r="T54" s="4"/>
      <c r="U54" s="4"/>
      <c r="V54" s="4"/>
      <c r="W54" s="4"/>
      <c r="X54" s="4"/>
      <c r="Y54" s="4"/>
      <c r="Z54" s="4"/>
      <c r="AA54" s="4"/>
    </row>
    <row r="55" spans="1:27" x14ac:dyDescent="0.25">
      <c r="A55" s="27">
        <f t="shared" si="5"/>
        <v>1879</v>
      </c>
      <c r="B55" s="25">
        <v>67.688266199649732</v>
      </c>
      <c r="C55" s="25">
        <v>-1.9033298756173878</v>
      </c>
      <c r="D55" s="25">
        <v>-1.7699115044247593</v>
      </c>
      <c r="E55" s="24">
        <f t="shared" si="0"/>
        <v>0</v>
      </c>
      <c r="F55" s="24">
        <f t="shared" si="1"/>
        <v>0</v>
      </c>
      <c r="G55" s="24">
        <f t="shared" si="2"/>
        <v>1</v>
      </c>
      <c r="H55" s="24">
        <f t="shared" si="3"/>
        <v>0</v>
      </c>
      <c r="I55" s="25" t="str">
        <f t="shared" si="6"/>
        <v>n.a.</v>
      </c>
      <c r="J55" s="25" t="str">
        <f t="shared" si="6"/>
        <v>n.a.</v>
      </c>
      <c r="K55" s="25">
        <f t="shared" si="6"/>
        <v>-1.9033298756173878</v>
      </c>
      <c r="L55" s="25" t="str">
        <f t="shared" si="6"/>
        <v>n.a.</v>
      </c>
      <c r="M55" s="25" t="str">
        <f t="shared" si="7"/>
        <v>n.a.</v>
      </c>
      <c r="N55" s="25" t="str">
        <f t="shared" si="7"/>
        <v>n.a.</v>
      </c>
      <c r="O55" s="25">
        <f t="shared" si="7"/>
        <v>-1.7699115044247593</v>
      </c>
      <c r="P55" s="25" t="str">
        <f t="shared" si="7"/>
        <v>n.a.</v>
      </c>
      <c r="Q55" s="24"/>
      <c r="R55" s="4"/>
      <c r="S55" s="4"/>
      <c r="T55" s="4"/>
      <c r="U55" s="4"/>
      <c r="V55" s="4"/>
      <c r="W55" s="4"/>
      <c r="X55" s="4"/>
      <c r="Y55" s="4"/>
      <c r="Z55" s="4"/>
      <c r="AA55" s="4"/>
    </row>
    <row r="56" spans="1:27" x14ac:dyDescent="0.25">
      <c r="A56" s="27">
        <f t="shared" si="5"/>
        <v>1880</v>
      </c>
      <c r="B56" s="25">
        <v>63.382594417077179</v>
      </c>
      <c r="C56" s="25">
        <v>7.0751559483502868</v>
      </c>
      <c r="D56" s="25">
        <v>-0.9009009009009028</v>
      </c>
      <c r="E56" s="24">
        <f t="shared" si="0"/>
        <v>0</v>
      </c>
      <c r="F56" s="24">
        <f t="shared" si="1"/>
        <v>0</v>
      </c>
      <c r="G56" s="24">
        <f t="shared" si="2"/>
        <v>1</v>
      </c>
      <c r="H56" s="24">
        <f t="shared" si="3"/>
        <v>0</v>
      </c>
      <c r="I56" s="25" t="str">
        <f t="shared" si="6"/>
        <v>n.a.</v>
      </c>
      <c r="J56" s="25" t="str">
        <f t="shared" si="6"/>
        <v>n.a.</v>
      </c>
      <c r="K56" s="25">
        <f t="shared" si="6"/>
        <v>7.0751559483502868</v>
      </c>
      <c r="L56" s="25" t="str">
        <f t="shared" si="6"/>
        <v>n.a.</v>
      </c>
      <c r="M56" s="25" t="str">
        <f t="shared" si="7"/>
        <v>n.a.</v>
      </c>
      <c r="N56" s="25" t="str">
        <f t="shared" si="7"/>
        <v>n.a.</v>
      </c>
      <c r="O56" s="25">
        <f t="shared" si="7"/>
        <v>-0.9009009009009028</v>
      </c>
      <c r="P56" s="25" t="str">
        <f t="shared" si="7"/>
        <v>n.a.</v>
      </c>
      <c r="Q56" s="24"/>
      <c r="R56" s="4"/>
      <c r="S56" s="4"/>
      <c r="T56" s="4"/>
      <c r="U56" s="4"/>
      <c r="V56" s="4"/>
      <c r="W56" s="4"/>
      <c r="X56" s="4"/>
      <c r="Y56" s="4"/>
      <c r="Z56" s="4"/>
      <c r="AA56" s="4"/>
    </row>
    <row r="57" spans="1:27" x14ac:dyDescent="0.25">
      <c r="A57" s="27">
        <f t="shared" si="5"/>
        <v>1881</v>
      </c>
      <c r="B57" s="25">
        <v>61.625100563153659</v>
      </c>
      <c r="C57" s="25">
        <v>2.1817127532345104</v>
      </c>
      <c r="D57" s="25">
        <v>0</v>
      </c>
      <c r="E57" s="24">
        <f t="shared" si="0"/>
        <v>0</v>
      </c>
      <c r="F57" s="24">
        <f t="shared" si="1"/>
        <v>0</v>
      </c>
      <c r="G57" s="24">
        <f t="shared" si="2"/>
        <v>1</v>
      </c>
      <c r="H57" s="24">
        <f t="shared" si="3"/>
        <v>0</v>
      </c>
      <c r="I57" s="25" t="str">
        <f t="shared" si="6"/>
        <v>n.a.</v>
      </c>
      <c r="J57" s="25" t="str">
        <f t="shared" si="6"/>
        <v>n.a.</v>
      </c>
      <c r="K57" s="25">
        <f t="shared" si="6"/>
        <v>2.1817127532345104</v>
      </c>
      <c r="L57" s="25" t="str">
        <f t="shared" si="6"/>
        <v>n.a.</v>
      </c>
      <c r="M57" s="25" t="str">
        <f t="shared" si="7"/>
        <v>n.a.</v>
      </c>
      <c r="N57" s="25" t="str">
        <f t="shared" si="7"/>
        <v>n.a.</v>
      </c>
      <c r="O57" s="25">
        <f t="shared" si="7"/>
        <v>0</v>
      </c>
      <c r="P57" s="25" t="str">
        <f t="shared" si="7"/>
        <v>n.a.</v>
      </c>
      <c r="Q57" s="24"/>
      <c r="R57" s="4"/>
      <c r="S57" s="4"/>
      <c r="T57" s="4"/>
      <c r="U57" s="4"/>
      <c r="V57" s="4"/>
      <c r="W57" s="4"/>
      <c r="X57" s="4"/>
      <c r="Y57" s="4"/>
      <c r="Z57" s="4"/>
      <c r="AA57" s="4"/>
    </row>
    <row r="58" spans="1:27" x14ac:dyDescent="0.25">
      <c r="A58" s="27">
        <f t="shared" si="5"/>
        <v>1882</v>
      </c>
      <c r="B58" s="25">
        <v>59.314107560405297</v>
      </c>
      <c r="C58" s="25">
        <v>1.6545486788437591</v>
      </c>
      <c r="D58" s="25">
        <v>1.8181818181818299</v>
      </c>
      <c r="E58" s="24">
        <f t="shared" si="0"/>
        <v>0</v>
      </c>
      <c r="F58" s="24">
        <f t="shared" si="1"/>
        <v>1</v>
      </c>
      <c r="G58" s="24">
        <f t="shared" si="2"/>
        <v>0</v>
      </c>
      <c r="H58" s="24">
        <f t="shared" si="3"/>
        <v>0</v>
      </c>
      <c r="I58" s="25" t="str">
        <f t="shared" si="6"/>
        <v>n.a.</v>
      </c>
      <c r="J58" s="25">
        <f t="shared" si="6"/>
        <v>1.6545486788437591</v>
      </c>
      <c r="K58" s="25" t="str">
        <f t="shared" si="6"/>
        <v>n.a.</v>
      </c>
      <c r="L58" s="25" t="str">
        <f t="shared" si="6"/>
        <v>n.a.</v>
      </c>
      <c r="M58" s="25" t="str">
        <f t="shared" si="7"/>
        <v>n.a.</v>
      </c>
      <c r="N58" s="25">
        <f t="shared" si="7"/>
        <v>1.8181818181818299</v>
      </c>
      <c r="O58" s="25" t="str">
        <f t="shared" si="7"/>
        <v>n.a.</v>
      </c>
      <c r="P58" s="25" t="str">
        <f t="shared" si="7"/>
        <v>n.a.</v>
      </c>
      <c r="Q58" s="24"/>
      <c r="R58" s="4"/>
      <c r="S58" s="4"/>
      <c r="T58" s="4"/>
      <c r="U58" s="4"/>
      <c r="V58" s="4"/>
      <c r="W58" s="4"/>
      <c r="X58" s="4"/>
      <c r="Y58" s="4"/>
      <c r="Z58" s="4"/>
      <c r="AA58" s="4"/>
    </row>
    <row r="59" spans="1:27" x14ac:dyDescent="0.25">
      <c r="A59" s="27">
        <f t="shared" si="5"/>
        <v>1883</v>
      </c>
      <c r="B59" s="25">
        <v>58.677042801556418</v>
      </c>
      <c r="C59" s="25">
        <v>2.9665230361286099</v>
      </c>
      <c r="D59" s="25">
        <v>-2.6785714285714302</v>
      </c>
      <c r="E59" s="24">
        <f t="shared" si="0"/>
        <v>0</v>
      </c>
      <c r="F59" s="24">
        <f t="shared" si="1"/>
        <v>1</v>
      </c>
      <c r="G59" s="24">
        <f t="shared" si="2"/>
        <v>0</v>
      </c>
      <c r="H59" s="24">
        <f t="shared" si="3"/>
        <v>0</v>
      </c>
      <c r="I59" s="25" t="str">
        <f t="shared" si="6"/>
        <v>n.a.</v>
      </c>
      <c r="J59" s="25">
        <f t="shared" si="6"/>
        <v>2.9665230361286099</v>
      </c>
      <c r="K59" s="25" t="str">
        <f t="shared" si="6"/>
        <v>n.a.</v>
      </c>
      <c r="L59" s="25" t="str">
        <f t="shared" si="6"/>
        <v>n.a.</v>
      </c>
      <c r="M59" s="25" t="str">
        <f t="shared" si="7"/>
        <v>n.a.</v>
      </c>
      <c r="N59" s="25">
        <f t="shared" si="7"/>
        <v>-2.6785714285714302</v>
      </c>
      <c r="O59" s="25" t="str">
        <f t="shared" si="7"/>
        <v>n.a.</v>
      </c>
      <c r="P59" s="25" t="str">
        <f t="shared" si="7"/>
        <v>n.a.</v>
      </c>
      <c r="Q59" s="24"/>
      <c r="R59" s="4"/>
      <c r="S59" s="4"/>
      <c r="T59" s="4"/>
      <c r="U59" s="4"/>
      <c r="V59" s="4"/>
      <c r="W59" s="4"/>
      <c r="X59" s="4"/>
      <c r="Y59" s="4"/>
      <c r="Z59" s="4"/>
      <c r="AA59" s="4"/>
    </row>
    <row r="60" spans="1:27" x14ac:dyDescent="0.25">
      <c r="A60" s="27">
        <f t="shared" si="5"/>
        <v>1884</v>
      </c>
      <c r="B60" s="25">
        <v>59.967845659163984</v>
      </c>
      <c r="C60" s="25">
        <v>-0.8911704660008346</v>
      </c>
      <c r="D60" s="25">
        <v>-2.7522935779816571</v>
      </c>
      <c r="E60" s="24">
        <f t="shared" si="0"/>
        <v>0</v>
      </c>
      <c r="F60" s="24">
        <f t="shared" si="1"/>
        <v>1</v>
      </c>
      <c r="G60" s="24">
        <f t="shared" si="2"/>
        <v>0</v>
      </c>
      <c r="H60" s="24">
        <f t="shared" si="3"/>
        <v>0</v>
      </c>
      <c r="I60" s="25" t="str">
        <f t="shared" si="6"/>
        <v>n.a.</v>
      </c>
      <c r="J60" s="25">
        <f t="shared" si="6"/>
        <v>-0.8911704660008346</v>
      </c>
      <c r="K60" s="25" t="str">
        <f t="shared" si="6"/>
        <v>n.a.</v>
      </c>
      <c r="L60" s="25" t="str">
        <f t="shared" si="6"/>
        <v>n.a.</v>
      </c>
      <c r="M60" s="25" t="str">
        <f t="shared" si="7"/>
        <v>n.a.</v>
      </c>
      <c r="N60" s="25">
        <f t="shared" si="7"/>
        <v>-2.7522935779816571</v>
      </c>
      <c r="O60" s="25" t="str">
        <f t="shared" si="7"/>
        <v>n.a.</v>
      </c>
      <c r="P60" s="25" t="str">
        <f t="shared" si="7"/>
        <v>n.a.</v>
      </c>
      <c r="Q60" s="24"/>
      <c r="R60" s="4"/>
      <c r="S60" s="4"/>
      <c r="T60" s="4"/>
      <c r="U60" s="4"/>
      <c r="V60" s="4"/>
      <c r="W60" s="4"/>
      <c r="X60" s="4"/>
      <c r="Y60" s="4"/>
      <c r="Z60" s="4"/>
      <c r="AA60" s="4"/>
    </row>
    <row r="61" spans="1:27" x14ac:dyDescent="0.25">
      <c r="A61" s="27">
        <f t="shared" si="5"/>
        <v>1885</v>
      </c>
      <c r="B61" s="25">
        <v>60.805258833196383</v>
      </c>
      <c r="C61" s="25">
        <v>-0.74874994657890825</v>
      </c>
      <c r="D61" s="25">
        <v>-0.94339622641509413</v>
      </c>
      <c r="E61" s="24">
        <f t="shared" si="0"/>
        <v>0</v>
      </c>
      <c r="F61" s="24">
        <f t="shared" si="1"/>
        <v>0</v>
      </c>
      <c r="G61" s="24">
        <f t="shared" si="2"/>
        <v>1</v>
      </c>
      <c r="H61" s="24">
        <f t="shared" si="3"/>
        <v>0</v>
      </c>
      <c r="I61" s="25" t="str">
        <f t="shared" si="6"/>
        <v>n.a.</v>
      </c>
      <c r="J61" s="25" t="str">
        <f t="shared" si="6"/>
        <v>n.a.</v>
      </c>
      <c r="K61" s="25">
        <f t="shared" si="6"/>
        <v>-0.74874994657890825</v>
      </c>
      <c r="L61" s="25" t="str">
        <f t="shared" si="6"/>
        <v>n.a.</v>
      </c>
      <c r="M61" s="25" t="str">
        <f t="shared" si="7"/>
        <v>n.a.</v>
      </c>
      <c r="N61" s="25" t="str">
        <f t="shared" si="7"/>
        <v>n.a.</v>
      </c>
      <c r="O61" s="25">
        <f t="shared" si="7"/>
        <v>-0.94339622641509413</v>
      </c>
      <c r="P61" s="25" t="str">
        <f t="shared" si="7"/>
        <v>n.a.</v>
      </c>
      <c r="Q61" s="24"/>
      <c r="R61" s="4"/>
      <c r="S61" s="4"/>
      <c r="T61" s="4"/>
      <c r="U61" s="4"/>
      <c r="V61" s="4"/>
      <c r="W61" s="4"/>
      <c r="X61" s="4"/>
      <c r="Y61" s="4"/>
      <c r="Z61" s="4"/>
      <c r="AA61" s="4"/>
    </row>
    <row r="62" spans="1:27" x14ac:dyDescent="0.25">
      <c r="A62" s="27">
        <f t="shared" si="5"/>
        <v>1886</v>
      </c>
      <c r="B62" s="25">
        <v>60.522022838499183</v>
      </c>
      <c r="C62" s="25">
        <v>0.62694304980235316</v>
      </c>
      <c r="D62" s="25">
        <v>0</v>
      </c>
      <c r="E62" s="24">
        <f t="shared" si="0"/>
        <v>0</v>
      </c>
      <c r="F62" s="24">
        <f t="shared" si="1"/>
        <v>0</v>
      </c>
      <c r="G62" s="24">
        <f t="shared" si="2"/>
        <v>1</v>
      </c>
      <c r="H62" s="24">
        <f t="shared" si="3"/>
        <v>0</v>
      </c>
      <c r="I62" s="25" t="str">
        <f t="shared" si="6"/>
        <v>n.a.</v>
      </c>
      <c r="J62" s="25" t="str">
        <f t="shared" si="6"/>
        <v>n.a.</v>
      </c>
      <c r="K62" s="25">
        <f t="shared" si="6"/>
        <v>0.62694304980235316</v>
      </c>
      <c r="L62" s="25" t="str">
        <f t="shared" si="6"/>
        <v>n.a.</v>
      </c>
      <c r="M62" s="25" t="str">
        <f t="shared" si="7"/>
        <v>n.a.</v>
      </c>
      <c r="N62" s="25" t="str">
        <f t="shared" si="7"/>
        <v>n.a.</v>
      </c>
      <c r="O62" s="25">
        <f t="shared" si="7"/>
        <v>0</v>
      </c>
      <c r="P62" s="25" t="str">
        <f t="shared" si="7"/>
        <v>n.a.</v>
      </c>
      <c r="Q62" s="24"/>
      <c r="R62" s="4"/>
      <c r="S62" s="4"/>
      <c r="T62" s="4"/>
      <c r="U62" s="4"/>
      <c r="V62" s="4"/>
      <c r="W62" s="4"/>
      <c r="X62" s="4"/>
      <c r="Y62" s="4"/>
      <c r="Z62" s="4"/>
      <c r="AA62" s="4"/>
    </row>
    <row r="63" spans="1:27" x14ac:dyDescent="0.25">
      <c r="A63" s="27">
        <f t="shared" si="5"/>
        <v>1887</v>
      </c>
      <c r="B63" s="25">
        <v>57.589984350547731</v>
      </c>
      <c r="C63" s="25">
        <v>4.030056398538262</v>
      </c>
      <c r="D63" s="25">
        <v>0</v>
      </c>
      <c r="E63" s="24">
        <f t="shared" si="0"/>
        <v>0</v>
      </c>
      <c r="F63" s="24">
        <f t="shared" si="1"/>
        <v>1</v>
      </c>
      <c r="G63" s="24">
        <f t="shared" si="2"/>
        <v>0</v>
      </c>
      <c r="H63" s="24">
        <f t="shared" si="3"/>
        <v>0</v>
      </c>
      <c r="I63" s="25" t="str">
        <f t="shared" si="6"/>
        <v>n.a.</v>
      </c>
      <c r="J63" s="25">
        <f t="shared" si="6"/>
        <v>4.030056398538262</v>
      </c>
      <c r="K63" s="25" t="str">
        <f t="shared" si="6"/>
        <v>n.a.</v>
      </c>
      <c r="L63" s="25" t="str">
        <f t="shared" si="6"/>
        <v>n.a.</v>
      </c>
      <c r="M63" s="25" t="str">
        <f t="shared" si="7"/>
        <v>n.a.</v>
      </c>
      <c r="N63" s="25">
        <f t="shared" si="7"/>
        <v>0</v>
      </c>
      <c r="O63" s="25" t="str">
        <f t="shared" si="7"/>
        <v>n.a.</v>
      </c>
      <c r="P63" s="25" t="str">
        <f t="shared" si="7"/>
        <v>n.a.</v>
      </c>
      <c r="Q63" s="24"/>
      <c r="R63" s="4"/>
      <c r="S63" s="4"/>
      <c r="T63" s="4"/>
      <c r="U63" s="4"/>
      <c r="V63" s="4"/>
      <c r="W63" s="4"/>
      <c r="X63" s="4"/>
      <c r="Y63" s="4"/>
      <c r="Z63" s="4"/>
      <c r="AA63" s="4"/>
    </row>
    <row r="64" spans="1:27" x14ac:dyDescent="0.25">
      <c r="A64" s="27">
        <f t="shared" si="5"/>
        <v>1888</v>
      </c>
      <c r="B64" s="25">
        <v>52.963240810202549</v>
      </c>
      <c r="C64" s="25">
        <v>3.111323176149261</v>
      </c>
      <c r="D64" s="25">
        <v>0.952380952380949</v>
      </c>
      <c r="E64" s="24">
        <f t="shared" si="0"/>
        <v>0</v>
      </c>
      <c r="F64" s="24">
        <f t="shared" si="1"/>
        <v>1</v>
      </c>
      <c r="G64" s="24">
        <f t="shared" si="2"/>
        <v>0</v>
      </c>
      <c r="H64" s="24">
        <f t="shared" si="3"/>
        <v>0</v>
      </c>
      <c r="I64" s="25" t="str">
        <f t="shared" si="6"/>
        <v>n.a.</v>
      </c>
      <c r="J64" s="25">
        <f t="shared" si="6"/>
        <v>3.111323176149261</v>
      </c>
      <c r="K64" s="25" t="str">
        <f t="shared" si="6"/>
        <v>n.a.</v>
      </c>
      <c r="L64" s="25" t="str">
        <f t="shared" si="6"/>
        <v>n.a.</v>
      </c>
      <c r="M64" s="25" t="str">
        <f t="shared" si="7"/>
        <v>n.a.</v>
      </c>
      <c r="N64" s="25">
        <f t="shared" si="7"/>
        <v>0.952380952380949</v>
      </c>
      <c r="O64" s="25" t="str">
        <f t="shared" si="7"/>
        <v>n.a.</v>
      </c>
      <c r="P64" s="25" t="str">
        <f t="shared" si="7"/>
        <v>n.a.</v>
      </c>
      <c r="Q64" s="24"/>
      <c r="R64" s="4"/>
      <c r="S64" s="4"/>
      <c r="T64" s="4"/>
      <c r="U64" s="4"/>
      <c r="V64" s="4"/>
      <c r="W64" s="4"/>
      <c r="X64" s="4"/>
      <c r="Y64" s="4"/>
      <c r="Z64" s="4"/>
      <c r="AA64" s="4"/>
    </row>
    <row r="65" spans="1:27" x14ac:dyDescent="0.25">
      <c r="A65" s="27">
        <f t="shared" si="5"/>
        <v>1889</v>
      </c>
      <c r="B65" s="25">
        <v>49.573863636363633</v>
      </c>
      <c r="C65" s="25">
        <v>3.2288691378512535</v>
      </c>
      <c r="D65" s="25">
        <v>2.8301886792452935</v>
      </c>
      <c r="E65" s="24">
        <f t="shared" si="0"/>
        <v>0</v>
      </c>
      <c r="F65" s="24">
        <f t="shared" si="1"/>
        <v>1</v>
      </c>
      <c r="G65" s="24">
        <f t="shared" si="2"/>
        <v>0</v>
      </c>
      <c r="H65" s="24">
        <f t="shared" si="3"/>
        <v>0</v>
      </c>
      <c r="I65" s="25" t="str">
        <f t="shared" si="6"/>
        <v>n.a.</v>
      </c>
      <c r="J65" s="25">
        <f t="shared" si="6"/>
        <v>3.2288691378512535</v>
      </c>
      <c r="K65" s="25" t="str">
        <f t="shared" si="6"/>
        <v>n.a.</v>
      </c>
      <c r="L65" s="25" t="str">
        <f t="shared" si="6"/>
        <v>n.a.</v>
      </c>
      <c r="M65" s="25" t="str">
        <f t="shared" si="7"/>
        <v>n.a.</v>
      </c>
      <c r="N65" s="25">
        <f t="shared" si="7"/>
        <v>2.8301886792452935</v>
      </c>
      <c r="O65" s="25" t="str">
        <f t="shared" si="7"/>
        <v>n.a.</v>
      </c>
      <c r="P65" s="25" t="str">
        <f t="shared" si="7"/>
        <v>n.a.</v>
      </c>
      <c r="Q65" s="24"/>
      <c r="R65" s="4"/>
      <c r="S65" s="4"/>
      <c r="T65" s="4"/>
      <c r="U65" s="4"/>
      <c r="V65" s="4"/>
      <c r="W65" s="4"/>
      <c r="X65" s="4"/>
      <c r="Y65" s="4"/>
      <c r="Z65" s="4"/>
      <c r="AA65" s="4"/>
    </row>
    <row r="66" spans="1:27" x14ac:dyDescent="0.25">
      <c r="A66" s="27">
        <f t="shared" si="5"/>
        <v>1890</v>
      </c>
      <c r="B66" s="25">
        <v>47.850208044382804</v>
      </c>
      <c r="C66" s="25">
        <v>0.88650152645206592</v>
      </c>
      <c r="D66" s="25">
        <v>0.91743119266054496</v>
      </c>
      <c r="E66" s="24">
        <f t="shared" si="0"/>
        <v>0</v>
      </c>
      <c r="F66" s="24">
        <f t="shared" si="1"/>
        <v>1</v>
      </c>
      <c r="G66" s="24">
        <f t="shared" si="2"/>
        <v>0</v>
      </c>
      <c r="H66" s="24">
        <f t="shared" si="3"/>
        <v>0</v>
      </c>
      <c r="I66" s="25" t="str">
        <f t="shared" si="6"/>
        <v>n.a.</v>
      </c>
      <c r="J66" s="25">
        <f t="shared" si="6"/>
        <v>0.88650152645206592</v>
      </c>
      <c r="K66" s="25" t="str">
        <f t="shared" si="6"/>
        <v>n.a.</v>
      </c>
      <c r="L66" s="25" t="str">
        <f t="shared" si="6"/>
        <v>n.a.</v>
      </c>
      <c r="M66" s="25" t="str">
        <f t="shared" si="7"/>
        <v>n.a.</v>
      </c>
      <c r="N66" s="25">
        <f t="shared" si="7"/>
        <v>0.91743119266054496</v>
      </c>
      <c r="O66" s="25" t="str">
        <f t="shared" si="7"/>
        <v>n.a.</v>
      </c>
      <c r="P66" s="25" t="str">
        <f t="shared" si="7"/>
        <v>n.a.</v>
      </c>
      <c r="Q66" s="24"/>
      <c r="R66" s="4"/>
      <c r="S66" s="4"/>
      <c r="T66" s="4"/>
      <c r="U66" s="4"/>
      <c r="V66" s="4"/>
      <c r="W66" s="4"/>
      <c r="X66" s="4"/>
      <c r="Y66" s="4"/>
      <c r="Z66" s="4"/>
      <c r="AA66" s="4"/>
    </row>
    <row r="67" spans="1:27" x14ac:dyDescent="0.25">
      <c r="A67" s="27">
        <f t="shared" si="5"/>
        <v>1891</v>
      </c>
      <c r="B67" s="25">
        <v>47.368421052631582</v>
      </c>
      <c r="C67" s="25">
        <v>2.336591793583187</v>
      </c>
      <c r="D67" s="25">
        <v>-1.8181818181818188</v>
      </c>
      <c r="E67" s="24">
        <f t="shared" si="0"/>
        <v>0</v>
      </c>
      <c r="F67" s="24">
        <f t="shared" si="1"/>
        <v>1</v>
      </c>
      <c r="G67" s="24">
        <f t="shared" si="2"/>
        <v>0</v>
      </c>
      <c r="H67" s="24">
        <f t="shared" si="3"/>
        <v>0</v>
      </c>
      <c r="I67" s="25" t="str">
        <f t="shared" si="6"/>
        <v>n.a.</v>
      </c>
      <c r="J67" s="25">
        <f t="shared" si="6"/>
        <v>2.336591793583187</v>
      </c>
      <c r="K67" s="25" t="str">
        <f t="shared" si="6"/>
        <v>n.a.</v>
      </c>
      <c r="L67" s="25" t="str">
        <f t="shared" si="6"/>
        <v>n.a.</v>
      </c>
      <c r="M67" s="25" t="str">
        <f t="shared" si="7"/>
        <v>n.a.</v>
      </c>
      <c r="N67" s="25">
        <f t="shared" si="7"/>
        <v>-1.8181818181818188</v>
      </c>
      <c r="O67" s="25" t="str">
        <f t="shared" si="7"/>
        <v>n.a.</v>
      </c>
      <c r="P67" s="25" t="str">
        <f t="shared" si="7"/>
        <v>n.a.</v>
      </c>
      <c r="Q67" s="24"/>
      <c r="R67" s="4"/>
      <c r="S67" s="4"/>
      <c r="T67" s="4"/>
      <c r="U67" s="4"/>
      <c r="V67" s="4"/>
      <c r="W67" s="4"/>
      <c r="X67" s="4"/>
      <c r="Y67" s="4"/>
      <c r="Z67" s="4"/>
      <c r="AA67" s="4"/>
    </row>
    <row r="68" spans="1:27" x14ac:dyDescent="0.25">
      <c r="A68" s="27">
        <f t="shared" si="5"/>
        <v>1892</v>
      </c>
      <c r="B68" s="25">
        <v>48.256227758007114</v>
      </c>
      <c r="C68" s="25">
        <v>-1.9733197586501161</v>
      </c>
      <c r="D68" s="25">
        <v>-0.92592592592593004</v>
      </c>
      <c r="E68" s="24">
        <f t="shared" si="0"/>
        <v>0</v>
      </c>
      <c r="F68" s="24">
        <f t="shared" si="1"/>
        <v>1</v>
      </c>
      <c r="G68" s="24">
        <f t="shared" si="2"/>
        <v>0</v>
      </c>
      <c r="H68" s="24">
        <f t="shared" si="3"/>
        <v>0</v>
      </c>
      <c r="I68" s="25" t="str">
        <f t="shared" si="6"/>
        <v>n.a.</v>
      </c>
      <c r="J68" s="25">
        <f t="shared" si="6"/>
        <v>-1.9733197586501161</v>
      </c>
      <c r="K68" s="25" t="str">
        <f t="shared" si="6"/>
        <v>n.a.</v>
      </c>
      <c r="L68" s="25" t="str">
        <f t="shared" si="6"/>
        <v>n.a.</v>
      </c>
      <c r="M68" s="25" t="str">
        <f t="shared" si="7"/>
        <v>n.a.</v>
      </c>
      <c r="N68" s="25">
        <f t="shared" si="7"/>
        <v>-0.92592592592593004</v>
      </c>
      <c r="O68" s="25" t="str">
        <f t="shared" si="7"/>
        <v>n.a.</v>
      </c>
      <c r="P68" s="25" t="str">
        <f t="shared" si="7"/>
        <v>n.a.</v>
      </c>
      <c r="Q68" s="24"/>
      <c r="R68" s="4"/>
      <c r="S68" s="4"/>
      <c r="T68" s="4"/>
      <c r="U68" s="4"/>
      <c r="V68" s="4"/>
      <c r="W68" s="4"/>
      <c r="X68" s="4"/>
      <c r="Y68" s="4"/>
      <c r="Z68" s="4"/>
      <c r="AA68" s="4"/>
    </row>
    <row r="69" spans="1:27" x14ac:dyDescent="0.25">
      <c r="A69" s="27">
        <f t="shared" si="5"/>
        <v>1893</v>
      </c>
      <c r="B69" s="25">
        <v>47.724039829302988</v>
      </c>
      <c r="C69" s="25">
        <v>-0.63155804682846206</v>
      </c>
      <c r="D69" s="25">
        <v>0.93457943925234765</v>
      </c>
      <c r="E69" s="24">
        <f t="shared" si="0"/>
        <v>0</v>
      </c>
      <c r="F69" s="24">
        <f t="shared" si="1"/>
        <v>1</v>
      </c>
      <c r="G69" s="24">
        <f t="shared" si="2"/>
        <v>0</v>
      </c>
      <c r="H69" s="24">
        <f t="shared" si="3"/>
        <v>0</v>
      </c>
      <c r="I69" s="25" t="str">
        <f t="shared" si="6"/>
        <v>n.a.</v>
      </c>
      <c r="J69" s="25">
        <f t="shared" si="6"/>
        <v>-0.63155804682846206</v>
      </c>
      <c r="K69" s="25" t="str">
        <f t="shared" si="6"/>
        <v>n.a.</v>
      </c>
      <c r="L69" s="25" t="str">
        <f t="shared" si="6"/>
        <v>n.a.</v>
      </c>
      <c r="M69" s="25" t="str">
        <f t="shared" si="7"/>
        <v>n.a.</v>
      </c>
      <c r="N69" s="25">
        <f t="shared" si="7"/>
        <v>0.93457943925234765</v>
      </c>
      <c r="O69" s="25" t="str">
        <f t="shared" si="7"/>
        <v>n.a.</v>
      </c>
      <c r="P69" s="25" t="str">
        <f t="shared" si="7"/>
        <v>n.a.</v>
      </c>
      <c r="Q69" s="24"/>
      <c r="R69" s="4"/>
      <c r="S69" s="4"/>
      <c r="T69" s="4"/>
      <c r="U69" s="4"/>
      <c r="V69" s="4"/>
      <c r="W69" s="4"/>
      <c r="X69" s="4"/>
      <c r="Y69" s="4"/>
      <c r="Z69" s="4"/>
      <c r="AA69" s="4"/>
    </row>
    <row r="70" spans="1:27" x14ac:dyDescent="0.25">
      <c r="A70" s="27">
        <f t="shared" si="5"/>
        <v>1894</v>
      </c>
      <c r="B70" s="25">
        <v>44.878706199460915</v>
      </c>
      <c r="C70" s="25">
        <v>4.6142377362260678</v>
      </c>
      <c r="D70" s="25">
        <v>0.92592592592593004</v>
      </c>
      <c r="E70" s="24">
        <f t="shared" si="0"/>
        <v>0</v>
      </c>
      <c r="F70" s="24">
        <f t="shared" si="1"/>
        <v>1</v>
      </c>
      <c r="G70" s="24">
        <f t="shared" si="2"/>
        <v>0</v>
      </c>
      <c r="H70" s="24">
        <f t="shared" si="3"/>
        <v>0</v>
      </c>
      <c r="I70" s="25" t="str">
        <f t="shared" si="6"/>
        <v>n.a.</v>
      </c>
      <c r="J70" s="25">
        <f t="shared" si="6"/>
        <v>4.6142377362260678</v>
      </c>
      <c r="K70" s="25" t="str">
        <f t="shared" si="6"/>
        <v>n.a.</v>
      </c>
      <c r="L70" s="25" t="str">
        <f t="shared" si="6"/>
        <v>n.a.</v>
      </c>
      <c r="M70" s="25" t="str">
        <f t="shared" si="7"/>
        <v>n.a.</v>
      </c>
      <c r="N70" s="25">
        <f t="shared" si="7"/>
        <v>0.92592592592593004</v>
      </c>
      <c r="O70" s="25" t="str">
        <f t="shared" si="7"/>
        <v>n.a.</v>
      </c>
      <c r="P70" s="25" t="str">
        <f t="shared" si="7"/>
        <v>n.a.</v>
      </c>
      <c r="Q70" s="24"/>
      <c r="R70" s="4"/>
      <c r="S70" s="4"/>
      <c r="T70" s="4"/>
      <c r="U70" s="4"/>
      <c r="V70" s="4"/>
      <c r="W70" s="4"/>
      <c r="X70" s="4"/>
      <c r="Y70" s="4"/>
      <c r="Z70" s="4"/>
      <c r="AA70" s="4"/>
    </row>
    <row r="71" spans="1:27" x14ac:dyDescent="0.25">
      <c r="A71" s="27">
        <f t="shared" ref="A71:A88" si="8">A70+1</f>
        <v>1895</v>
      </c>
      <c r="B71" s="25">
        <v>43.19526627218935</v>
      </c>
      <c r="C71" s="25">
        <v>3.3043644351064883</v>
      </c>
      <c r="D71" s="25">
        <v>-0.91743119266055606</v>
      </c>
      <c r="E71" s="24">
        <f t="shared" ref="E71:E134" si="9">IF(AND($B71&gt;0,$B71&lt;30),1,0)</f>
        <v>0</v>
      </c>
      <c r="F71" s="24">
        <f t="shared" ref="F71:F134" si="10">IF(AND($B71&gt;30,$B71&lt;60),1,0)</f>
        <v>1</v>
      </c>
      <c r="G71" s="24">
        <f t="shared" ref="G71:G134" si="11">IF(AND($B71&gt;60,$B71&lt;90),1,0)</f>
        <v>0</v>
      </c>
      <c r="H71" s="24">
        <f t="shared" ref="H71:H134" si="12">IF($B71&gt;90,1,0)</f>
        <v>0</v>
      </c>
      <c r="I71" s="25" t="str">
        <f t="shared" si="6"/>
        <v>n.a.</v>
      </c>
      <c r="J71" s="25">
        <f t="shared" si="6"/>
        <v>3.3043644351064883</v>
      </c>
      <c r="K71" s="25" t="str">
        <f t="shared" si="6"/>
        <v>n.a.</v>
      </c>
      <c r="L71" s="25" t="str">
        <f t="shared" ref="L71:L134" si="13">IF(H71=1,$C71,"n.a.")</f>
        <v>n.a.</v>
      </c>
      <c r="M71" s="25" t="str">
        <f t="shared" si="7"/>
        <v>n.a.</v>
      </c>
      <c r="N71" s="25">
        <f t="shared" si="7"/>
        <v>-0.91743119266055606</v>
      </c>
      <c r="O71" s="25" t="str">
        <f t="shared" si="7"/>
        <v>n.a.</v>
      </c>
      <c r="P71" s="25" t="str">
        <f t="shared" si="7"/>
        <v>n.a.</v>
      </c>
      <c r="Q71" s="24"/>
      <c r="R71" s="4"/>
      <c r="S71" s="4"/>
      <c r="T71" s="4"/>
      <c r="U71" s="4"/>
      <c r="V71" s="4"/>
      <c r="W71" s="4"/>
      <c r="X71" s="4"/>
      <c r="Y71" s="4"/>
      <c r="Z71" s="4"/>
      <c r="AA71" s="4"/>
    </row>
    <row r="72" spans="1:27" x14ac:dyDescent="0.25">
      <c r="A72" s="27">
        <f t="shared" si="8"/>
        <v>1896</v>
      </c>
      <c r="B72" s="25">
        <v>41.273885350318473</v>
      </c>
      <c r="C72" s="25">
        <v>4.2589655883545241</v>
      </c>
      <c r="D72" s="25">
        <v>-0.92592592592593004</v>
      </c>
      <c r="E72" s="24">
        <f t="shared" si="9"/>
        <v>0</v>
      </c>
      <c r="F72" s="24">
        <f t="shared" si="10"/>
        <v>1</v>
      </c>
      <c r="G72" s="24">
        <f t="shared" si="11"/>
        <v>0</v>
      </c>
      <c r="H72" s="24">
        <f t="shared" si="12"/>
        <v>0</v>
      </c>
      <c r="I72" s="25" t="str">
        <f t="shared" ref="I72:L135" si="14">IF(E72=1,$C72,"n.a.")</f>
        <v>n.a.</v>
      </c>
      <c r="J72" s="25">
        <f t="shared" si="14"/>
        <v>4.2589655883545241</v>
      </c>
      <c r="K72" s="25" t="str">
        <f t="shared" si="14"/>
        <v>n.a.</v>
      </c>
      <c r="L72" s="25" t="str">
        <f t="shared" si="13"/>
        <v>n.a.</v>
      </c>
      <c r="M72" s="25" t="str">
        <f t="shared" si="7"/>
        <v>n.a.</v>
      </c>
      <c r="N72" s="25">
        <f t="shared" si="7"/>
        <v>-0.92592592592593004</v>
      </c>
      <c r="O72" s="25" t="str">
        <f t="shared" si="7"/>
        <v>n.a.</v>
      </c>
      <c r="P72" s="25" t="str">
        <f t="shared" si="7"/>
        <v>n.a.</v>
      </c>
      <c r="Q72" s="24"/>
      <c r="R72" s="4"/>
      <c r="S72" s="4"/>
      <c r="T72" s="4"/>
      <c r="U72" s="4"/>
      <c r="V72" s="4"/>
      <c r="W72" s="4"/>
      <c r="X72" s="4"/>
      <c r="Y72" s="4"/>
      <c r="Z72" s="4"/>
      <c r="AA72" s="4"/>
    </row>
    <row r="73" spans="1:27" x14ac:dyDescent="0.25">
      <c r="A73" s="27">
        <f t="shared" si="8"/>
        <v>1897</v>
      </c>
      <c r="B73" s="25">
        <v>39.665841584158414</v>
      </c>
      <c r="C73" s="25">
        <v>1.1336198076529636</v>
      </c>
      <c r="D73" s="25">
        <v>1.8691588785046731</v>
      </c>
      <c r="E73" s="24">
        <f t="shared" si="9"/>
        <v>0</v>
      </c>
      <c r="F73" s="24">
        <f t="shared" si="10"/>
        <v>1</v>
      </c>
      <c r="G73" s="24">
        <f t="shared" si="11"/>
        <v>0</v>
      </c>
      <c r="H73" s="24">
        <f t="shared" si="12"/>
        <v>0</v>
      </c>
      <c r="I73" s="25" t="str">
        <f t="shared" si="14"/>
        <v>n.a.</v>
      </c>
      <c r="J73" s="25">
        <f t="shared" si="14"/>
        <v>1.1336198076529636</v>
      </c>
      <c r="K73" s="25" t="str">
        <f t="shared" si="14"/>
        <v>n.a.</v>
      </c>
      <c r="L73" s="25" t="str">
        <f t="shared" si="13"/>
        <v>n.a.</v>
      </c>
      <c r="M73" s="25" t="str">
        <f t="shared" si="7"/>
        <v>n.a.</v>
      </c>
      <c r="N73" s="25">
        <f t="shared" si="7"/>
        <v>1.8691588785046731</v>
      </c>
      <c r="O73" s="25" t="str">
        <f t="shared" si="7"/>
        <v>n.a.</v>
      </c>
      <c r="P73" s="25" t="str">
        <f t="shared" si="7"/>
        <v>n.a.</v>
      </c>
      <c r="Q73" s="24"/>
      <c r="R73" s="4"/>
      <c r="S73" s="4"/>
      <c r="T73" s="4"/>
      <c r="U73" s="4"/>
      <c r="V73" s="4"/>
      <c r="W73" s="4"/>
      <c r="X73" s="4"/>
      <c r="Y73" s="4"/>
      <c r="Z73" s="4"/>
      <c r="AA73" s="4"/>
    </row>
    <row r="74" spans="1:27" x14ac:dyDescent="0.25">
      <c r="A74" s="27">
        <f t="shared" si="8"/>
        <v>1898</v>
      </c>
      <c r="B74" s="25">
        <v>37.184750733137832</v>
      </c>
      <c r="C74" s="25">
        <v>4.4951170821193376</v>
      </c>
      <c r="D74" s="25">
        <v>0.91743119266054496</v>
      </c>
      <c r="E74" s="24">
        <f t="shared" si="9"/>
        <v>0</v>
      </c>
      <c r="F74" s="24">
        <f t="shared" si="10"/>
        <v>1</v>
      </c>
      <c r="G74" s="24">
        <f t="shared" si="11"/>
        <v>0</v>
      </c>
      <c r="H74" s="24">
        <f t="shared" si="12"/>
        <v>0</v>
      </c>
      <c r="I74" s="25" t="str">
        <f t="shared" si="14"/>
        <v>n.a.</v>
      </c>
      <c r="J74" s="25">
        <f t="shared" si="14"/>
        <v>4.4951170821193376</v>
      </c>
      <c r="K74" s="25" t="str">
        <f t="shared" si="14"/>
        <v>n.a.</v>
      </c>
      <c r="L74" s="25" t="str">
        <f t="shared" si="13"/>
        <v>n.a.</v>
      </c>
      <c r="M74" s="25" t="str">
        <f t="shared" si="7"/>
        <v>n.a.</v>
      </c>
      <c r="N74" s="25">
        <f t="shared" si="7"/>
        <v>0.91743119266054496</v>
      </c>
      <c r="O74" s="25" t="str">
        <f t="shared" si="7"/>
        <v>n.a.</v>
      </c>
      <c r="P74" s="25" t="str">
        <f t="shared" si="7"/>
        <v>n.a.</v>
      </c>
      <c r="Q74" s="24"/>
      <c r="R74" s="4"/>
      <c r="S74" s="4"/>
      <c r="T74" s="4"/>
      <c r="U74" s="4"/>
      <c r="V74" s="4"/>
      <c r="W74" s="4"/>
      <c r="X74" s="4"/>
      <c r="Y74" s="4"/>
      <c r="Z74" s="4"/>
      <c r="AA74" s="4"/>
    </row>
    <row r="75" spans="1:27" x14ac:dyDescent="0.25">
      <c r="A75" s="27">
        <f t="shared" si="8"/>
        <v>1899</v>
      </c>
      <c r="B75" s="25">
        <v>34.715312327252626</v>
      </c>
      <c r="C75" s="25">
        <v>3.5627384033510401</v>
      </c>
      <c r="D75" s="25">
        <v>2.7272727272727115</v>
      </c>
      <c r="E75" s="24">
        <f t="shared" si="9"/>
        <v>0</v>
      </c>
      <c r="F75" s="24">
        <f t="shared" si="10"/>
        <v>1</v>
      </c>
      <c r="G75" s="24">
        <f t="shared" si="11"/>
        <v>0</v>
      </c>
      <c r="H75" s="24">
        <f t="shared" si="12"/>
        <v>0</v>
      </c>
      <c r="I75" s="25" t="str">
        <f t="shared" si="14"/>
        <v>n.a.</v>
      </c>
      <c r="J75" s="25">
        <f t="shared" si="14"/>
        <v>3.5627384033510401</v>
      </c>
      <c r="K75" s="25" t="str">
        <f t="shared" si="14"/>
        <v>n.a.</v>
      </c>
      <c r="L75" s="25" t="str">
        <f t="shared" si="13"/>
        <v>n.a.</v>
      </c>
      <c r="M75" s="25" t="str">
        <f t="shared" si="7"/>
        <v>n.a.</v>
      </c>
      <c r="N75" s="25">
        <f t="shared" si="7"/>
        <v>2.7272727272727115</v>
      </c>
      <c r="O75" s="25" t="str">
        <f t="shared" si="7"/>
        <v>n.a.</v>
      </c>
      <c r="P75" s="25" t="str">
        <f t="shared" si="7"/>
        <v>n.a.</v>
      </c>
      <c r="Q75" s="24"/>
      <c r="R75" s="4"/>
      <c r="S75" s="4"/>
      <c r="T75" s="4"/>
      <c r="U75" s="4"/>
      <c r="V75" s="4"/>
      <c r="W75" s="4"/>
      <c r="X75" s="4"/>
      <c r="Y75" s="4"/>
      <c r="Z75" s="4"/>
      <c r="AA75" s="4"/>
    </row>
    <row r="76" spans="1:27" x14ac:dyDescent="0.25">
      <c r="A76" s="27">
        <f t="shared" si="8"/>
        <v>1900</v>
      </c>
      <c r="B76" s="25">
        <v>33.368700265251988</v>
      </c>
      <c r="C76" s="25">
        <v>-0.32469758252989811</v>
      </c>
      <c r="D76" s="25">
        <v>4.4247787610619538</v>
      </c>
      <c r="E76" s="24">
        <f t="shared" si="9"/>
        <v>0</v>
      </c>
      <c r="F76" s="24">
        <f t="shared" si="10"/>
        <v>1</v>
      </c>
      <c r="G76" s="24">
        <f t="shared" si="11"/>
        <v>0</v>
      </c>
      <c r="H76" s="24">
        <f t="shared" si="12"/>
        <v>0</v>
      </c>
      <c r="I76" s="25" t="str">
        <f t="shared" si="14"/>
        <v>n.a.</v>
      </c>
      <c r="J76" s="25">
        <f t="shared" si="14"/>
        <v>-0.32469758252989811</v>
      </c>
      <c r="K76" s="25" t="str">
        <f t="shared" si="14"/>
        <v>n.a.</v>
      </c>
      <c r="L76" s="25" t="str">
        <f t="shared" si="13"/>
        <v>n.a.</v>
      </c>
      <c r="M76" s="25" t="str">
        <f t="shared" si="7"/>
        <v>n.a.</v>
      </c>
      <c r="N76" s="25">
        <f t="shared" si="7"/>
        <v>4.4247787610619538</v>
      </c>
      <c r="O76" s="25" t="str">
        <f t="shared" si="7"/>
        <v>n.a.</v>
      </c>
      <c r="P76" s="25" t="str">
        <f t="shared" si="7"/>
        <v>n.a.</v>
      </c>
      <c r="Q76" s="24"/>
      <c r="R76" s="4"/>
      <c r="S76" s="4"/>
      <c r="T76" s="4"/>
      <c r="U76" s="4"/>
      <c r="V76" s="4"/>
      <c r="W76" s="4"/>
      <c r="X76" s="4"/>
      <c r="Y76" s="4"/>
      <c r="Z76" s="4"/>
      <c r="AA76" s="4"/>
    </row>
    <row r="77" spans="1:27" x14ac:dyDescent="0.25">
      <c r="A77" s="27">
        <f t="shared" si="8"/>
        <v>1901</v>
      </c>
      <c r="B77" s="25">
        <v>36.397253037506601</v>
      </c>
      <c r="C77" s="25">
        <v>2.105217086834732</v>
      </c>
      <c r="D77" s="25">
        <v>-1.6949152542372947</v>
      </c>
      <c r="E77" s="24">
        <f t="shared" si="9"/>
        <v>0</v>
      </c>
      <c r="F77" s="24">
        <f t="shared" si="10"/>
        <v>1</v>
      </c>
      <c r="G77" s="24">
        <f t="shared" si="11"/>
        <v>0</v>
      </c>
      <c r="H77" s="24">
        <f t="shared" si="12"/>
        <v>0</v>
      </c>
      <c r="I77" s="25" t="str">
        <f t="shared" si="14"/>
        <v>n.a.</v>
      </c>
      <c r="J77" s="25">
        <f t="shared" si="14"/>
        <v>2.105217086834732</v>
      </c>
      <c r="K77" s="25" t="str">
        <f t="shared" si="14"/>
        <v>n.a.</v>
      </c>
      <c r="L77" s="25" t="str">
        <f t="shared" si="13"/>
        <v>n.a.</v>
      </c>
      <c r="M77" s="25" t="str">
        <f t="shared" si="7"/>
        <v>n.a.</v>
      </c>
      <c r="N77" s="25">
        <f t="shared" si="7"/>
        <v>-1.6949152542372947</v>
      </c>
      <c r="O77" s="25" t="str">
        <f t="shared" si="7"/>
        <v>n.a.</v>
      </c>
      <c r="P77" s="25" t="str">
        <f t="shared" si="7"/>
        <v>n.a.</v>
      </c>
      <c r="Q77" s="24"/>
      <c r="R77" s="4"/>
      <c r="S77" s="4"/>
      <c r="T77" s="4"/>
      <c r="U77" s="4"/>
      <c r="V77" s="4"/>
      <c r="W77" s="4"/>
      <c r="X77" s="4"/>
      <c r="Y77" s="4"/>
      <c r="Z77" s="4"/>
      <c r="AA77" s="4"/>
    </row>
    <row r="78" spans="1:27" x14ac:dyDescent="0.25">
      <c r="A78" s="27">
        <f t="shared" si="8"/>
        <v>1902</v>
      </c>
      <c r="B78" s="25">
        <v>39.08709338929696</v>
      </c>
      <c r="C78" s="25">
        <v>1.5039527749030945</v>
      </c>
      <c r="D78" s="25">
        <v>-0.86206896551723755</v>
      </c>
      <c r="E78" s="24">
        <f t="shared" si="9"/>
        <v>0</v>
      </c>
      <c r="F78" s="24">
        <f t="shared" si="10"/>
        <v>1</v>
      </c>
      <c r="G78" s="24">
        <f t="shared" si="11"/>
        <v>0</v>
      </c>
      <c r="H78" s="24">
        <f t="shared" si="12"/>
        <v>0</v>
      </c>
      <c r="I78" s="25" t="str">
        <f t="shared" si="14"/>
        <v>n.a.</v>
      </c>
      <c r="J78" s="25">
        <f t="shared" si="14"/>
        <v>1.5039527749030945</v>
      </c>
      <c r="K78" s="25" t="str">
        <f t="shared" si="14"/>
        <v>n.a.</v>
      </c>
      <c r="L78" s="25" t="str">
        <f t="shared" si="13"/>
        <v>n.a.</v>
      </c>
      <c r="M78" s="25" t="str">
        <f t="shared" si="7"/>
        <v>n.a.</v>
      </c>
      <c r="N78" s="25">
        <f t="shared" si="7"/>
        <v>-0.86206896551723755</v>
      </c>
      <c r="O78" s="25" t="str">
        <f t="shared" si="7"/>
        <v>n.a.</v>
      </c>
      <c r="P78" s="25" t="str">
        <f t="shared" si="7"/>
        <v>n.a.</v>
      </c>
      <c r="Q78" s="24"/>
      <c r="R78" s="4"/>
      <c r="S78" s="4"/>
      <c r="T78" s="4"/>
      <c r="U78" s="4"/>
      <c r="V78" s="4"/>
      <c r="W78" s="4"/>
      <c r="X78" s="4"/>
      <c r="Y78" s="4"/>
      <c r="Z78" s="4"/>
      <c r="AA78" s="4"/>
    </row>
    <row r="79" spans="1:27" x14ac:dyDescent="0.25">
      <c r="A79" s="27">
        <f t="shared" si="8"/>
        <v>1903</v>
      </c>
      <c r="B79" s="25">
        <v>40.988835725677831</v>
      </c>
      <c r="C79" s="25">
        <v>-0.92724980242400168</v>
      </c>
      <c r="D79" s="25">
        <v>0</v>
      </c>
      <c r="E79" s="24">
        <f t="shared" si="9"/>
        <v>0</v>
      </c>
      <c r="F79" s="24">
        <f t="shared" si="10"/>
        <v>1</v>
      </c>
      <c r="G79" s="24">
        <f t="shared" si="11"/>
        <v>0</v>
      </c>
      <c r="H79" s="24">
        <f t="shared" si="12"/>
        <v>0</v>
      </c>
      <c r="I79" s="25" t="str">
        <f t="shared" si="14"/>
        <v>n.a.</v>
      </c>
      <c r="J79" s="25">
        <f t="shared" si="14"/>
        <v>-0.92724980242400168</v>
      </c>
      <c r="K79" s="25" t="str">
        <f t="shared" si="14"/>
        <v>n.a.</v>
      </c>
      <c r="L79" s="25" t="str">
        <f t="shared" si="13"/>
        <v>n.a.</v>
      </c>
      <c r="M79" s="25" t="str">
        <f t="shared" si="7"/>
        <v>n.a.</v>
      </c>
      <c r="N79" s="25">
        <f t="shared" si="7"/>
        <v>0</v>
      </c>
      <c r="O79" s="25" t="str">
        <f t="shared" si="7"/>
        <v>n.a.</v>
      </c>
      <c r="P79" s="25" t="str">
        <f t="shared" si="7"/>
        <v>n.a.</v>
      </c>
      <c r="Q79" s="24"/>
      <c r="R79" s="4"/>
      <c r="S79" s="4"/>
      <c r="T79" s="4"/>
      <c r="U79" s="4"/>
      <c r="V79" s="4"/>
      <c r="W79" s="4"/>
      <c r="X79" s="4"/>
      <c r="Y79" s="4"/>
      <c r="Z79" s="4"/>
      <c r="AA79" s="4"/>
    </row>
    <row r="80" spans="1:27" x14ac:dyDescent="0.25">
      <c r="A80" s="27">
        <f t="shared" si="8"/>
        <v>1904</v>
      </c>
      <c r="B80" s="25">
        <v>40.56353003721425</v>
      </c>
      <c r="C80" s="25">
        <v>1.1502721925198856</v>
      </c>
      <c r="D80" s="25">
        <v>-1.7391304347826098</v>
      </c>
      <c r="E80" s="24">
        <f t="shared" si="9"/>
        <v>0</v>
      </c>
      <c r="F80" s="24">
        <f t="shared" si="10"/>
        <v>1</v>
      </c>
      <c r="G80" s="24">
        <f t="shared" si="11"/>
        <v>0</v>
      </c>
      <c r="H80" s="24">
        <f t="shared" si="12"/>
        <v>0</v>
      </c>
      <c r="I80" s="25" t="str">
        <f t="shared" si="14"/>
        <v>n.a.</v>
      </c>
      <c r="J80" s="25">
        <f t="shared" si="14"/>
        <v>1.1502721925198856</v>
      </c>
      <c r="K80" s="25" t="str">
        <f t="shared" si="14"/>
        <v>n.a.</v>
      </c>
      <c r="L80" s="25" t="str">
        <f t="shared" si="13"/>
        <v>n.a.</v>
      </c>
      <c r="M80" s="25" t="str">
        <f t="shared" si="7"/>
        <v>n.a.</v>
      </c>
      <c r="N80" s="25">
        <f t="shared" si="7"/>
        <v>-1.7391304347826098</v>
      </c>
      <c r="O80" s="25" t="str">
        <f t="shared" si="7"/>
        <v>n.a.</v>
      </c>
      <c r="P80" s="25" t="str">
        <f t="shared" si="7"/>
        <v>n.a.</v>
      </c>
      <c r="Q80" s="24"/>
      <c r="R80" s="4"/>
      <c r="S80" s="4"/>
      <c r="T80" s="4"/>
      <c r="U80" s="4"/>
      <c r="V80" s="4"/>
      <c r="W80" s="4"/>
      <c r="X80" s="4"/>
      <c r="Y80" s="4"/>
      <c r="Z80" s="4"/>
      <c r="AA80" s="4"/>
    </row>
    <row r="81" spans="1:27" x14ac:dyDescent="0.25">
      <c r="A81" s="27">
        <f t="shared" si="8"/>
        <v>1905</v>
      </c>
      <c r="B81" s="25">
        <v>38.737814263724985</v>
      </c>
      <c r="C81" s="25">
        <v>2.9287645008458263</v>
      </c>
      <c r="D81" s="25">
        <v>0.88495575221239076</v>
      </c>
      <c r="E81" s="24">
        <f t="shared" si="9"/>
        <v>0</v>
      </c>
      <c r="F81" s="24">
        <f t="shared" si="10"/>
        <v>1</v>
      </c>
      <c r="G81" s="24">
        <f t="shared" si="11"/>
        <v>0</v>
      </c>
      <c r="H81" s="24">
        <f t="shared" si="12"/>
        <v>0</v>
      </c>
      <c r="I81" s="25" t="str">
        <f t="shared" si="14"/>
        <v>n.a.</v>
      </c>
      <c r="J81" s="25">
        <f t="shared" si="14"/>
        <v>2.9287645008458263</v>
      </c>
      <c r="K81" s="25" t="str">
        <f t="shared" si="14"/>
        <v>n.a.</v>
      </c>
      <c r="L81" s="25" t="str">
        <f t="shared" si="13"/>
        <v>n.a.</v>
      </c>
      <c r="M81" s="25" t="str">
        <f t="shared" si="7"/>
        <v>n.a.</v>
      </c>
      <c r="N81" s="25">
        <f t="shared" si="7"/>
        <v>0.88495575221239076</v>
      </c>
      <c r="O81" s="25" t="str">
        <f t="shared" si="7"/>
        <v>n.a.</v>
      </c>
      <c r="P81" s="25" t="str">
        <f t="shared" si="7"/>
        <v>n.a.</v>
      </c>
      <c r="Q81" s="24"/>
      <c r="R81" s="4"/>
      <c r="S81" s="4"/>
      <c r="T81" s="4"/>
      <c r="U81" s="4"/>
      <c r="V81" s="4"/>
      <c r="W81" s="4"/>
      <c r="X81" s="4"/>
      <c r="Y81" s="4"/>
      <c r="Z81" s="4"/>
      <c r="AA81" s="4"/>
    </row>
    <row r="82" spans="1:27" x14ac:dyDescent="0.25">
      <c r="A82" s="27">
        <f t="shared" si="8"/>
        <v>1906</v>
      </c>
      <c r="B82" s="25">
        <v>36.546974913920316</v>
      </c>
      <c r="C82" s="25">
        <v>2.5085392101815485</v>
      </c>
      <c r="D82" s="25">
        <v>1.7543859649122862</v>
      </c>
      <c r="E82" s="24">
        <f t="shared" si="9"/>
        <v>0</v>
      </c>
      <c r="F82" s="24">
        <f t="shared" si="10"/>
        <v>1</v>
      </c>
      <c r="G82" s="24">
        <f t="shared" si="11"/>
        <v>0</v>
      </c>
      <c r="H82" s="24">
        <f t="shared" si="12"/>
        <v>0</v>
      </c>
      <c r="I82" s="25" t="str">
        <f t="shared" si="14"/>
        <v>n.a.</v>
      </c>
      <c r="J82" s="25">
        <f t="shared" si="14"/>
        <v>2.5085392101815485</v>
      </c>
      <c r="K82" s="25" t="str">
        <f t="shared" si="14"/>
        <v>n.a.</v>
      </c>
      <c r="L82" s="25" t="str">
        <f t="shared" si="13"/>
        <v>n.a.</v>
      </c>
      <c r="M82" s="25" t="str">
        <f t="shared" si="7"/>
        <v>n.a.</v>
      </c>
      <c r="N82" s="25">
        <f t="shared" si="7"/>
        <v>1.7543859649122862</v>
      </c>
      <c r="O82" s="25" t="str">
        <f t="shared" si="7"/>
        <v>n.a.</v>
      </c>
      <c r="P82" s="25" t="str">
        <f t="shared" si="7"/>
        <v>n.a.</v>
      </c>
      <c r="Q82" s="24"/>
      <c r="R82" s="4"/>
      <c r="S82" s="4"/>
      <c r="T82" s="4"/>
      <c r="U82" s="4"/>
      <c r="V82" s="4"/>
      <c r="W82" s="4"/>
      <c r="X82" s="4"/>
      <c r="Y82" s="4"/>
      <c r="Z82" s="4"/>
      <c r="AA82" s="4"/>
    </row>
    <row r="83" spans="1:27" x14ac:dyDescent="0.25">
      <c r="A83" s="27">
        <f t="shared" si="8"/>
        <v>1907</v>
      </c>
      <c r="B83" s="25">
        <v>34.548035967818265</v>
      </c>
      <c r="C83" s="25">
        <v>1.9022622885344953</v>
      </c>
      <c r="D83" s="25">
        <v>1.7241379310344751</v>
      </c>
      <c r="E83" s="24">
        <f t="shared" si="9"/>
        <v>0</v>
      </c>
      <c r="F83" s="24">
        <f t="shared" si="10"/>
        <v>1</v>
      </c>
      <c r="G83" s="24">
        <f t="shared" si="11"/>
        <v>0</v>
      </c>
      <c r="H83" s="24">
        <f t="shared" si="12"/>
        <v>0</v>
      </c>
      <c r="I83" s="25" t="str">
        <f t="shared" si="14"/>
        <v>n.a.</v>
      </c>
      <c r="J83" s="25">
        <f t="shared" si="14"/>
        <v>1.9022622885344953</v>
      </c>
      <c r="K83" s="25" t="str">
        <f t="shared" si="14"/>
        <v>n.a.</v>
      </c>
      <c r="L83" s="25" t="str">
        <f t="shared" si="13"/>
        <v>n.a.</v>
      </c>
      <c r="M83" s="25" t="str">
        <f t="shared" si="7"/>
        <v>n.a.</v>
      </c>
      <c r="N83" s="25">
        <f t="shared" si="7"/>
        <v>1.7241379310344751</v>
      </c>
      <c r="O83" s="25" t="str">
        <f t="shared" si="7"/>
        <v>n.a.</v>
      </c>
      <c r="P83" s="25" t="str">
        <f t="shared" si="7"/>
        <v>n.a.</v>
      </c>
      <c r="Q83" s="24"/>
      <c r="R83" s="4"/>
      <c r="S83" s="4"/>
      <c r="T83" s="4"/>
      <c r="U83" s="4"/>
      <c r="V83" s="4"/>
      <c r="W83" s="4"/>
      <c r="X83" s="4"/>
      <c r="Y83" s="4"/>
      <c r="Z83" s="4"/>
      <c r="AA83" s="4"/>
    </row>
    <row r="84" spans="1:27" x14ac:dyDescent="0.25">
      <c r="A84" s="27">
        <f t="shared" si="8"/>
        <v>1908</v>
      </c>
      <c r="B84" s="25">
        <v>35.355544505221282</v>
      </c>
      <c r="C84" s="25">
        <v>-3.7189457947692905</v>
      </c>
      <c r="D84" s="25">
        <v>-0.84745762711864181</v>
      </c>
      <c r="E84" s="24">
        <f t="shared" si="9"/>
        <v>0</v>
      </c>
      <c r="F84" s="24">
        <f t="shared" si="10"/>
        <v>1</v>
      </c>
      <c r="G84" s="24">
        <f t="shared" si="11"/>
        <v>0</v>
      </c>
      <c r="H84" s="24">
        <f t="shared" si="12"/>
        <v>0</v>
      </c>
      <c r="I84" s="25" t="str">
        <f t="shared" si="14"/>
        <v>n.a.</v>
      </c>
      <c r="J84" s="25">
        <f t="shared" si="14"/>
        <v>-3.7189457947692905</v>
      </c>
      <c r="K84" s="25" t="str">
        <f t="shared" si="14"/>
        <v>n.a.</v>
      </c>
      <c r="L84" s="25" t="str">
        <f t="shared" si="13"/>
        <v>n.a.</v>
      </c>
      <c r="M84" s="25" t="str">
        <f t="shared" si="7"/>
        <v>n.a.</v>
      </c>
      <c r="N84" s="25">
        <f t="shared" si="7"/>
        <v>-0.84745762711864181</v>
      </c>
      <c r="O84" s="25" t="str">
        <f t="shared" si="7"/>
        <v>n.a.</v>
      </c>
      <c r="P84" s="25" t="str">
        <f t="shared" si="7"/>
        <v>n.a.</v>
      </c>
      <c r="Q84" s="24"/>
      <c r="R84" s="4"/>
      <c r="S84" s="4"/>
      <c r="T84" s="4"/>
      <c r="U84" s="4"/>
      <c r="V84" s="4"/>
      <c r="W84" s="4"/>
      <c r="X84" s="4"/>
      <c r="Y84" s="4"/>
      <c r="Z84" s="4"/>
      <c r="AA84" s="4"/>
    </row>
    <row r="85" spans="1:27" x14ac:dyDescent="0.25">
      <c r="A85" s="27">
        <f t="shared" si="8"/>
        <v>1909</v>
      </c>
      <c r="B85" s="25">
        <v>34.25925925925926</v>
      </c>
      <c r="C85" s="25">
        <v>2.3651261652622546</v>
      </c>
      <c r="D85" s="25">
        <v>0</v>
      </c>
      <c r="E85" s="24">
        <f t="shared" si="9"/>
        <v>0</v>
      </c>
      <c r="F85" s="24">
        <f t="shared" si="10"/>
        <v>1</v>
      </c>
      <c r="G85" s="24">
        <f t="shared" si="11"/>
        <v>0</v>
      </c>
      <c r="H85" s="24">
        <f t="shared" si="12"/>
        <v>0</v>
      </c>
      <c r="I85" s="25" t="str">
        <f t="shared" si="14"/>
        <v>n.a.</v>
      </c>
      <c r="J85" s="25">
        <f t="shared" si="14"/>
        <v>2.3651261652622546</v>
      </c>
      <c r="K85" s="25" t="str">
        <f t="shared" si="14"/>
        <v>n.a.</v>
      </c>
      <c r="L85" s="25" t="str">
        <f t="shared" si="13"/>
        <v>n.a.</v>
      </c>
      <c r="M85" s="25" t="str">
        <f t="shared" si="7"/>
        <v>n.a.</v>
      </c>
      <c r="N85" s="25">
        <f t="shared" si="7"/>
        <v>0</v>
      </c>
      <c r="O85" s="25" t="str">
        <f t="shared" si="7"/>
        <v>n.a.</v>
      </c>
      <c r="P85" s="25" t="str">
        <f t="shared" si="7"/>
        <v>n.a.</v>
      </c>
      <c r="Q85" s="24"/>
      <c r="R85" s="4"/>
      <c r="S85" s="4"/>
      <c r="T85" s="4"/>
      <c r="U85" s="4"/>
      <c r="V85" s="4"/>
      <c r="W85" s="4"/>
      <c r="X85" s="4"/>
      <c r="Y85" s="4"/>
      <c r="Z85" s="4"/>
      <c r="AA85" s="4"/>
    </row>
    <row r="86" spans="1:27" x14ac:dyDescent="0.25">
      <c r="A86" s="27">
        <f t="shared" si="8"/>
        <v>1910</v>
      </c>
      <c r="B86" s="25">
        <v>33.317757009345797</v>
      </c>
      <c r="C86" s="25">
        <v>2.6325955551515623</v>
      </c>
      <c r="D86" s="25">
        <v>0.85470085470085166</v>
      </c>
      <c r="E86" s="24">
        <f t="shared" si="9"/>
        <v>0</v>
      </c>
      <c r="F86" s="24">
        <f t="shared" si="10"/>
        <v>1</v>
      </c>
      <c r="G86" s="24">
        <f t="shared" si="11"/>
        <v>0</v>
      </c>
      <c r="H86" s="24">
        <f t="shared" si="12"/>
        <v>0</v>
      </c>
      <c r="I86" s="25" t="str">
        <f t="shared" si="14"/>
        <v>n.a.</v>
      </c>
      <c r="J86" s="25">
        <f t="shared" si="14"/>
        <v>2.6325955551515623</v>
      </c>
      <c r="K86" s="25" t="str">
        <f t="shared" si="14"/>
        <v>n.a.</v>
      </c>
      <c r="L86" s="25" t="str">
        <f t="shared" si="13"/>
        <v>n.a.</v>
      </c>
      <c r="M86" s="25" t="str">
        <f t="shared" si="7"/>
        <v>n.a.</v>
      </c>
      <c r="N86" s="25">
        <f t="shared" si="7"/>
        <v>0.85470085470085166</v>
      </c>
      <c r="O86" s="25" t="str">
        <f t="shared" si="7"/>
        <v>n.a.</v>
      </c>
      <c r="P86" s="25" t="str">
        <f t="shared" ref="P86:P149" si="15">IF(H86=1,$D86,"n.a.")</f>
        <v>n.a.</v>
      </c>
      <c r="Q86" s="24"/>
      <c r="R86" s="4"/>
      <c r="S86" s="4"/>
      <c r="T86" s="4"/>
      <c r="U86" s="4"/>
      <c r="V86" s="4"/>
      <c r="W86" s="4"/>
      <c r="X86" s="4"/>
      <c r="Y86" s="4"/>
      <c r="Z86" s="4"/>
      <c r="AA86" s="4"/>
    </row>
    <row r="87" spans="1:27" x14ac:dyDescent="0.25">
      <c r="A87" s="27">
        <f t="shared" si="8"/>
        <v>1911</v>
      </c>
      <c r="B87" s="25">
        <v>30.758868432869331</v>
      </c>
      <c r="C87" s="25">
        <v>3.2996047780889937</v>
      </c>
      <c r="D87" s="25">
        <v>0.84745762711864181</v>
      </c>
      <c r="E87" s="24">
        <f t="shared" si="9"/>
        <v>0</v>
      </c>
      <c r="F87" s="24">
        <f t="shared" si="10"/>
        <v>1</v>
      </c>
      <c r="G87" s="24">
        <f t="shared" si="11"/>
        <v>0</v>
      </c>
      <c r="H87" s="24">
        <f t="shared" si="12"/>
        <v>0</v>
      </c>
      <c r="I87" s="25" t="str">
        <f t="shared" si="14"/>
        <v>n.a.</v>
      </c>
      <c r="J87" s="25">
        <f t="shared" si="14"/>
        <v>3.2996047780889937</v>
      </c>
      <c r="K87" s="25" t="str">
        <f t="shared" si="14"/>
        <v>n.a.</v>
      </c>
      <c r="L87" s="25" t="str">
        <f t="shared" si="13"/>
        <v>n.a.</v>
      </c>
      <c r="M87" s="25" t="str">
        <f t="shared" ref="M87:P150" si="16">IF(E87=1,$D87,"n.a.")</f>
        <v>n.a.</v>
      </c>
      <c r="N87" s="25">
        <f t="shared" si="16"/>
        <v>0.84745762711864181</v>
      </c>
      <c r="O87" s="25" t="str">
        <f t="shared" si="16"/>
        <v>n.a.</v>
      </c>
      <c r="P87" s="25" t="str">
        <f t="shared" si="15"/>
        <v>n.a.</v>
      </c>
      <c r="Q87" s="24"/>
      <c r="R87" s="4"/>
      <c r="S87" s="4"/>
      <c r="T87" s="4"/>
      <c r="U87" s="4"/>
      <c r="V87" s="4"/>
      <c r="W87" s="4"/>
      <c r="X87" s="4"/>
      <c r="Y87" s="4"/>
      <c r="Z87" s="4"/>
      <c r="AA87" s="4"/>
    </row>
    <row r="88" spans="1:27" x14ac:dyDescent="0.25">
      <c r="A88" s="27">
        <f t="shared" si="8"/>
        <v>1912</v>
      </c>
      <c r="B88" s="25">
        <v>29.007305543618394</v>
      </c>
      <c r="C88" s="25">
        <v>1.4778773865469219</v>
      </c>
      <c r="D88" s="25">
        <v>3.3613445378151363</v>
      </c>
      <c r="E88" s="24">
        <f t="shared" si="9"/>
        <v>1</v>
      </c>
      <c r="F88" s="24">
        <f t="shared" si="10"/>
        <v>0</v>
      </c>
      <c r="G88" s="24">
        <f t="shared" si="11"/>
        <v>0</v>
      </c>
      <c r="H88" s="24">
        <f t="shared" si="12"/>
        <v>0</v>
      </c>
      <c r="I88" s="25">
        <f t="shared" si="14"/>
        <v>1.4778773865469219</v>
      </c>
      <c r="J88" s="25" t="str">
        <f t="shared" si="14"/>
        <v>n.a.</v>
      </c>
      <c r="K88" s="25" t="str">
        <f t="shared" si="14"/>
        <v>n.a.</v>
      </c>
      <c r="L88" s="25" t="str">
        <f t="shared" si="13"/>
        <v>n.a.</v>
      </c>
      <c r="M88" s="25">
        <f t="shared" si="16"/>
        <v>3.3613445378151363</v>
      </c>
      <c r="N88" s="25" t="str">
        <f t="shared" si="16"/>
        <v>n.a.</v>
      </c>
      <c r="O88" s="25" t="str">
        <f t="shared" si="16"/>
        <v>n.a.</v>
      </c>
      <c r="P88" s="25" t="str">
        <f t="shared" si="15"/>
        <v>n.a.</v>
      </c>
      <c r="Q88" s="24"/>
      <c r="R88" s="4"/>
      <c r="S88" s="4"/>
      <c r="T88" s="4"/>
      <c r="U88" s="4"/>
      <c r="V88" s="4"/>
      <c r="W88" s="4"/>
      <c r="X88" s="4"/>
      <c r="Y88" s="4"/>
      <c r="Z88" s="4"/>
      <c r="AA88" s="4"/>
    </row>
    <row r="89" spans="1:27" x14ac:dyDescent="0.25">
      <c r="A89" s="27">
        <v>1913</v>
      </c>
      <c r="B89" s="25">
        <v>27.314049586776861</v>
      </c>
      <c r="C89" s="25">
        <v>4.1192964298726986</v>
      </c>
      <c r="D89" s="25">
        <v>0</v>
      </c>
      <c r="E89" s="24">
        <f t="shared" si="9"/>
        <v>1</v>
      </c>
      <c r="F89" s="24">
        <f t="shared" si="10"/>
        <v>0</v>
      </c>
      <c r="G89" s="24">
        <f t="shared" si="11"/>
        <v>0</v>
      </c>
      <c r="H89" s="24">
        <f t="shared" si="12"/>
        <v>0</v>
      </c>
      <c r="I89" s="25">
        <f t="shared" si="14"/>
        <v>4.1192964298726986</v>
      </c>
      <c r="J89" s="25" t="str">
        <f t="shared" si="14"/>
        <v>n.a.</v>
      </c>
      <c r="K89" s="25" t="str">
        <f t="shared" si="14"/>
        <v>n.a.</v>
      </c>
      <c r="L89" s="25" t="str">
        <f t="shared" si="13"/>
        <v>n.a.</v>
      </c>
      <c r="M89" s="25">
        <f t="shared" si="16"/>
        <v>0</v>
      </c>
      <c r="N89" s="25" t="str">
        <f t="shared" si="16"/>
        <v>n.a.</v>
      </c>
      <c r="O89" s="25" t="str">
        <f t="shared" si="16"/>
        <v>n.a.</v>
      </c>
      <c r="P89" s="25" t="str">
        <f t="shared" si="15"/>
        <v>n.a.</v>
      </c>
      <c r="Q89" s="24"/>
      <c r="R89" s="4"/>
      <c r="S89" s="4"/>
      <c r="T89" s="4"/>
      <c r="U89" s="4"/>
      <c r="V89" s="4"/>
      <c r="W89" s="4"/>
      <c r="X89" s="4"/>
      <c r="Y89" s="4"/>
      <c r="Z89" s="4"/>
      <c r="AA89" s="4"/>
    </row>
    <row r="90" spans="1:27" x14ac:dyDescent="0.25">
      <c r="A90" s="27">
        <v>1914</v>
      </c>
      <c r="B90" s="25">
        <v>26.560587515299879</v>
      </c>
      <c r="C90" s="65">
        <v>2.00428039639311</v>
      </c>
      <c r="D90" s="65">
        <v>-0.81300813008130524</v>
      </c>
      <c r="E90" s="24">
        <f t="shared" si="9"/>
        <v>1</v>
      </c>
      <c r="F90" s="24">
        <f t="shared" si="10"/>
        <v>0</v>
      </c>
      <c r="G90" s="24">
        <f t="shared" si="11"/>
        <v>0</v>
      </c>
      <c r="H90" s="24">
        <f t="shared" si="12"/>
        <v>0</v>
      </c>
      <c r="I90" s="25">
        <f t="shared" si="14"/>
        <v>2.00428039639311</v>
      </c>
      <c r="J90" s="25" t="str">
        <f t="shared" si="14"/>
        <v>n.a.</v>
      </c>
      <c r="K90" s="25" t="str">
        <f t="shared" si="14"/>
        <v>n.a.</v>
      </c>
      <c r="L90" s="25" t="str">
        <f t="shared" si="13"/>
        <v>n.a.</v>
      </c>
      <c r="M90" s="25">
        <f t="shared" si="16"/>
        <v>-0.81300813008130524</v>
      </c>
      <c r="N90" s="25" t="str">
        <f t="shared" si="16"/>
        <v>n.a.</v>
      </c>
      <c r="O90" s="25" t="str">
        <f t="shared" si="16"/>
        <v>n.a.</v>
      </c>
      <c r="P90" s="25" t="str">
        <f t="shared" si="15"/>
        <v>n.a.</v>
      </c>
      <c r="Q90" s="24"/>
      <c r="R90" s="4"/>
      <c r="S90" s="4"/>
      <c r="T90" s="4"/>
      <c r="U90" s="4"/>
      <c r="V90" s="4"/>
      <c r="W90" s="4"/>
      <c r="X90" s="4"/>
      <c r="Y90" s="4"/>
      <c r="Z90" s="4"/>
      <c r="AA90" s="4"/>
    </row>
    <row r="91" spans="1:27" x14ac:dyDescent="0.25">
      <c r="A91" s="27">
        <v>1915</v>
      </c>
      <c r="B91" s="25">
        <v>37.682636765205572</v>
      </c>
      <c r="C91" s="65">
        <v>5.4054591557699094</v>
      </c>
      <c r="D91" s="65">
        <v>13.934426229508201</v>
      </c>
      <c r="E91" s="24">
        <f t="shared" si="9"/>
        <v>0</v>
      </c>
      <c r="F91" s="24">
        <f t="shared" si="10"/>
        <v>1</v>
      </c>
      <c r="G91" s="24">
        <f t="shared" si="11"/>
        <v>0</v>
      </c>
      <c r="H91" s="24">
        <f t="shared" si="12"/>
        <v>0</v>
      </c>
      <c r="I91" s="25" t="str">
        <f t="shared" si="14"/>
        <v>n.a.</v>
      </c>
      <c r="J91" s="25">
        <f t="shared" si="14"/>
        <v>5.4054591557699094</v>
      </c>
      <c r="K91" s="25" t="str">
        <f t="shared" si="14"/>
        <v>n.a.</v>
      </c>
      <c r="L91" s="25" t="str">
        <f t="shared" si="13"/>
        <v>n.a.</v>
      </c>
      <c r="M91" s="25" t="str">
        <f t="shared" si="16"/>
        <v>n.a.</v>
      </c>
      <c r="N91" s="25">
        <f t="shared" si="16"/>
        <v>13.934426229508201</v>
      </c>
      <c r="O91" s="25" t="str">
        <f t="shared" si="16"/>
        <v>n.a.</v>
      </c>
      <c r="P91" s="25" t="str">
        <f t="shared" si="15"/>
        <v>n.a.</v>
      </c>
      <c r="Q91" s="24"/>
      <c r="R91" s="4"/>
      <c r="S91" s="4"/>
      <c r="T91" s="4"/>
      <c r="U91" s="4"/>
      <c r="V91" s="4"/>
      <c r="W91" s="4"/>
      <c r="X91" s="4"/>
      <c r="Y91" s="4"/>
      <c r="Z91" s="4"/>
      <c r="AA91" s="4"/>
    </row>
    <row r="92" spans="1:27" x14ac:dyDescent="0.25">
      <c r="A92" s="27">
        <v>1916</v>
      </c>
      <c r="B92" s="25">
        <v>62.347117064647641</v>
      </c>
      <c r="C92" s="65">
        <v>1.1381968094640538</v>
      </c>
      <c r="D92" s="65">
        <v>15.107913669064764</v>
      </c>
      <c r="E92" s="24">
        <f t="shared" si="9"/>
        <v>0</v>
      </c>
      <c r="F92" s="24">
        <f t="shared" si="10"/>
        <v>0</v>
      </c>
      <c r="G92" s="24">
        <f t="shared" si="11"/>
        <v>1</v>
      </c>
      <c r="H92" s="24">
        <f t="shared" si="12"/>
        <v>0</v>
      </c>
      <c r="I92" s="25" t="str">
        <f t="shared" si="14"/>
        <v>n.a.</v>
      </c>
      <c r="J92" s="25" t="str">
        <f t="shared" si="14"/>
        <v>n.a.</v>
      </c>
      <c r="K92" s="25">
        <f t="shared" si="14"/>
        <v>1.1381968094640538</v>
      </c>
      <c r="L92" s="25" t="str">
        <f t="shared" si="13"/>
        <v>n.a.</v>
      </c>
      <c r="M92" s="25" t="str">
        <f t="shared" si="16"/>
        <v>n.a.</v>
      </c>
      <c r="N92" s="25" t="str">
        <f t="shared" si="16"/>
        <v>n.a.</v>
      </c>
      <c r="O92" s="25">
        <f t="shared" si="16"/>
        <v>15.107913669064764</v>
      </c>
      <c r="P92" s="25" t="str">
        <f t="shared" si="15"/>
        <v>n.a.</v>
      </c>
      <c r="Q92" s="24"/>
      <c r="R92" s="4"/>
      <c r="S92" s="4"/>
      <c r="T92" s="4"/>
      <c r="U92" s="4"/>
      <c r="V92" s="4"/>
      <c r="W92" s="4"/>
      <c r="X92" s="4"/>
      <c r="Y92" s="4"/>
      <c r="Z92" s="4"/>
      <c r="AA92" s="4"/>
    </row>
    <row r="93" spans="1:27" x14ac:dyDescent="0.25">
      <c r="A93" s="27">
        <v>1917</v>
      </c>
      <c r="B93" s="25">
        <v>93.802619270346113</v>
      </c>
      <c r="C93" s="65">
        <v>-0.61096471795349938</v>
      </c>
      <c r="D93" s="65">
        <v>25.624999999999986</v>
      </c>
      <c r="E93" s="24">
        <f t="shared" si="9"/>
        <v>0</v>
      </c>
      <c r="F93" s="24">
        <f t="shared" si="10"/>
        <v>0</v>
      </c>
      <c r="G93" s="24">
        <f t="shared" si="11"/>
        <v>0</v>
      </c>
      <c r="H93" s="24">
        <f t="shared" si="12"/>
        <v>1</v>
      </c>
      <c r="I93" s="25" t="str">
        <f t="shared" si="14"/>
        <v>n.a.</v>
      </c>
      <c r="J93" s="25" t="str">
        <f t="shared" si="14"/>
        <v>n.a.</v>
      </c>
      <c r="K93" s="25" t="str">
        <f t="shared" si="14"/>
        <v>n.a.</v>
      </c>
      <c r="L93" s="25">
        <f t="shared" si="13"/>
        <v>-0.61096471795349938</v>
      </c>
      <c r="M93" s="25" t="str">
        <f t="shared" si="16"/>
        <v>n.a.</v>
      </c>
      <c r="N93" s="25" t="str">
        <f t="shared" si="16"/>
        <v>n.a.</v>
      </c>
      <c r="O93" s="25" t="str">
        <f t="shared" si="16"/>
        <v>n.a.</v>
      </c>
      <c r="P93" s="25">
        <f t="shared" si="15"/>
        <v>25.624999999999986</v>
      </c>
      <c r="Q93" s="24"/>
      <c r="R93" s="4"/>
      <c r="S93" s="4"/>
      <c r="T93" s="4"/>
      <c r="U93" s="4"/>
      <c r="V93" s="4"/>
      <c r="W93" s="4"/>
      <c r="X93" s="4"/>
      <c r="Y93" s="4"/>
      <c r="Z93" s="4"/>
      <c r="AA93" s="4"/>
    </row>
    <row r="94" spans="1:27" x14ac:dyDescent="0.25">
      <c r="A94" s="27">
        <v>1918</v>
      </c>
      <c r="B94" s="25">
        <v>114.95693030540329</v>
      </c>
      <c r="C94" s="65">
        <v>1.9220572018488591</v>
      </c>
      <c r="D94" s="65">
        <v>16.915422885572152</v>
      </c>
      <c r="E94" s="24">
        <f t="shared" si="9"/>
        <v>0</v>
      </c>
      <c r="F94" s="24">
        <f t="shared" si="10"/>
        <v>0</v>
      </c>
      <c r="G94" s="24">
        <f t="shared" si="11"/>
        <v>0</v>
      </c>
      <c r="H94" s="24">
        <f t="shared" si="12"/>
        <v>1</v>
      </c>
      <c r="I94" s="25" t="str">
        <f t="shared" si="14"/>
        <v>n.a.</v>
      </c>
      <c r="J94" s="25" t="str">
        <f t="shared" si="14"/>
        <v>n.a.</v>
      </c>
      <c r="K94" s="25" t="str">
        <f t="shared" si="14"/>
        <v>n.a.</v>
      </c>
      <c r="L94" s="25">
        <f t="shared" si="13"/>
        <v>1.9220572018488591</v>
      </c>
      <c r="M94" s="25" t="str">
        <f t="shared" si="16"/>
        <v>n.a.</v>
      </c>
      <c r="N94" s="25" t="str">
        <f t="shared" si="16"/>
        <v>n.a.</v>
      </c>
      <c r="O94" s="25" t="str">
        <f t="shared" si="16"/>
        <v>n.a.</v>
      </c>
      <c r="P94" s="25">
        <f t="shared" si="15"/>
        <v>16.915422885572152</v>
      </c>
      <c r="Q94" s="24"/>
      <c r="R94" s="4"/>
      <c r="S94" s="4"/>
      <c r="T94" s="4"/>
      <c r="U94" s="4"/>
      <c r="V94" s="4"/>
      <c r="W94" s="4"/>
      <c r="X94" s="4"/>
      <c r="Y94" s="4"/>
      <c r="Z94" s="4"/>
      <c r="AA94" s="4"/>
    </row>
    <row r="95" spans="1:27" x14ac:dyDescent="0.25">
      <c r="A95" s="27">
        <v>1919</v>
      </c>
      <c r="B95" s="25">
        <v>135.57622173595917</v>
      </c>
      <c r="C95" s="25">
        <v>-7.8526341959751615</v>
      </c>
      <c r="D95" s="25">
        <v>16.595744680851077</v>
      </c>
      <c r="E95" s="24">
        <f t="shared" si="9"/>
        <v>0</v>
      </c>
      <c r="F95" s="24">
        <f t="shared" si="10"/>
        <v>0</v>
      </c>
      <c r="G95" s="24">
        <f t="shared" si="11"/>
        <v>0</v>
      </c>
      <c r="H95" s="24">
        <f t="shared" si="12"/>
        <v>1</v>
      </c>
      <c r="I95" s="25" t="str">
        <f t="shared" si="14"/>
        <v>n.a.</v>
      </c>
      <c r="J95" s="25" t="str">
        <f t="shared" si="14"/>
        <v>n.a.</v>
      </c>
      <c r="K95" s="25" t="str">
        <f t="shared" si="14"/>
        <v>n.a.</v>
      </c>
      <c r="L95" s="25">
        <f t="shared" si="13"/>
        <v>-7.8526341959751615</v>
      </c>
      <c r="M95" s="25" t="str">
        <f t="shared" si="16"/>
        <v>n.a.</v>
      </c>
      <c r="N95" s="25" t="str">
        <f t="shared" si="16"/>
        <v>n.a.</v>
      </c>
      <c r="O95" s="25" t="str">
        <f t="shared" si="16"/>
        <v>n.a.</v>
      </c>
      <c r="P95" s="25">
        <f t="shared" si="15"/>
        <v>16.595744680851077</v>
      </c>
      <c r="Q95" s="24"/>
      <c r="R95" s="4"/>
      <c r="S95" s="4"/>
      <c r="T95" s="4"/>
      <c r="U95" s="4"/>
      <c r="V95" s="4"/>
      <c r="W95" s="4"/>
      <c r="X95" s="4"/>
      <c r="Y95" s="4"/>
      <c r="Z95" s="4"/>
      <c r="AA95" s="4"/>
    </row>
    <row r="96" spans="1:27" x14ac:dyDescent="0.25">
      <c r="A96" s="27">
        <v>1920</v>
      </c>
      <c r="B96" s="25">
        <v>131.02928870292888</v>
      </c>
      <c r="C96" s="25">
        <v>-9.7993954383072239</v>
      </c>
      <c r="D96" s="25">
        <v>20.802919708029187</v>
      </c>
      <c r="E96" s="24">
        <f t="shared" si="9"/>
        <v>0</v>
      </c>
      <c r="F96" s="24">
        <f t="shared" si="10"/>
        <v>0</v>
      </c>
      <c r="G96" s="24">
        <f t="shared" si="11"/>
        <v>0</v>
      </c>
      <c r="H96" s="24">
        <f t="shared" si="12"/>
        <v>1</v>
      </c>
      <c r="I96" s="25" t="str">
        <f t="shared" si="14"/>
        <v>n.a.</v>
      </c>
      <c r="J96" s="25" t="str">
        <f t="shared" si="14"/>
        <v>n.a.</v>
      </c>
      <c r="K96" s="25" t="str">
        <f t="shared" si="14"/>
        <v>n.a.</v>
      </c>
      <c r="L96" s="25">
        <f t="shared" si="13"/>
        <v>-9.7993954383072239</v>
      </c>
      <c r="M96" s="25" t="str">
        <f t="shared" si="16"/>
        <v>n.a.</v>
      </c>
      <c r="N96" s="25" t="str">
        <f t="shared" si="16"/>
        <v>n.a.</v>
      </c>
      <c r="O96" s="25" t="str">
        <f t="shared" si="16"/>
        <v>n.a.</v>
      </c>
      <c r="P96" s="25">
        <f t="shared" si="15"/>
        <v>20.802919708029187</v>
      </c>
      <c r="Q96" s="24"/>
      <c r="R96" s="4"/>
      <c r="S96" s="4"/>
      <c r="T96" s="4"/>
      <c r="U96" s="4"/>
      <c r="V96" s="4"/>
      <c r="W96" s="4"/>
      <c r="X96" s="4"/>
      <c r="Y96" s="4"/>
      <c r="Z96" s="4"/>
      <c r="AA96" s="4"/>
    </row>
    <row r="97" spans="1:27" x14ac:dyDescent="0.25">
      <c r="A97" s="27">
        <v>1921</v>
      </c>
      <c r="B97" s="25">
        <v>154.35092724679029</v>
      </c>
      <c r="C97" s="25">
        <v>-9.7107438016528889</v>
      </c>
      <c r="D97" s="25">
        <v>-9.0634441087613418</v>
      </c>
      <c r="E97" s="24">
        <f t="shared" si="9"/>
        <v>0</v>
      </c>
      <c r="F97" s="24">
        <f t="shared" si="10"/>
        <v>0</v>
      </c>
      <c r="G97" s="24">
        <f t="shared" si="11"/>
        <v>0</v>
      </c>
      <c r="H97" s="24">
        <f t="shared" si="12"/>
        <v>1</v>
      </c>
      <c r="I97" s="25" t="str">
        <f t="shared" si="14"/>
        <v>n.a.</v>
      </c>
      <c r="J97" s="25" t="str">
        <f t="shared" si="14"/>
        <v>n.a.</v>
      </c>
      <c r="K97" s="25" t="str">
        <f t="shared" si="14"/>
        <v>n.a.</v>
      </c>
      <c r="L97" s="25">
        <f t="shared" si="13"/>
        <v>-9.7107438016528889</v>
      </c>
      <c r="M97" s="25" t="str">
        <f t="shared" si="16"/>
        <v>n.a.</v>
      </c>
      <c r="N97" s="25" t="str">
        <f t="shared" si="16"/>
        <v>n.a.</v>
      </c>
      <c r="O97" s="25" t="str">
        <f t="shared" si="16"/>
        <v>n.a.</v>
      </c>
      <c r="P97" s="25">
        <f t="shared" si="15"/>
        <v>-9.0634441087613418</v>
      </c>
      <c r="Q97" s="24"/>
      <c r="R97" s="4"/>
      <c r="S97" s="4"/>
      <c r="T97" s="4"/>
      <c r="U97" s="4"/>
      <c r="V97" s="4"/>
      <c r="W97" s="4"/>
      <c r="X97" s="4"/>
      <c r="Y97" s="4"/>
      <c r="Z97" s="4"/>
      <c r="AA97" s="4"/>
    </row>
    <row r="98" spans="1:27" x14ac:dyDescent="0.25">
      <c r="A98" s="27">
        <v>1922</v>
      </c>
      <c r="B98" s="25">
        <v>171.69134140870347</v>
      </c>
      <c r="C98" s="25">
        <v>5.3091698823933609</v>
      </c>
      <c r="D98" s="25">
        <v>-13.621262458471751</v>
      </c>
      <c r="E98" s="24">
        <f t="shared" si="9"/>
        <v>0</v>
      </c>
      <c r="F98" s="24">
        <f t="shared" si="10"/>
        <v>0</v>
      </c>
      <c r="G98" s="24">
        <f t="shared" si="11"/>
        <v>0</v>
      </c>
      <c r="H98" s="24">
        <f t="shared" si="12"/>
        <v>1</v>
      </c>
      <c r="I98" s="25" t="str">
        <f t="shared" si="14"/>
        <v>n.a.</v>
      </c>
      <c r="J98" s="25" t="str">
        <f t="shared" si="14"/>
        <v>n.a.</v>
      </c>
      <c r="K98" s="25" t="str">
        <f t="shared" si="14"/>
        <v>n.a.</v>
      </c>
      <c r="L98" s="25">
        <f t="shared" si="13"/>
        <v>5.3091698823933609</v>
      </c>
      <c r="M98" s="25" t="str">
        <f t="shared" si="16"/>
        <v>n.a.</v>
      </c>
      <c r="N98" s="25" t="str">
        <f t="shared" si="16"/>
        <v>n.a.</v>
      </c>
      <c r="O98" s="25" t="str">
        <f t="shared" si="16"/>
        <v>n.a.</v>
      </c>
      <c r="P98" s="25">
        <f t="shared" si="15"/>
        <v>-13.621262458471751</v>
      </c>
      <c r="Q98" s="24"/>
      <c r="R98" s="4"/>
      <c r="S98" s="4"/>
      <c r="T98" s="4"/>
      <c r="U98" s="4"/>
      <c r="V98" s="4"/>
      <c r="W98" s="4"/>
      <c r="X98" s="4"/>
      <c r="Y98" s="4"/>
      <c r="Z98" s="4"/>
      <c r="AA98" s="4"/>
    </row>
    <row r="99" spans="1:27" x14ac:dyDescent="0.25">
      <c r="A99" s="27">
        <v>1923</v>
      </c>
      <c r="B99" s="25">
        <v>181.99341795956747</v>
      </c>
      <c r="C99" s="25">
        <v>2.9623372462206143</v>
      </c>
      <c r="D99" s="25">
        <v>-7.3076923076923039</v>
      </c>
      <c r="E99" s="24">
        <f t="shared" si="9"/>
        <v>0</v>
      </c>
      <c r="F99" s="24">
        <f t="shared" si="10"/>
        <v>0</v>
      </c>
      <c r="G99" s="24">
        <f t="shared" si="11"/>
        <v>0</v>
      </c>
      <c r="H99" s="24">
        <f t="shared" si="12"/>
        <v>1</v>
      </c>
      <c r="I99" s="25" t="str">
        <f t="shared" si="14"/>
        <v>n.a.</v>
      </c>
      <c r="J99" s="25" t="str">
        <f t="shared" si="14"/>
        <v>n.a.</v>
      </c>
      <c r="K99" s="25" t="str">
        <f t="shared" si="14"/>
        <v>n.a.</v>
      </c>
      <c r="L99" s="25">
        <f t="shared" si="13"/>
        <v>2.9623372462206143</v>
      </c>
      <c r="M99" s="25" t="str">
        <f t="shared" si="16"/>
        <v>n.a.</v>
      </c>
      <c r="N99" s="25" t="str">
        <f t="shared" si="16"/>
        <v>n.a.</v>
      </c>
      <c r="O99" s="25" t="str">
        <f t="shared" si="16"/>
        <v>n.a.</v>
      </c>
      <c r="P99" s="25">
        <f t="shared" si="15"/>
        <v>-7.3076923076923039</v>
      </c>
      <c r="Q99" s="24"/>
      <c r="R99" s="4"/>
      <c r="S99" s="4"/>
      <c r="T99" s="4"/>
      <c r="U99" s="4"/>
      <c r="V99" s="4"/>
      <c r="W99" s="4"/>
      <c r="X99" s="4"/>
      <c r="Y99" s="4"/>
      <c r="Z99" s="4"/>
      <c r="AA99" s="4"/>
    </row>
    <row r="100" spans="1:27" x14ac:dyDescent="0.25">
      <c r="A100" s="27">
        <v>1924</v>
      </c>
      <c r="B100" s="25">
        <v>175.01145213009619</v>
      </c>
      <c r="C100" s="25">
        <v>4.719927577232097</v>
      </c>
      <c r="D100" s="25">
        <v>-2.0746887966805128</v>
      </c>
      <c r="E100" s="24">
        <f t="shared" si="9"/>
        <v>0</v>
      </c>
      <c r="F100" s="24">
        <f t="shared" si="10"/>
        <v>0</v>
      </c>
      <c r="G100" s="24">
        <f t="shared" si="11"/>
        <v>0</v>
      </c>
      <c r="H100" s="24">
        <f t="shared" si="12"/>
        <v>1</v>
      </c>
      <c r="I100" s="25" t="str">
        <f t="shared" si="14"/>
        <v>n.a.</v>
      </c>
      <c r="J100" s="25" t="str">
        <f t="shared" si="14"/>
        <v>n.a.</v>
      </c>
      <c r="K100" s="25" t="str">
        <f t="shared" si="14"/>
        <v>n.a.</v>
      </c>
      <c r="L100" s="25">
        <f t="shared" si="13"/>
        <v>4.719927577232097</v>
      </c>
      <c r="M100" s="25" t="str">
        <f t="shared" si="16"/>
        <v>n.a.</v>
      </c>
      <c r="N100" s="25" t="str">
        <f t="shared" si="16"/>
        <v>n.a.</v>
      </c>
      <c r="O100" s="25" t="str">
        <f t="shared" si="16"/>
        <v>n.a.</v>
      </c>
      <c r="P100" s="25">
        <f t="shared" si="15"/>
        <v>-2.0746887966805128</v>
      </c>
      <c r="Q100" s="24"/>
      <c r="R100" s="4"/>
      <c r="S100" s="4"/>
      <c r="T100" s="4"/>
      <c r="U100" s="4"/>
      <c r="V100" s="4"/>
      <c r="W100" s="4"/>
      <c r="X100" s="4"/>
      <c r="Y100" s="4"/>
      <c r="Z100" s="4"/>
      <c r="AA100" s="4"/>
    </row>
    <row r="101" spans="1:27" x14ac:dyDescent="0.25">
      <c r="A101" s="27">
        <v>1925</v>
      </c>
      <c r="B101" s="25">
        <v>168.54480922803904</v>
      </c>
      <c r="C101" s="25">
        <v>3.5189807760884317</v>
      </c>
      <c r="D101" s="25">
        <v>-0.4237288135593098</v>
      </c>
      <c r="E101" s="24">
        <f t="shared" si="9"/>
        <v>0</v>
      </c>
      <c r="F101" s="24">
        <f t="shared" si="10"/>
        <v>0</v>
      </c>
      <c r="G101" s="24">
        <f t="shared" si="11"/>
        <v>0</v>
      </c>
      <c r="H101" s="24">
        <f t="shared" si="12"/>
        <v>1</v>
      </c>
      <c r="I101" s="25" t="str">
        <f t="shared" si="14"/>
        <v>n.a.</v>
      </c>
      <c r="J101" s="25" t="str">
        <f t="shared" si="14"/>
        <v>n.a.</v>
      </c>
      <c r="K101" s="25" t="str">
        <f t="shared" si="14"/>
        <v>n.a.</v>
      </c>
      <c r="L101" s="25">
        <f t="shared" si="13"/>
        <v>3.5189807760884317</v>
      </c>
      <c r="M101" s="25" t="str">
        <f t="shared" si="16"/>
        <v>n.a.</v>
      </c>
      <c r="N101" s="25" t="str">
        <f t="shared" si="16"/>
        <v>n.a.</v>
      </c>
      <c r="O101" s="25" t="str">
        <f t="shared" si="16"/>
        <v>n.a.</v>
      </c>
      <c r="P101" s="25">
        <f t="shared" si="15"/>
        <v>-0.4237288135593098</v>
      </c>
      <c r="Q101" s="24"/>
      <c r="R101" s="4"/>
      <c r="S101" s="4"/>
      <c r="T101" s="4"/>
      <c r="U101" s="4"/>
      <c r="V101" s="4"/>
      <c r="W101" s="4"/>
      <c r="X101" s="4"/>
      <c r="Y101" s="4"/>
      <c r="Z101" s="4"/>
      <c r="AA101" s="4"/>
    </row>
    <row r="102" spans="1:27" x14ac:dyDescent="0.25">
      <c r="A102" s="27">
        <v>1926</v>
      </c>
      <c r="B102" s="25">
        <v>173.81007128075419</v>
      </c>
      <c r="C102" s="25">
        <v>-3.1201231764920845</v>
      </c>
      <c r="D102" s="25">
        <v>-0.42553191489362874</v>
      </c>
      <c r="E102" s="24">
        <f t="shared" si="9"/>
        <v>0</v>
      </c>
      <c r="F102" s="24">
        <f t="shared" si="10"/>
        <v>0</v>
      </c>
      <c r="G102" s="24">
        <f t="shared" si="11"/>
        <v>0</v>
      </c>
      <c r="H102" s="24">
        <f t="shared" si="12"/>
        <v>1</v>
      </c>
      <c r="I102" s="25" t="str">
        <f t="shared" si="14"/>
        <v>n.a.</v>
      </c>
      <c r="J102" s="25" t="str">
        <f t="shared" si="14"/>
        <v>n.a.</v>
      </c>
      <c r="K102" s="25" t="str">
        <f t="shared" si="14"/>
        <v>n.a.</v>
      </c>
      <c r="L102" s="25">
        <f t="shared" si="13"/>
        <v>-3.1201231764920845</v>
      </c>
      <c r="M102" s="25" t="str">
        <f t="shared" si="16"/>
        <v>n.a.</v>
      </c>
      <c r="N102" s="25" t="str">
        <f t="shared" si="16"/>
        <v>n.a.</v>
      </c>
      <c r="O102" s="25" t="str">
        <f t="shared" si="16"/>
        <v>n.a.</v>
      </c>
      <c r="P102" s="25">
        <f t="shared" si="15"/>
        <v>-0.42553191489362874</v>
      </c>
      <c r="Q102" s="24"/>
      <c r="R102" s="4"/>
      <c r="S102" s="4"/>
      <c r="T102" s="4"/>
      <c r="U102" s="4"/>
      <c r="V102" s="4"/>
      <c r="W102" s="4"/>
      <c r="X102" s="4"/>
      <c r="Y102" s="4"/>
      <c r="Z102" s="4"/>
      <c r="AA102" s="4"/>
    </row>
    <row r="103" spans="1:27" x14ac:dyDescent="0.25">
      <c r="A103" s="27">
        <v>1927</v>
      </c>
      <c r="B103" s="25">
        <v>164.27484235703415</v>
      </c>
      <c r="C103" s="25">
        <v>7.6905671355533167</v>
      </c>
      <c r="D103" s="25">
        <v>-1.7094017094017144</v>
      </c>
      <c r="E103" s="24">
        <f t="shared" si="9"/>
        <v>0</v>
      </c>
      <c r="F103" s="24">
        <f t="shared" si="10"/>
        <v>0</v>
      </c>
      <c r="G103" s="24">
        <f t="shared" si="11"/>
        <v>0</v>
      </c>
      <c r="H103" s="24">
        <f t="shared" si="12"/>
        <v>1</v>
      </c>
      <c r="I103" s="25" t="str">
        <f t="shared" si="14"/>
        <v>n.a.</v>
      </c>
      <c r="J103" s="25" t="str">
        <f t="shared" si="14"/>
        <v>n.a.</v>
      </c>
      <c r="K103" s="25" t="str">
        <f t="shared" si="14"/>
        <v>n.a.</v>
      </c>
      <c r="L103" s="25">
        <f t="shared" si="13"/>
        <v>7.6905671355533167</v>
      </c>
      <c r="M103" s="25" t="str">
        <f t="shared" si="16"/>
        <v>n.a.</v>
      </c>
      <c r="N103" s="25" t="str">
        <f t="shared" si="16"/>
        <v>n.a.</v>
      </c>
      <c r="O103" s="25" t="str">
        <f t="shared" si="16"/>
        <v>n.a.</v>
      </c>
      <c r="P103" s="25">
        <f t="shared" si="15"/>
        <v>-1.7094017094017144</v>
      </c>
      <c r="Q103" s="24"/>
      <c r="R103" s="4"/>
      <c r="S103" s="4"/>
      <c r="T103" s="4"/>
      <c r="U103" s="4"/>
      <c r="V103" s="4"/>
      <c r="W103" s="4"/>
      <c r="X103" s="4"/>
      <c r="Y103" s="4"/>
      <c r="Z103" s="4"/>
      <c r="AA103" s="4"/>
    </row>
    <row r="104" spans="1:27" x14ac:dyDescent="0.25">
      <c r="A104" s="27">
        <v>1928</v>
      </c>
      <c r="B104" s="25">
        <v>163.68775820830615</v>
      </c>
      <c r="C104" s="25">
        <v>0.89248194024773575</v>
      </c>
      <c r="D104" s="25">
        <v>-0.86956521739131043</v>
      </c>
      <c r="E104" s="24">
        <f t="shared" si="9"/>
        <v>0</v>
      </c>
      <c r="F104" s="24">
        <f t="shared" si="10"/>
        <v>0</v>
      </c>
      <c r="G104" s="24">
        <f t="shared" si="11"/>
        <v>0</v>
      </c>
      <c r="H104" s="24">
        <f t="shared" si="12"/>
        <v>1</v>
      </c>
      <c r="I104" s="25" t="str">
        <f t="shared" si="14"/>
        <v>n.a.</v>
      </c>
      <c r="J104" s="25" t="str">
        <f t="shared" si="14"/>
        <v>n.a.</v>
      </c>
      <c r="K104" s="25" t="str">
        <f t="shared" si="14"/>
        <v>n.a.</v>
      </c>
      <c r="L104" s="25">
        <f t="shared" si="13"/>
        <v>0.89248194024773575</v>
      </c>
      <c r="M104" s="25" t="str">
        <f t="shared" si="16"/>
        <v>n.a.</v>
      </c>
      <c r="N104" s="25" t="str">
        <f t="shared" si="16"/>
        <v>n.a.</v>
      </c>
      <c r="O104" s="25" t="str">
        <f t="shared" si="16"/>
        <v>n.a.</v>
      </c>
      <c r="P104" s="25">
        <f t="shared" si="15"/>
        <v>-0.86956521739131043</v>
      </c>
      <c r="Q104" s="24"/>
      <c r="R104" s="4"/>
      <c r="S104" s="4"/>
      <c r="T104" s="4"/>
      <c r="U104" s="4"/>
      <c r="V104" s="4"/>
      <c r="W104" s="4"/>
      <c r="X104" s="4"/>
      <c r="Y104" s="4"/>
      <c r="Z104" s="4"/>
      <c r="AA104" s="4"/>
    </row>
    <row r="105" spans="1:27" x14ac:dyDescent="0.25">
      <c r="A105" s="27">
        <v>1929</v>
      </c>
      <c r="B105" s="25">
        <v>159.846547314578</v>
      </c>
      <c r="C105" s="25">
        <v>2.8535869414308079</v>
      </c>
      <c r="D105" s="25">
        <v>-0.87719298245614308</v>
      </c>
      <c r="E105" s="24">
        <f t="shared" si="9"/>
        <v>0</v>
      </c>
      <c r="F105" s="24">
        <f t="shared" si="10"/>
        <v>0</v>
      </c>
      <c r="G105" s="24">
        <f t="shared" si="11"/>
        <v>0</v>
      </c>
      <c r="H105" s="24">
        <f t="shared" si="12"/>
        <v>1</v>
      </c>
      <c r="I105" s="25" t="str">
        <f t="shared" si="14"/>
        <v>n.a.</v>
      </c>
      <c r="J105" s="25" t="str">
        <f t="shared" si="14"/>
        <v>n.a.</v>
      </c>
      <c r="K105" s="25" t="str">
        <f t="shared" si="14"/>
        <v>n.a.</v>
      </c>
      <c r="L105" s="25">
        <f t="shared" si="13"/>
        <v>2.8535869414308079</v>
      </c>
      <c r="M105" s="25" t="str">
        <f t="shared" si="16"/>
        <v>n.a.</v>
      </c>
      <c r="N105" s="25" t="str">
        <f t="shared" si="16"/>
        <v>n.a.</v>
      </c>
      <c r="O105" s="25" t="str">
        <f t="shared" si="16"/>
        <v>n.a.</v>
      </c>
      <c r="P105" s="25">
        <f t="shared" si="15"/>
        <v>-0.87719298245614308</v>
      </c>
      <c r="Q105" s="24"/>
      <c r="R105" s="4"/>
      <c r="S105" s="4"/>
      <c r="T105" s="4"/>
      <c r="U105" s="4"/>
      <c r="V105" s="4"/>
      <c r="W105" s="4"/>
      <c r="X105" s="4"/>
      <c r="Y105" s="4"/>
      <c r="Z105" s="4"/>
      <c r="AA105" s="4"/>
    </row>
    <row r="106" spans="1:27" x14ac:dyDescent="0.25">
      <c r="A106" s="27">
        <v>1930</v>
      </c>
      <c r="B106" s="25">
        <v>161.84182015167931</v>
      </c>
      <c r="C106" s="25">
        <v>-0.79592732041016134</v>
      </c>
      <c r="D106" s="25">
        <v>-0.88495575221236855</v>
      </c>
      <c r="E106" s="24">
        <f t="shared" si="9"/>
        <v>0</v>
      </c>
      <c r="F106" s="24">
        <f t="shared" si="10"/>
        <v>0</v>
      </c>
      <c r="G106" s="24">
        <f t="shared" si="11"/>
        <v>0</v>
      </c>
      <c r="H106" s="24">
        <f t="shared" si="12"/>
        <v>1</v>
      </c>
      <c r="I106" s="25" t="str">
        <f t="shared" si="14"/>
        <v>n.a.</v>
      </c>
      <c r="J106" s="25" t="str">
        <f t="shared" si="14"/>
        <v>n.a.</v>
      </c>
      <c r="K106" s="25" t="str">
        <f t="shared" si="14"/>
        <v>n.a.</v>
      </c>
      <c r="L106" s="25">
        <f t="shared" si="13"/>
        <v>-0.79592732041016134</v>
      </c>
      <c r="M106" s="25" t="str">
        <f t="shared" si="16"/>
        <v>n.a.</v>
      </c>
      <c r="N106" s="25" t="str">
        <f t="shared" si="16"/>
        <v>n.a.</v>
      </c>
      <c r="O106" s="25" t="str">
        <f t="shared" si="16"/>
        <v>n.a.</v>
      </c>
      <c r="P106" s="25">
        <f t="shared" si="15"/>
        <v>-0.88495575221236855</v>
      </c>
      <c r="Q106" s="24"/>
      <c r="R106" s="4"/>
      <c r="S106" s="4"/>
      <c r="T106" s="4"/>
      <c r="U106" s="4"/>
      <c r="V106" s="4"/>
      <c r="W106" s="4"/>
      <c r="X106" s="4"/>
      <c r="Y106" s="4"/>
      <c r="Z106" s="4"/>
      <c r="AA106" s="4"/>
    </row>
    <row r="107" spans="1:27" x14ac:dyDescent="0.25">
      <c r="A107" s="27">
        <v>1931</v>
      </c>
      <c r="B107" s="25">
        <v>171.75625579240037</v>
      </c>
      <c r="C107" s="25">
        <v>-4.638934784721549</v>
      </c>
      <c r="D107" s="25">
        <v>-1.7857142857142905</v>
      </c>
      <c r="E107" s="24">
        <f t="shared" si="9"/>
        <v>0</v>
      </c>
      <c r="F107" s="24">
        <f t="shared" si="10"/>
        <v>0</v>
      </c>
      <c r="G107" s="24">
        <f t="shared" si="11"/>
        <v>0</v>
      </c>
      <c r="H107" s="24">
        <f t="shared" si="12"/>
        <v>1</v>
      </c>
      <c r="I107" s="25" t="str">
        <f t="shared" si="14"/>
        <v>n.a.</v>
      </c>
      <c r="J107" s="25" t="str">
        <f t="shared" si="14"/>
        <v>n.a.</v>
      </c>
      <c r="K107" s="25" t="str">
        <f t="shared" si="14"/>
        <v>n.a.</v>
      </c>
      <c r="L107" s="25">
        <f t="shared" si="13"/>
        <v>-4.638934784721549</v>
      </c>
      <c r="M107" s="25" t="str">
        <f t="shared" si="16"/>
        <v>n.a.</v>
      </c>
      <c r="N107" s="25" t="str">
        <f t="shared" si="16"/>
        <v>n.a.</v>
      </c>
      <c r="O107" s="25" t="str">
        <f t="shared" si="16"/>
        <v>n.a.</v>
      </c>
      <c r="P107" s="25">
        <f t="shared" si="15"/>
        <v>-1.7857142857142905</v>
      </c>
      <c r="Q107" s="24"/>
      <c r="R107" s="4"/>
      <c r="S107" s="4"/>
      <c r="T107" s="4"/>
      <c r="U107" s="4"/>
      <c r="V107" s="4"/>
      <c r="W107" s="4"/>
      <c r="X107" s="4"/>
      <c r="Y107" s="4"/>
      <c r="Z107" s="4"/>
      <c r="AA107" s="4"/>
    </row>
    <row r="108" spans="1:27" x14ac:dyDescent="0.25">
      <c r="A108" s="27">
        <v>1932</v>
      </c>
      <c r="B108" s="25">
        <v>176.03599336964243</v>
      </c>
      <c r="C108" s="25">
        <v>6.8285822028801846E-2</v>
      </c>
      <c r="D108" s="25">
        <v>-2.2727272727272818</v>
      </c>
      <c r="E108" s="24">
        <f t="shared" si="9"/>
        <v>0</v>
      </c>
      <c r="F108" s="24">
        <f t="shared" si="10"/>
        <v>0</v>
      </c>
      <c r="G108" s="24">
        <f t="shared" si="11"/>
        <v>0</v>
      </c>
      <c r="H108" s="24">
        <f t="shared" si="12"/>
        <v>1</v>
      </c>
      <c r="I108" s="25" t="str">
        <f t="shared" si="14"/>
        <v>n.a.</v>
      </c>
      <c r="J108" s="25" t="str">
        <f t="shared" si="14"/>
        <v>n.a.</v>
      </c>
      <c r="K108" s="25" t="str">
        <f t="shared" si="14"/>
        <v>n.a.</v>
      </c>
      <c r="L108" s="25">
        <f t="shared" si="13"/>
        <v>6.8285822028801846E-2</v>
      </c>
      <c r="M108" s="25" t="str">
        <f t="shared" si="16"/>
        <v>n.a.</v>
      </c>
      <c r="N108" s="25" t="str">
        <f t="shared" si="16"/>
        <v>n.a.</v>
      </c>
      <c r="O108" s="25" t="str">
        <f t="shared" si="16"/>
        <v>n.a.</v>
      </c>
      <c r="P108" s="25">
        <f t="shared" si="15"/>
        <v>-2.2727272727272818</v>
      </c>
      <c r="Q108" s="24"/>
      <c r="R108" s="4"/>
      <c r="S108" s="4"/>
      <c r="T108" s="4"/>
      <c r="U108" s="4"/>
      <c r="V108" s="4"/>
      <c r="W108" s="4"/>
      <c r="X108" s="4"/>
      <c r="Y108" s="4"/>
      <c r="Z108" s="4"/>
      <c r="AA108" s="4"/>
    </row>
    <row r="109" spans="1:27" x14ac:dyDescent="0.25">
      <c r="A109" s="27">
        <v>1933</v>
      </c>
      <c r="B109" s="25">
        <v>177.85016286644952</v>
      </c>
      <c r="C109" s="25">
        <v>3.1802534017762563</v>
      </c>
      <c r="D109" s="25">
        <v>-1.3953488372092981</v>
      </c>
      <c r="E109" s="24">
        <f t="shared" si="9"/>
        <v>0</v>
      </c>
      <c r="F109" s="24">
        <f t="shared" si="10"/>
        <v>0</v>
      </c>
      <c r="G109" s="24">
        <f t="shared" si="11"/>
        <v>0</v>
      </c>
      <c r="H109" s="24">
        <f t="shared" si="12"/>
        <v>1</v>
      </c>
      <c r="I109" s="25" t="str">
        <f t="shared" si="14"/>
        <v>n.a.</v>
      </c>
      <c r="J109" s="25" t="str">
        <f t="shared" si="14"/>
        <v>n.a.</v>
      </c>
      <c r="K109" s="25" t="str">
        <f t="shared" si="14"/>
        <v>n.a.</v>
      </c>
      <c r="L109" s="25">
        <f t="shared" si="13"/>
        <v>3.1802534017762563</v>
      </c>
      <c r="M109" s="25" t="str">
        <f t="shared" si="16"/>
        <v>n.a.</v>
      </c>
      <c r="N109" s="25" t="str">
        <f t="shared" si="16"/>
        <v>n.a.</v>
      </c>
      <c r="O109" s="25" t="str">
        <f t="shared" si="16"/>
        <v>n.a.</v>
      </c>
      <c r="P109" s="25">
        <f t="shared" si="15"/>
        <v>-1.3953488372092981</v>
      </c>
      <c r="Q109" s="24"/>
      <c r="R109" s="4"/>
      <c r="S109" s="4"/>
      <c r="T109" s="4"/>
      <c r="U109" s="4"/>
      <c r="V109" s="4"/>
      <c r="W109" s="4"/>
      <c r="X109" s="4"/>
      <c r="Y109" s="4"/>
      <c r="Z109" s="4"/>
      <c r="AA109" s="4"/>
    </row>
    <row r="110" spans="1:27" x14ac:dyDescent="0.25">
      <c r="A110" s="27">
        <v>1934</v>
      </c>
      <c r="B110" s="25">
        <v>173.16803187956609</v>
      </c>
      <c r="C110" s="25">
        <v>5.9665470626267814</v>
      </c>
      <c r="D110" s="25">
        <v>-0.94339622641509413</v>
      </c>
      <c r="E110" s="24">
        <f t="shared" si="9"/>
        <v>0</v>
      </c>
      <c r="F110" s="24">
        <f t="shared" si="10"/>
        <v>0</v>
      </c>
      <c r="G110" s="24">
        <f t="shared" si="11"/>
        <v>0</v>
      </c>
      <c r="H110" s="24">
        <f t="shared" si="12"/>
        <v>1</v>
      </c>
      <c r="I110" s="25" t="str">
        <f t="shared" si="14"/>
        <v>n.a.</v>
      </c>
      <c r="J110" s="25" t="str">
        <f t="shared" si="14"/>
        <v>n.a.</v>
      </c>
      <c r="K110" s="25" t="str">
        <f t="shared" si="14"/>
        <v>n.a.</v>
      </c>
      <c r="L110" s="25">
        <f t="shared" si="13"/>
        <v>5.9665470626267814</v>
      </c>
      <c r="M110" s="25" t="str">
        <f t="shared" si="16"/>
        <v>n.a.</v>
      </c>
      <c r="N110" s="25" t="str">
        <f t="shared" si="16"/>
        <v>n.a.</v>
      </c>
      <c r="O110" s="25" t="str">
        <f t="shared" si="16"/>
        <v>n.a.</v>
      </c>
      <c r="P110" s="25">
        <f t="shared" si="15"/>
        <v>-0.94339622641509413</v>
      </c>
      <c r="Q110" s="24"/>
      <c r="R110" s="4"/>
      <c r="S110" s="4"/>
      <c r="T110" s="4"/>
      <c r="U110" s="4"/>
      <c r="V110" s="4"/>
      <c r="W110" s="4"/>
      <c r="X110" s="4"/>
      <c r="Y110" s="4"/>
      <c r="Z110" s="4"/>
      <c r="AA110" s="4"/>
    </row>
    <row r="111" spans="1:27" x14ac:dyDescent="0.25">
      <c r="A111" s="27">
        <v>1935</v>
      </c>
      <c r="B111" s="25">
        <v>165.25423728813558</v>
      </c>
      <c r="C111" s="25">
        <v>3.6986148242680539</v>
      </c>
      <c r="D111" s="25">
        <v>0.952380952380949</v>
      </c>
      <c r="E111" s="24">
        <f t="shared" si="9"/>
        <v>0</v>
      </c>
      <c r="F111" s="24">
        <f t="shared" si="10"/>
        <v>0</v>
      </c>
      <c r="G111" s="24">
        <f t="shared" si="11"/>
        <v>0</v>
      </c>
      <c r="H111" s="24">
        <f t="shared" si="12"/>
        <v>1</v>
      </c>
      <c r="I111" s="25" t="str">
        <f t="shared" si="14"/>
        <v>n.a.</v>
      </c>
      <c r="J111" s="25" t="str">
        <f t="shared" si="14"/>
        <v>n.a.</v>
      </c>
      <c r="K111" s="25" t="str">
        <f t="shared" si="14"/>
        <v>n.a.</v>
      </c>
      <c r="L111" s="25">
        <f t="shared" si="13"/>
        <v>3.6986148242680539</v>
      </c>
      <c r="M111" s="25" t="str">
        <f t="shared" si="16"/>
        <v>n.a.</v>
      </c>
      <c r="N111" s="25" t="str">
        <f t="shared" si="16"/>
        <v>n.a.</v>
      </c>
      <c r="O111" s="25" t="str">
        <f t="shared" si="16"/>
        <v>n.a.</v>
      </c>
      <c r="P111" s="25">
        <f t="shared" si="15"/>
        <v>0.952380952380949</v>
      </c>
      <c r="Q111" s="24"/>
      <c r="R111" s="4"/>
      <c r="S111" s="4"/>
      <c r="T111" s="4"/>
      <c r="U111" s="4"/>
      <c r="V111" s="4"/>
      <c r="W111" s="4"/>
      <c r="X111" s="4"/>
      <c r="Y111" s="4"/>
      <c r="Z111" s="4"/>
      <c r="AA111" s="4"/>
    </row>
    <row r="112" spans="1:27" x14ac:dyDescent="0.25">
      <c r="A112" s="27">
        <v>1936</v>
      </c>
      <c r="B112" s="25">
        <v>156.32644876679367</v>
      </c>
      <c r="C112" s="25">
        <v>4.7681714673266207</v>
      </c>
      <c r="D112" s="25">
        <v>0.94339622641510523</v>
      </c>
      <c r="E112" s="24">
        <f t="shared" si="9"/>
        <v>0</v>
      </c>
      <c r="F112" s="24">
        <f t="shared" si="10"/>
        <v>0</v>
      </c>
      <c r="G112" s="24">
        <f t="shared" si="11"/>
        <v>0</v>
      </c>
      <c r="H112" s="24">
        <f t="shared" si="12"/>
        <v>1</v>
      </c>
      <c r="I112" s="25" t="str">
        <f t="shared" si="14"/>
        <v>n.a.</v>
      </c>
      <c r="J112" s="25" t="str">
        <f t="shared" si="14"/>
        <v>n.a.</v>
      </c>
      <c r="K112" s="25" t="str">
        <f t="shared" si="14"/>
        <v>n.a.</v>
      </c>
      <c r="L112" s="25">
        <f t="shared" si="13"/>
        <v>4.7681714673266207</v>
      </c>
      <c r="M112" s="25" t="str">
        <f t="shared" si="16"/>
        <v>n.a.</v>
      </c>
      <c r="N112" s="25" t="str">
        <f t="shared" si="16"/>
        <v>n.a.</v>
      </c>
      <c r="O112" s="25" t="str">
        <f t="shared" si="16"/>
        <v>n.a.</v>
      </c>
      <c r="P112" s="25">
        <f t="shared" si="15"/>
        <v>0.94339622641510523</v>
      </c>
      <c r="Q112" s="24"/>
      <c r="R112" s="4"/>
      <c r="S112" s="4"/>
      <c r="T112" s="4"/>
      <c r="U112" s="4"/>
      <c r="V112" s="4"/>
      <c r="W112" s="4"/>
      <c r="X112" s="4"/>
      <c r="Y112" s="4"/>
      <c r="Z112" s="4"/>
      <c r="AA112" s="4"/>
    </row>
    <row r="113" spans="1:27" x14ac:dyDescent="0.25">
      <c r="A113" s="27">
        <v>1937</v>
      </c>
      <c r="B113" s="25">
        <v>146.17547806524183</v>
      </c>
      <c r="C113" s="25">
        <v>3.499972133979834</v>
      </c>
      <c r="D113" s="25">
        <v>3.2710280373831724</v>
      </c>
      <c r="E113" s="24">
        <f t="shared" si="9"/>
        <v>0</v>
      </c>
      <c r="F113" s="24">
        <f t="shared" si="10"/>
        <v>0</v>
      </c>
      <c r="G113" s="24">
        <f t="shared" si="11"/>
        <v>0</v>
      </c>
      <c r="H113" s="24">
        <f t="shared" si="12"/>
        <v>1</v>
      </c>
      <c r="I113" s="25" t="str">
        <f t="shared" si="14"/>
        <v>n.a.</v>
      </c>
      <c r="J113" s="25" t="str">
        <f t="shared" si="14"/>
        <v>n.a.</v>
      </c>
      <c r="K113" s="25" t="str">
        <f t="shared" si="14"/>
        <v>n.a.</v>
      </c>
      <c r="L113" s="25">
        <f t="shared" si="13"/>
        <v>3.499972133979834</v>
      </c>
      <c r="M113" s="25" t="str">
        <f t="shared" si="16"/>
        <v>n.a.</v>
      </c>
      <c r="N113" s="25" t="str">
        <f t="shared" si="16"/>
        <v>n.a.</v>
      </c>
      <c r="O113" s="25" t="str">
        <f t="shared" si="16"/>
        <v>n.a.</v>
      </c>
      <c r="P113" s="25">
        <f t="shared" si="15"/>
        <v>3.2710280373831724</v>
      </c>
      <c r="Q113" s="24"/>
      <c r="R113" s="4"/>
      <c r="S113" s="4"/>
      <c r="T113" s="4"/>
      <c r="U113" s="4"/>
      <c r="V113" s="4"/>
      <c r="W113" s="4"/>
      <c r="X113" s="4"/>
      <c r="Y113" s="4"/>
      <c r="Z113" s="4"/>
      <c r="AA113" s="4"/>
    </row>
    <row r="114" spans="1:27" x14ac:dyDescent="0.25">
      <c r="A114" s="27">
        <v>1938</v>
      </c>
      <c r="B114" s="25">
        <v>164.04943656852055</v>
      </c>
      <c r="C114" s="25">
        <v>0.7758167200308197</v>
      </c>
      <c r="D114" s="25">
        <v>2.2624434389140191</v>
      </c>
      <c r="E114" s="24">
        <f t="shared" si="9"/>
        <v>0</v>
      </c>
      <c r="F114" s="24">
        <f t="shared" si="10"/>
        <v>0</v>
      </c>
      <c r="G114" s="24">
        <f t="shared" si="11"/>
        <v>0</v>
      </c>
      <c r="H114" s="24">
        <f t="shared" si="12"/>
        <v>1</v>
      </c>
      <c r="I114" s="25" t="str">
        <f t="shared" si="14"/>
        <v>n.a.</v>
      </c>
      <c r="J114" s="25" t="str">
        <f t="shared" si="14"/>
        <v>n.a.</v>
      </c>
      <c r="K114" s="25" t="str">
        <f t="shared" si="14"/>
        <v>n.a.</v>
      </c>
      <c r="L114" s="25">
        <f t="shared" si="13"/>
        <v>0.7758167200308197</v>
      </c>
      <c r="M114" s="25" t="str">
        <f t="shared" si="16"/>
        <v>n.a.</v>
      </c>
      <c r="N114" s="25" t="str">
        <f t="shared" si="16"/>
        <v>n.a.</v>
      </c>
      <c r="O114" s="25" t="str">
        <f t="shared" si="16"/>
        <v>n.a.</v>
      </c>
      <c r="P114" s="25">
        <f t="shared" si="15"/>
        <v>2.2624434389140191</v>
      </c>
      <c r="Q114" s="24"/>
      <c r="R114" s="4"/>
      <c r="S114" s="4"/>
      <c r="T114" s="4"/>
      <c r="U114" s="4"/>
      <c r="V114" s="4"/>
      <c r="W114" s="4"/>
      <c r="X114" s="4"/>
      <c r="Y114" s="4"/>
      <c r="Z114" s="4"/>
      <c r="AA114" s="4"/>
    </row>
    <row r="115" spans="1:27" x14ac:dyDescent="0.25">
      <c r="A115" s="27">
        <v>1939</v>
      </c>
      <c r="B115" s="25">
        <v>120.5981750591416</v>
      </c>
      <c r="C115" s="25">
        <v>4.4004011574378499</v>
      </c>
      <c r="D115" s="25">
        <v>3.0973451327433787</v>
      </c>
      <c r="E115" s="24">
        <f t="shared" si="9"/>
        <v>0</v>
      </c>
      <c r="F115" s="24">
        <f t="shared" si="10"/>
        <v>0</v>
      </c>
      <c r="G115" s="24">
        <f t="shared" si="11"/>
        <v>0</v>
      </c>
      <c r="H115" s="24">
        <f t="shared" si="12"/>
        <v>1</v>
      </c>
      <c r="I115" s="25" t="str">
        <f t="shared" si="14"/>
        <v>n.a.</v>
      </c>
      <c r="J115" s="25" t="str">
        <f t="shared" si="14"/>
        <v>n.a.</v>
      </c>
      <c r="K115" s="25" t="str">
        <f t="shared" si="14"/>
        <v>n.a.</v>
      </c>
      <c r="L115" s="25">
        <f t="shared" si="13"/>
        <v>4.4004011574378499</v>
      </c>
      <c r="M115" s="25" t="str">
        <f t="shared" si="16"/>
        <v>n.a.</v>
      </c>
      <c r="N115" s="25" t="str">
        <f t="shared" si="16"/>
        <v>n.a.</v>
      </c>
      <c r="O115" s="25" t="str">
        <f t="shared" si="16"/>
        <v>n.a.</v>
      </c>
      <c r="P115" s="25">
        <f t="shared" si="15"/>
        <v>3.0973451327433787</v>
      </c>
      <c r="Q115" s="24"/>
      <c r="R115" s="4"/>
      <c r="S115" s="4"/>
      <c r="T115" s="4"/>
      <c r="U115" s="4"/>
      <c r="V115" s="4"/>
      <c r="W115" s="4"/>
      <c r="X115" s="4"/>
      <c r="Y115" s="4"/>
      <c r="Z115" s="4"/>
      <c r="AA115" s="4"/>
    </row>
    <row r="116" spans="1:27" x14ac:dyDescent="0.25">
      <c r="A116" s="27">
        <v>1940</v>
      </c>
      <c r="B116" s="25">
        <v>109.96797995266601</v>
      </c>
      <c r="C116" s="65">
        <v>9.922756513728249</v>
      </c>
      <c r="D116" s="65">
        <v>10.300429184549342</v>
      </c>
      <c r="E116" s="24">
        <f t="shared" si="9"/>
        <v>0</v>
      </c>
      <c r="F116" s="24">
        <f t="shared" si="10"/>
        <v>0</v>
      </c>
      <c r="G116" s="24">
        <f t="shared" si="11"/>
        <v>0</v>
      </c>
      <c r="H116" s="24">
        <f t="shared" si="12"/>
        <v>1</v>
      </c>
      <c r="I116" s="25" t="str">
        <f t="shared" si="14"/>
        <v>n.a.</v>
      </c>
      <c r="J116" s="25" t="str">
        <f t="shared" si="14"/>
        <v>n.a.</v>
      </c>
      <c r="K116" s="25" t="str">
        <f t="shared" si="14"/>
        <v>n.a.</v>
      </c>
      <c r="L116" s="25">
        <f t="shared" si="13"/>
        <v>9.922756513728249</v>
      </c>
      <c r="M116" s="25" t="str">
        <f t="shared" si="16"/>
        <v>n.a.</v>
      </c>
      <c r="N116" s="25" t="str">
        <f t="shared" si="16"/>
        <v>n.a.</v>
      </c>
      <c r="O116" s="25" t="str">
        <f t="shared" si="16"/>
        <v>n.a.</v>
      </c>
      <c r="P116" s="25">
        <f t="shared" si="15"/>
        <v>10.300429184549342</v>
      </c>
      <c r="Q116" s="24"/>
      <c r="R116" s="4"/>
      <c r="S116" s="4"/>
      <c r="T116" s="4"/>
      <c r="U116" s="4"/>
      <c r="V116" s="4"/>
      <c r="W116" s="4"/>
      <c r="X116" s="4"/>
      <c r="Y116" s="4"/>
      <c r="Z116" s="4"/>
      <c r="AA116" s="4"/>
    </row>
    <row r="117" spans="1:27" x14ac:dyDescent="0.25">
      <c r="A117" s="27">
        <v>1941</v>
      </c>
      <c r="B117" s="25">
        <v>119.78275941761035</v>
      </c>
      <c r="C117" s="65">
        <v>8.7075492647006101</v>
      </c>
      <c r="D117" s="65">
        <v>10.894941634241251</v>
      </c>
      <c r="E117" s="24">
        <f t="shared" si="9"/>
        <v>0</v>
      </c>
      <c r="F117" s="24">
        <f t="shared" si="10"/>
        <v>0</v>
      </c>
      <c r="G117" s="24">
        <f t="shared" si="11"/>
        <v>0</v>
      </c>
      <c r="H117" s="24">
        <f t="shared" si="12"/>
        <v>1</v>
      </c>
      <c r="I117" s="25" t="str">
        <f t="shared" si="14"/>
        <v>n.a.</v>
      </c>
      <c r="J117" s="25" t="str">
        <f t="shared" si="14"/>
        <v>n.a.</v>
      </c>
      <c r="K117" s="25" t="str">
        <f t="shared" si="14"/>
        <v>n.a.</v>
      </c>
      <c r="L117" s="25">
        <f t="shared" si="13"/>
        <v>8.7075492647006101</v>
      </c>
      <c r="M117" s="25" t="str">
        <f t="shared" si="16"/>
        <v>n.a.</v>
      </c>
      <c r="N117" s="25" t="str">
        <f t="shared" si="16"/>
        <v>n.a.</v>
      </c>
      <c r="O117" s="25" t="str">
        <f t="shared" si="16"/>
        <v>n.a.</v>
      </c>
      <c r="P117" s="25">
        <f t="shared" si="15"/>
        <v>10.894941634241251</v>
      </c>
      <c r="Q117" s="24"/>
      <c r="R117" s="4"/>
      <c r="S117" s="4"/>
      <c r="T117" s="4"/>
      <c r="U117" s="4"/>
      <c r="V117" s="4"/>
      <c r="W117" s="4"/>
      <c r="X117" s="4"/>
      <c r="Y117" s="4"/>
      <c r="Z117" s="4"/>
      <c r="AA117" s="4"/>
    </row>
    <row r="118" spans="1:27" x14ac:dyDescent="0.25">
      <c r="A118" s="27">
        <v>1942</v>
      </c>
      <c r="B118" s="25">
        <v>137.53427546931027</v>
      </c>
      <c r="C118" s="65">
        <v>1.7933038567728987</v>
      </c>
      <c r="D118" s="65">
        <v>7.7192982456140369</v>
      </c>
      <c r="E118" s="24">
        <f t="shared" si="9"/>
        <v>0</v>
      </c>
      <c r="F118" s="24">
        <f t="shared" si="10"/>
        <v>0</v>
      </c>
      <c r="G118" s="24">
        <f t="shared" si="11"/>
        <v>0</v>
      </c>
      <c r="H118" s="24">
        <f t="shared" si="12"/>
        <v>1</v>
      </c>
      <c r="I118" s="25" t="str">
        <f t="shared" si="14"/>
        <v>n.a.</v>
      </c>
      <c r="J118" s="25" t="str">
        <f t="shared" si="14"/>
        <v>n.a.</v>
      </c>
      <c r="K118" s="25" t="str">
        <f t="shared" si="14"/>
        <v>n.a.</v>
      </c>
      <c r="L118" s="25">
        <f t="shared" si="13"/>
        <v>1.7933038567728987</v>
      </c>
      <c r="M118" s="25" t="str">
        <f t="shared" si="16"/>
        <v>n.a.</v>
      </c>
      <c r="N118" s="25" t="str">
        <f t="shared" si="16"/>
        <v>n.a.</v>
      </c>
      <c r="O118" s="25" t="str">
        <f t="shared" si="16"/>
        <v>n.a.</v>
      </c>
      <c r="P118" s="25">
        <f t="shared" si="15"/>
        <v>7.7192982456140369</v>
      </c>
      <c r="Q118" s="24"/>
      <c r="R118" s="4"/>
      <c r="S118" s="4"/>
      <c r="T118" s="4"/>
      <c r="U118" s="4"/>
      <c r="V118" s="4"/>
      <c r="W118" s="4"/>
      <c r="X118" s="4"/>
      <c r="Y118" s="4"/>
      <c r="Z118" s="4"/>
      <c r="AA118" s="4"/>
    </row>
    <row r="119" spans="1:27" x14ac:dyDescent="0.25">
      <c r="A119" s="27">
        <v>1943</v>
      </c>
      <c r="B119" s="25">
        <v>156.7621123550976</v>
      </c>
      <c r="C119" s="65">
        <v>1.7180161897456303</v>
      </c>
      <c r="D119" s="65">
        <v>4.5602605863192203</v>
      </c>
      <c r="E119" s="24">
        <f t="shared" si="9"/>
        <v>0</v>
      </c>
      <c r="F119" s="24">
        <f t="shared" si="10"/>
        <v>0</v>
      </c>
      <c r="G119" s="24">
        <f t="shared" si="11"/>
        <v>0</v>
      </c>
      <c r="H119" s="24">
        <f t="shared" si="12"/>
        <v>1</v>
      </c>
      <c r="I119" s="25" t="str">
        <f t="shared" si="14"/>
        <v>n.a.</v>
      </c>
      <c r="J119" s="25" t="str">
        <f t="shared" si="14"/>
        <v>n.a.</v>
      </c>
      <c r="K119" s="25" t="str">
        <f t="shared" si="14"/>
        <v>n.a.</v>
      </c>
      <c r="L119" s="25">
        <f t="shared" si="13"/>
        <v>1.7180161897456303</v>
      </c>
      <c r="M119" s="25" t="str">
        <f t="shared" si="16"/>
        <v>n.a.</v>
      </c>
      <c r="N119" s="25" t="str">
        <f t="shared" si="16"/>
        <v>n.a.</v>
      </c>
      <c r="O119" s="25" t="str">
        <f t="shared" si="16"/>
        <v>n.a.</v>
      </c>
      <c r="P119" s="25">
        <f t="shared" si="15"/>
        <v>4.5602605863192203</v>
      </c>
      <c r="Q119" s="24"/>
      <c r="R119" s="4"/>
      <c r="S119" s="4"/>
      <c r="T119" s="4"/>
      <c r="U119" s="4"/>
      <c r="V119" s="4"/>
      <c r="W119" s="4"/>
      <c r="X119" s="4"/>
      <c r="Y119" s="4"/>
      <c r="Z119" s="4"/>
      <c r="AA119" s="4"/>
    </row>
    <row r="120" spans="1:27" x14ac:dyDescent="0.25">
      <c r="A120" s="27">
        <v>1944</v>
      </c>
      <c r="B120" s="25">
        <v>182.33791748526522</v>
      </c>
      <c r="C120" s="65">
        <v>-4.4003703833340175</v>
      </c>
      <c r="D120" s="65">
        <v>5.6074766355140193</v>
      </c>
      <c r="E120" s="24">
        <f t="shared" si="9"/>
        <v>0</v>
      </c>
      <c r="F120" s="24">
        <f t="shared" si="10"/>
        <v>0</v>
      </c>
      <c r="G120" s="24">
        <f t="shared" si="11"/>
        <v>0</v>
      </c>
      <c r="H120" s="24">
        <f t="shared" si="12"/>
        <v>1</v>
      </c>
      <c r="I120" s="25" t="str">
        <f t="shared" si="14"/>
        <v>n.a.</v>
      </c>
      <c r="J120" s="25" t="str">
        <f t="shared" si="14"/>
        <v>n.a.</v>
      </c>
      <c r="K120" s="25" t="str">
        <f t="shared" si="14"/>
        <v>n.a.</v>
      </c>
      <c r="L120" s="25">
        <f t="shared" si="13"/>
        <v>-4.4003703833340175</v>
      </c>
      <c r="M120" s="25" t="str">
        <f t="shared" si="16"/>
        <v>n.a.</v>
      </c>
      <c r="N120" s="25" t="str">
        <f t="shared" si="16"/>
        <v>n.a.</v>
      </c>
      <c r="O120" s="25" t="str">
        <f t="shared" si="16"/>
        <v>n.a.</v>
      </c>
      <c r="P120" s="25">
        <f t="shared" si="15"/>
        <v>5.6074766355140193</v>
      </c>
      <c r="Q120" s="24"/>
      <c r="R120" s="4"/>
      <c r="S120" s="4"/>
      <c r="T120" s="4"/>
      <c r="U120" s="4"/>
      <c r="V120" s="4"/>
      <c r="W120" s="4"/>
      <c r="X120" s="4"/>
      <c r="Y120" s="4"/>
      <c r="Z120" s="4"/>
      <c r="AA120" s="4"/>
    </row>
    <row r="121" spans="1:27" x14ac:dyDescent="0.25">
      <c r="A121" s="27">
        <v>1945</v>
      </c>
      <c r="B121" s="25">
        <v>215.63383124747679</v>
      </c>
      <c r="C121" s="65">
        <v>-4.5729596591665533</v>
      </c>
      <c r="D121" s="65">
        <v>2.0648967551622377</v>
      </c>
      <c r="E121" s="24">
        <f t="shared" si="9"/>
        <v>0</v>
      </c>
      <c r="F121" s="24">
        <f t="shared" si="10"/>
        <v>0</v>
      </c>
      <c r="G121" s="24">
        <f t="shared" si="11"/>
        <v>0</v>
      </c>
      <c r="H121" s="24">
        <f t="shared" si="12"/>
        <v>1</v>
      </c>
      <c r="I121" s="25" t="str">
        <f t="shared" si="14"/>
        <v>n.a.</v>
      </c>
      <c r="J121" s="25" t="str">
        <f t="shared" si="14"/>
        <v>n.a.</v>
      </c>
      <c r="K121" s="25" t="str">
        <f t="shared" si="14"/>
        <v>n.a.</v>
      </c>
      <c r="L121" s="25">
        <f t="shared" si="13"/>
        <v>-4.5729596591665533</v>
      </c>
      <c r="M121" s="25" t="str">
        <f t="shared" si="16"/>
        <v>n.a.</v>
      </c>
      <c r="N121" s="25" t="str">
        <f t="shared" si="16"/>
        <v>n.a.</v>
      </c>
      <c r="O121" s="25" t="str">
        <f t="shared" si="16"/>
        <v>n.a.</v>
      </c>
      <c r="P121" s="25">
        <f t="shared" si="15"/>
        <v>2.0648967551622377</v>
      </c>
      <c r="Q121" s="24"/>
      <c r="R121" s="4"/>
      <c r="S121" s="4"/>
      <c r="T121" s="4"/>
      <c r="U121" s="4"/>
      <c r="V121" s="4"/>
      <c r="W121" s="4"/>
      <c r="X121" s="4"/>
      <c r="Y121" s="4"/>
      <c r="Z121" s="4"/>
      <c r="AA121" s="4"/>
    </row>
    <row r="122" spans="1:27" x14ac:dyDescent="0.25">
      <c r="A122" s="27">
        <v>1946</v>
      </c>
      <c r="B122" s="25">
        <v>247.48194221508828</v>
      </c>
      <c r="C122" s="25">
        <v>-2.4583102256357625</v>
      </c>
      <c r="D122" s="25">
        <v>2.8901734104046284</v>
      </c>
      <c r="E122" s="24">
        <f t="shared" si="9"/>
        <v>0</v>
      </c>
      <c r="F122" s="24">
        <f t="shared" si="10"/>
        <v>0</v>
      </c>
      <c r="G122" s="24">
        <f t="shared" si="11"/>
        <v>0</v>
      </c>
      <c r="H122" s="24">
        <f t="shared" si="12"/>
        <v>1</v>
      </c>
      <c r="I122" s="25" t="str">
        <f t="shared" si="14"/>
        <v>n.a.</v>
      </c>
      <c r="J122" s="25" t="str">
        <f t="shared" si="14"/>
        <v>n.a.</v>
      </c>
      <c r="K122" s="25" t="str">
        <f t="shared" si="14"/>
        <v>n.a.</v>
      </c>
      <c r="L122" s="25">
        <f t="shared" si="13"/>
        <v>-2.4583102256357625</v>
      </c>
      <c r="M122" s="25" t="str">
        <f t="shared" si="16"/>
        <v>n.a.</v>
      </c>
      <c r="N122" s="25" t="str">
        <f t="shared" si="16"/>
        <v>n.a.</v>
      </c>
      <c r="O122" s="25" t="str">
        <f t="shared" si="16"/>
        <v>n.a.</v>
      </c>
      <c r="P122" s="25">
        <f t="shared" si="15"/>
        <v>2.8901734104046284</v>
      </c>
      <c r="Q122" s="24"/>
      <c r="R122" s="4"/>
      <c r="S122" s="4"/>
      <c r="T122" s="4"/>
      <c r="U122" s="4"/>
      <c r="V122" s="4"/>
      <c r="W122" s="4"/>
      <c r="X122" s="4"/>
      <c r="Y122" s="4"/>
      <c r="Z122" s="4"/>
      <c r="AA122" s="4"/>
    </row>
    <row r="123" spans="1:27" x14ac:dyDescent="0.25">
      <c r="A123" s="27">
        <v>1947</v>
      </c>
      <c r="B123" s="25">
        <v>237.94095803936131</v>
      </c>
      <c r="C123" s="25">
        <v>-1.2762244638891751</v>
      </c>
      <c r="D123" s="25">
        <v>9.550561797752799</v>
      </c>
      <c r="E123" s="24">
        <f t="shared" si="9"/>
        <v>0</v>
      </c>
      <c r="F123" s="24">
        <f t="shared" si="10"/>
        <v>0</v>
      </c>
      <c r="G123" s="24">
        <f t="shared" si="11"/>
        <v>0</v>
      </c>
      <c r="H123" s="24">
        <f t="shared" si="12"/>
        <v>1</v>
      </c>
      <c r="I123" s="25" t="str">
        <f t="shared" si="14"/>
        <v>n.a.</v>
      </c>
      <c r="J123" s="25" t="str">
        <f t="shared" si="14"/>
        <v>n.a.</v>
      </c>
      <c r="K123" s="25" t="str">
        <f t="shared" si="14"/>
        <v>n.a.</v>
      </c>
      <c r="L123" s="25">
        <f t="shared" si="13"/>
        <v>-1.2762244638891751</v>
      </c>
      <c r="M123" s="25" t="str">
        <f t="shared" si="16"/>
        <v>n.a.</v>
      </c>
      <c r="N123" s="25" t="str">
        <f t="shared" si="16"/>
        <v>n.a.</v>
      </c>
      <c r="O123" s="25" t="str">
        <f t="shared" si="16"/>
        <v>n.a.</v>
      </c>
      <c r="P123" s="25">
        <f t="shared" si="15"/>
        <v>9.550561797752799</v>
      </c>
      <c r="Q123" s="24"/>
      <c r="R123" s="4"/>
      <c r="S123" s="4"/>
      <c r="T123" s="4"/>
      <c r="U123" s="4"/>
      <c r="V123" s="4"/>
      <c r="W123" s="4"/>
      <c r="X123" s="4"/>
      <c r="Y123" s="4"/>
      <c r="Z123" s="4"/>
      <c r="AA123" s="4"/>
    </row>
    <row r="124" spans="1:27" x14ac:dyDescent="0.25">
      <c r="A124" s="27">
        <f t="shared" ref="A124:A184" si="17">A123+1</f>
        <v>1948</v>
      </c>
      <c r="B124" s="25">
        <v>213.97193920160348</v>
      </c>
      <c r="C124" s="25">
        <v>2.9241100534619813</v>
      </c>
      <c r="D124" s="25">
        <v>7.9487179487179427</v>
      </c>
      <c r="E124" s="24">
        <f t="shared" si="9"/>
        <v>0</v>
      </c>
      <c r="F124" s="24">
        <f t="shared" si="10"/>
        <v>0</v>
      </c>
      <c r="G124" s="24">
        <f t="shared" si="11"/>
        <v>0</v>
      </c>
      <c r="H124" s="24">
        <f t="shared" si="12"/>
        <v>1</v>
      </c>
      <c r="I124" s="25" t="str">
        <f t="shared" si="14"/>
        <v>n.a.</v>
      </c>
      <c r="J124" s="25" t="str">
        <f t="shared" si="14"/>
        <v>n.a.</v>
      </c>
      <c r="K124" s="25" t="str">
        <f t="shared" si="14"/>
        <v>n.a.</v>
      </c>
      <c r="L124" s="25">
        <f t="shared" si="13"/>
        <v>2.9241100534619813</v>
      </c>
      <c r="M124" s="25" t="str">
        <f t="shared" si="16"/>
        <v>n.a.</v>
      </c>
      <c r="N124" s="25" t="str">
        <f t="shared" si="16"/>
        <v>n.a.</v>
      </c>
      <c r="O124" s="25" t="str">
        <f t="shared" si="16"/>
        <v>n.a.</v>
      </c>
      <c r="P124" s="25">
        <f t="shared" si="15"/>
        <v>7.9487179487179427</v>
      </c>
      <c r="Q124" s="24"/>
      <c r="R124" s="4"/>
      <c r="S124" s="4"/>
      <c r="T124" s="4"/>
      <c r="U124" s="4"/>
      <c r="V124" s="4"/>
      <c r="W124" s="4"/>
      <c r="X124" s="4"/>
      <c r="Y124" s="4"/>
      <c r="Z124" s="4"/>
      <c r="AA124" s="4"/>
    </row>
    <row r="125" spans="1:27" x14ac:dyDescent="0.25">
      <c r="A125" s="27">
        <f t="shared" si="17"/>
        <v>1949</v>
      </c>
      <c r="B125" s="25">
        <v>197.76834826339777</v>
      </c>
      <c r="C125" s="25">
        <v>3.3147168642686964</v>
      </c>
      <c r="D125" s="25">
        <v>2.8503562945368266</v>
      </c>
      <c r="E125" s="24">
        <f t="shared" si="9"/>
        <v>0</v>
      </c>
      <c r="F125" s="24">
        <f t="shared" si="10"/>
        <v>0</v>
      </c>
      <c r="G125" s="24">
        <f t="shared" si="11"/>
        <v>0</v>
      </c>
      <c r="H125" s="24">
        <f t="shared" si="12"/>
        <v>1</v>
      </c>
      <c r="I125" s="25" t="str">
        <f t="shared" si="14"/>
        <v>n.a.</v>
      </c>
      <c r="J125" s="25" t="str">
        <f t="shared" si="14"/>
        <v>n.a.</v>
      </c>
      <c r="K125" s="25" t="str">
        <f t="shared" si="14"/>
        <v>n.a.</v>
      </c>
      <c r="L125" s="25">
        <f t="shared" si="13"/>
        <v>3.3147168642686964</v>
      </c>
      <c r="M125" s="25" t="str">
        <f t="shared" si="16"/>
        <v>n.a.</v>
      </c>
      <c r="N125" s="25" t="str">
        <f t="shared" si="16"/>
        <v>n.a.</v>
      </c>
      <c r="O125" s="25" t="str">
        <f t="shared" si="16"/>
        <v>n.a.</v>
      </c>
      <c r="P125" s="25">
        <f t="shared" si="15"/>
        <v>2.8503562945368266</v>
      </c>
      <c r="Q125" s="24"/>
      <c r="R125" s="4"/>
      <c r="S125" s="4"/>
      <c r="T125" s="4"/>
      <c r="U125" s="4"/>
      <c r="V125" s="4"/>
      <c r="W125" s="4"/>
      <c r="X125" s="4"/>
      <c r="Y125" s="4"/>
      <c r="Z125" s="4"/>
      <c r="AA125" s="4"/>
    </row>
    <row r="126" spans="1:27" x14ac:dyDescent="0.25">
      <c r="A126" s="27">
        <f t="shared" si="17"/>
        <v>1950</v>
      </c>
      <c r="B126" s="25">
        <v>193.8833784189961</v>
      </c>
      <c r="C126" s="25">
        <v>3.1814589748480726</v>
      </c>
      <c r="D126" s="25">
        <v>1.3856812933025209</v>
      </c>
      <c r="E126" s="24">
        <f t="shared" si="9"/>
        <v>0</v>
      </c>
      <c r="F126" s="24">
        <f t="shared" si="10"/>
        <v>0</v>
      </c>
      <c r="G126" s="24">
        <f t="shared" si="11"/>
        <v>0</v>
      </c>
      <c r="H126" s="24">
        <f t="shared" si="12"/>
        <v>1</v>
      </c>
      <c r="I126" s="25" t="str">
        <f t="shared" si="14"/>
        <v>n.a.</v>
      </c>
      <c r="J126" s="25" t="str">
        <f t="shared" si="14"/>
        <v>n.a.</v>
      </c>
      <c r="K126" s="25" t="str">
        <f t="shared" si="14"/>
        <v>n.a.</v>
      </c>
      <c r="L126" s="25">
        <f t="shared" si="13"/>
        <v>3.1814589748480726</v>
      </c>
      <c r="M126" s="25" t="str">
        <f t="shared" si="16"/>
        <v>n.a.</v>
      </c>
      <c r="N126" s="25" t="str">
        <f t="shared" si="16"/>
        <v>n.a.</v>
      </c>
      <c r="O126" s="25" t="str">
        <f t="shared" si="16"/>
        <v>n.a.</v>
      </c>
      <c r="P126" s="25">
        <f t="shared" si="15"/>
        <v>1.3856812933025209</v>
      </c>
      <c r="Q126" s="24"/>
      <c r="R126" s="4"/>
      <c r="S126" s="4"/>
      <c r="T126" s="4"/>
      <c r="U126" s="4"/>
      <c r="V126" s="4"/>
      <c r="W126" s="4"/>
      <c r="X126" s="4"/>
      <c r="Y126" s="4"/>
      <c r="Z126" s="4"/>
      <c r="AA126" s="4"/>
    </row>
    <row r="127" spans="1:27" x14ac:dyDescent="0.25">
      <c r="A127" s="27">
        <f t="shared" si="17"/>
        <v>1951</v>
      </c>
      <c r="B127" s="25">
        <v>175.33820346320346</v>
      </c>
      <c r="C127" s="25">
        <v>2.7278189333016511</v>
      </c>
      <c r="D127" s="25">
        <v>8.2004555808656185</v>
      </c>
      <c r="E127" s="24">
        <f t="shared" si="9"/>
        <v>0</v>
      </c>
      <c r="F127" s="24">
        <f t="shared" si="10"/>
        <v>0</v>
      </c>
      <c r="G127" s="24">
        <f t="shared" si="11"/>
        <v>0</v>
      </c>
      <c r="H127" s="24">
        <f t="shared" si="12"/>
        <v>1</v>
      </c>
      <c r="I127" s="25" t="str">
        <f t="shared" si="14"/>
        <v>n.a.</v>
      </c>
      <c r="J127" s="25" t="str">
        <f t="shared" si="14"/>
        <v>n.a.</v>
      </c>
      <c r="K127" s="25" t="str">
        <f t="shared" si="14"/>
        <v>n.a.</v>
      </c>
      <c r="L127" s="25">
        <f t="shared" si="13"/>
        <v>2.7278189333016511</v>
      </c>
      <c r="M127" s="25" t="str">
        <f t="shared" si="16"/>
        <v>n.a.</v>
      </c>
      <c r="N127" s="25" t="str">
        <f t="shared" si="16"/>
        <v>n.a.</v>
      </c>
      <c r="O127" s="25" t="str">
        <f t="shared" si="16"/>
        <v>n.a.</v>
      </c>
      <c r="P127" s="25">
        <f t="shared" si="15"/>
        <v>8.2004555808656185</v>
      </c>
      <c r="Q127" s="24"/>
      <c r="R127" s="4"/>
      <c r="S127" s="4"/>
      <c r="T127" s="4"/>
      <c r="U127" s="4"/>
      <c r="V127" s="4"/>
      <c r="W127" s="4"/>
      <c r="X127" s="4"/>
      <c r="Y127" s="4"/>
      <c r="Z127" s="4"/>
      <c r="AA127" s="4"/>
    </row>
    <row r="128" spans="1:27" x14ac:dyDescent="0.25">
      <c r="A128" s="27">
        <f t="shared" si="17"/>
        <v>1952</v>
      </c>
      <c r="B128" s="25">
        <v>161.99086529437528</v>
      </c>
      <c r="C128" s="25">
        <v>5.2381426767222905E-2</v>
      </c>
      <c r="D128" s="25">
        <v>8.0000000000000071</v>
      </c>
      <c r="E128" s="24">
        <f t="shared" si="9"/>
        <v>0</v>
      </c>
      <c r="F128" s="24">
        <f t="shared" si="10"/>
        <v>0</v>
      </c>
      <c r="G128" s="24">
        <f t="shared" si="11"/>
        <v>0</v>
      </c>
      <c r="H128" s="24">
        <f t="shared" si="12"/>
        <v>1</v>
      </c>
      <c r="I128" s="25" t="str">
        <f t="shared" si="14"/>
        <v>n.a.</v>
      </c>
      <c r="J128" s="25" t="str">
        <f t="shared" si="14"/>
        <v>n.a.</v>
      </c>
      <c r="K128" s="25" t="str">
        <f t="shared" si="14"/>
        <v>n.a.</v>
      </c>
      <c r="L128" s="25">
        <f t="shared" si="13"/>
        <v>5.2381426767222905E-2</v>
      </c>
      <c r="M128" s="25" t="str">
        <f t="shared" si="16"/>
        <v>n.a.</v>
      </c>
      <c r="N128" s="25" t="str">
        <f t="shared" si="16"/>
        <v>n.a.</v>
      </c>
      <c r="O128" s="25" t="str">
        <f t="shared" si="16"/>
        <v>n.a.</v>
      </c>
      <c r="P128" s="25">
        <f t="shared" si="15"/>
        <v>8.0000000000000071</v>
      </c>
      <c r="Q128" s="24"/>
      <c r="R128" s="4"/>
      <c r="S128" s="4"/>
      <c r="T128" s="4"/>
      <c r="U128" s="4"/>
      <c r="V128" s="4"/>
      <c r="W128" s="4"/>
      <c r="X128" s="4"/>
      <c r="Y128" s="4"/>
      <c r="Z128" s="4"/>
      <c r="AA128" s="4"/>
    </row>
    <row r="129" spans="1:27" x14ac:dyDescent="0.25">
      <c r="A129" s="27">
        <f t="shared" si="17"/>
        <v>1953</v>
      </c>
      <c r="B129" s="25">
        <v>152.15816833128906</v>
      </c>
      <c r="C129" s="25">
        <v>3.8362957776336026</v>
      </c>
      <c r="D129" s="25">
        <v>3.3138401559454245</v>
      </c>
      <c r="E129" s="24">
        <f t="shared" si="9"/>
        <v>0</v>
      </c>
      <c r="F129" s="24">
        <f t="shared" si="10"/>
        <v>0</v>
      </c>
      <c r="G129" s="24">
        <f t="shared" si="11"/>
        <v>0</v>
      </c>
      <c r="H129" s="24">
        <f t="shared" si="12"/>
        <v>1</v>
      </c>
      <c r="I129" s="25" t="str">
        <f t="shared" si="14"/>
        <v>n.a.</v>
      </c>
      <c r="J129" s="25" t="str">
        <f t="shared" si="14"/>
        <v>n.a.</v>
      </c>
      <c r="K129" s="25" t="str">
        <f t="shared" si="14"/>
        <v>n.a.</v>
      </c>
      <c r="L129" s="25">
        <f t="shared" si="13"/>
        <v>3.8362957776336026</v>
      </c>
      <c r="M129" s="25" t="str">
        <f t="shared" si="16"/>
        <v>n.a.</v>
      </c>
      <c r="N129" s="25" t="str">
        <f t="shared" si="16"/>
        <v>n.a.</v>
      </c>
      <c r="O129" s="25" t="str">
        <f t="shared" si="16"/>
        <v>n.a.</v>
      </c>
      <c r="P129" s="25">
        <f t="shared" si="15"/>
        <v>3.3138401559454245</v>
      </c>
      <c r="Q129" s="24"/>
      <c r="R129" s="4"/>
      <c r="S129" s="4"/>
      <c r="T129" s="4"/>
      <c r="U129" s="4"/>
      <c r="V129" s="4"/>
      <c r="W129" s="4"/>
      <c r="X129" s="4"/>
      <c r="Y129" s="4"/>
      <c r="Z129" s="4"/>
      <c r="AA129" s="4"/>
    </row>
    <row r="130" spans="1:27" x14ac:dyDescent="0.25">
      <c r="A130" s="27">
        <f t="shared" si="17"/>
        <v>1954</v>
      </c>
      <c r="B130" s="25">
        <v>146.65673618007281</v>
      </c>
      <c r="C130" s="25">
        <v>4.1118390527273174</v>
      </c>
      <c r="D130" s="25">
        <v>1.6981132075471583</v>
      </c>
      <c r="E130" s="24">
        <f t="shared" si="9"/>
        <v>0</v>
      </c>
      <c r="F130" s="24">
        <f t="shared" si="10"/>
        <v>0</v>
      </c>
      <c r="G130" s="24">
        <f t="shared" si="11"/>
        <v>0</v>
      </c>
      <c r="H130" s="24">
        <f t="shared" si="12"/>
        <v>1</v>
      </c>
      <c r="I130" s="25" t="str">
        <f t="shared" si="14"/>
        <v>n.a.</v>
      </c>
      <c r="J130" s="25" t="str">
        <f t="shared" si="14"/>
        <v>n.a.</v>
      </c>
      <c r="K130" s="25" t="str">
        <f t="shared" si="14"/>
        <v>n.a.</v>
      </c>
      <c r="L130" s="25">
        <f t="shared" si="13"/>
        <v>4.1118390527273174</v>
      </c>
      <c r="M130" s="25" t="str">
        <f t="shared" si="16"/>
        <v>n.a.</v>
      </c>
      <c r="N130" s="25" t="str">
        <f t="shared" si="16"/>
        <v>n.a.</v>
      </c>
      <c r="O130" s="25" t="str">
        <f t="shared" si="16"/>
        <v>n.a.</v>
      </c>
      <c r="P130" s="25">
        <f t="shared" si="15"/>
        <v>1.6981132075471583</v>
      </c>
      <c r="Q130" s="24"/>
      <c r="R130" s="4"/>
      <c r="S130" s="4"/>
      <c r="T130" s="4"/>
      <c r="U130" s="4"/>
      <c r="V130" s="4"/>
      <c r="W130" s="4"/>
      <c r="X130" s="4"/>
      <c r="Y130" s="4"/>
      <c r="Z130" s="4"/>
      <c r="AA130" s="4"/>
    </row>
    <row r="131" spans="1:27" x14ac:dyDescent="0.25">
      <c r="A131" s="27">
        <f t="shared" si="17"/>
        <v>1955</v>
      </c>
      <c r="B131" s="25">
        <v>138.19394561313493</v>
      </c>
      <c r="C131" s="25">
        <v>3.457732062903518</v>
      </c>
      <c r="D131" s="25">
        <v>3.8961038961038863</v>
      </c>
      <c r="E131" s="24">
        <f t="shared" si="9"/>
        <v>0</v>
      </c>
      <c r="F131" s="24">
        <f t="shared" si="10"/>
        <v>0</v>
      </c>
      <c r="G131" s="24">
        <f t="shared" si="11"/>
        <v>0</v>
      </c>
      <c r="H131" s="24">
        <f t="shared" si="12"/>
        <v>1</v>
      </c>
      <c r="I131" s="25" t="str">
        <f t="shared" si="14"/>
        <v>n.a.</v>
      </c>
      <c r="J131" s="25" t="str">
        <f t="shared" si="14"/>
        <v>n.a.</v>
      </c>
      <c r="K131" s="25" t="str">
        <f t="shared" si="14"/>
        <v>n.a.</v>
      </c>
      <c r="L131" s="25">
        <f t="shared" si="13"/>
        <v>3.457732062903518</v>
      </c>
      <c r="M131" s="25" t="str">
        <f t="shared" si="16"/>
        <v>n.a.</v>
      </c>
      <c r="N131" s="25" t="str">
        <f t="shared" si="16"/>
        <v>n.a.</v>
      </c>
      <c r="O131" s="25" t="str">
        <f t="shared" si="16"/>
        <v>n.a.</v>
      </c>
      <c r="P131" s="25">
        <f t="shared" si="15"/>
        <v>3.8961038961038863</v>
      </c>
      <c r="Q131" s="24"/>
      <c r="R131" s="4"/>
      <c r="S131" s="4"/>
      <c r="T131" s="4"/>
      <c r="U131" s="4"/>
      <c r="V131" s="4"/>
      <c r="W131" s="4"/>
      <c r="X131" s="4"/>
      <c r="Y131" s="4"/>
      <c r="Z131" s="4"/>
      <c r="AA131" s="4"/>
    </row>
    <row r="132" spans="1:27" x14ac:dyDescent="0.25">
      <c r="A132" s="27">
        <f t="shared" si="17"/>
        <v>1956</v>
      </c>
      <c r="B132" s="25">
        <v>129.02748616148119</v>
      </c>
      <c r="C132" s="25">
        <v>0.9281568677003138</v>
      </c>
      <c r="D132" s="25">
        <v>6.4285714285714279</v>
      </c>
      <c r="E132" s="24">
        <f t="shared" si="9"/>
        <v>0</v>
      </c>
      <c r="F132" s="24">
        <f t="shared" si="10"/>
        <v>0</v>
      </c>
      <c r="G132" s="24">
        <f t="shared" si="11"/>
        <v>0</v>
      </c>
      <c r="H132" s="24">
        <f t="shared" si="12"/>
        <v>1</v>
      </c>
      <c r="I132" s="25" t="str">
        <f t="shared" si="14"/>
        <v>n.a.</v>
      </c>
      <c r="J132" s="25" t="str">
        <f t="shared" si="14"/>
        <v>n.a.</v>
      </c>
      <c r="K132" s="25" t="str">
        <f t="shared" si="14"/>
        <v>n.a.</v>
      </c>
      <c r="L132" s="25">
        <f t="shared" si="13"/>
        <v>0.9281568677003138</v>
      </c>
      <c r="M132" s="25" t="str">
        <f t="shared" si="16"/>
        <v>n.a.</v>
      </c>
      <c r="N132" s="25" t="str">
        <f t="shared" si="16"/>
        <v>n.a.</v>
      </c>
      <c r="O132" s="25" t="str">
        <f t="shared" si="16"/>
        <v>n.a.</v>
      </c>
      <c r="P132" s="25">
        <f t="shared" si="15"/>
        <v>6.4285714285714279</v>
      </c>
      <c r="Q132" s="24"/>
      <c r="R132" s="4"/>
      <c r="S132" s="4"/>
      <c r="T132" s="4"/>
      <c r="U132" s="4"/>
      <c r="V132" s="4"/>
      <c r="W132" s="4"/>
      <c r="X132" s="4"/>
      <c r="Y132" s="4"/>
      <c r="Z132" s="4"/>
      <c r="AA132" s="4"/>
    </row>
    <row r="133" spans="1:27" x14ac:dyDescent="0.25">
      <c r="A133" s="27">
        <f t="shared" si="17"/>
        <v>1957</v>
      </c>
      <c r="B133" s="25">
        <v>122.1805021488351</v>
      </c>
      <c r="C133" s="25">
        <v>1.658846660539659</v>
      </c>
      <c r="D133" s="25">
        <v>3.8590604026845776</v>
      </c>
      <c r="E133" s="24">
        <f t="shared" si="9"/>
        <v>0</v>
      </c>
      <c r="F133" s="24">
        <f t="shared" si="10"/>
        <v>0</v>
      </c>
      <c r="G133" s="24">
        <f t="shared" si="11"/>
        <v>0</v>
      </c>
      <c r="H133" s="24">
        <f t="shared" si="12"/>
        <v>1</v>
      </c>
      <c r="I133" s="25" t="str">
        <f t="shared" si="14"/>
        <v>n.a.</v>
      </c>
      <c r="J133" s="25" t="str">
        <f t="shared" si="14"/>
        <v>n.a.</v>
      </c>
      <c r="K133" s="25" t="str">
        <f t="shared" si="14"/>
        <v>n.a.</v>
      </c>
      <c r="L133" s="25">
        <f t="shared" si="13"/>
        <v>1.658846660539659</v>
      </c>
      <c r="M133" s="25" t="str">
        <f t="shared" si="16"/>
        <v>n.a.</v>
      </c>
      <c r="N133" s="25" t="str">
        <f t="shared" si="16"/>
        <v>n.a.</v>
      </c>
      <c r="O133" s="25" t="str">
        <f t="shared" si="16"/>
        <v>n.a.</v>
      </c>
      <c r="P133" s="25">
        <f t="shared" si="15"/>
        <v>3.8590604026845776</v>
      </c>
      <c r="Q133" s="24"/>
      <c r="R133" s="4"/>
      <c r="S133" s="4"/>
      <c r="T133" s="4"/>
      <c r="U133" s="4"/>
      <c r="V133" s="4"/>
      <c r="W133" s="4"/>
      <c r="X133" s="4"/>
      <c r="Y133" s="4"/>
      <c r="Z133" s="4"/>
      <c r="AA133" s="4"/>
    </row>
    <row r="134" spans="1:27" x14ac:dyDescent="0.25">
      <c r="A134" s="27">
        <f t="shared" si="17"/>
        <v>1958</v>
      </c>
      <c r="B134" s="25">
        <v>118.14316702819957</v>
      </c>
      <c r="C134" s="25">
        <v>0.31935826063105299</v>
      </c>
      <c r="D134" s="25">
        <v>3.8772213247172838</v>
      </c>
      <c r="E134" s="24">
        <f t="shared" si="9"/>
        <v>0</v>
      </c>
      <c r="F134" s="24">
        <f t="shared" si="10"/>
        <v>0</v>
      </c>
      <c r="G134" s="24">
        <f t="shared" si="11"/>
        <v>0</v>
      </c>
      <c r="H134" s="24">
        <f t="shared" si="12"/>
        <v>1</v>
      </c>
      <c r="I134" s="25" t="str">
        <f t="shared" si="14"/>
        <v>n.a.</v>
      </c>
      <c r="J134" s="25" t="str">
        <f t="shared" si="14"/>
        <v>n.a.</v>
      </c>
      <c r="K134" s="25" t="str">
        <f t="shared" si="14"/>
        <v>n.a.</v>
      </c>
      <c r="L134" s="25">
        <f t="shared" si="13"/>
        <v>0.31935826063105299</v>
      </c>
      <c r="M134" s="25" t="str">
        <f t="shared" si="16"/>
        <v>n.a.</v>
      </c>
      <c r="N134" s="25" t="str">
        <f t="shared" si="16"/>
        <v>n.a.</v>
      </c>
      <c r="O134" s="25" t="str">
        <f t="shared" si="16"/>
        <v>n.a.</v>
      </c>
      <c r="P134" s="25">
        <f t="shared" si="15"/>
        <v>3.8772213247172838</v>
      </c>
      <c r="Q134" s="24"/>
      <c r="R134" s="4"/>
      <c r="S134" s="4"/>
      <c r="T134" s="4"/>
      <c r="U134" s="4"/>
      <c r="V134" s="4"/>
      <c r="W134" s="4"/>
      <c r="X134" s="4"/>
      <c r="Y134" s="4"/>
      <c r="Z134" s="4"/>
      <c r="AA134" s="4"/>
    </row>
    <row r="135" spans="1:27" x14ac:dyDescent="0.25">
      <c r="A135" s="27">
        <f t="shared" si="17"/>
        <v>1959</v>
      </c>
      <c r="B135" s="25">
        <v>112.43633974043043</v>
      </c>
      <c r="C135" s="25">
        <v>4.2810111042910659</v>
      </c>
      <c r="D135" s="25">
        <v>1.2441679626749691</v>
      </c>
      <c r="E135" s="24">
        <f t="shared" ref="E135:E185" si="18">IF(AND($B135&gt;0,$B135&lt;30),1,0)</f>
        <v>0</v>
      </c>
      <c r="F135" s="24">
        <f t="shared" ref="F135:F185" si="19">IF(AND($B135&gt;30,$B135&lt;60),1,0)</f>
        <v>0</v>
      </c>
      <c r="G135" s="24">
        <f t="shared" ref="G135:G185" si="20">IF(AND($B135&gt;60,$B135&lt;90),1,0)</f>
        <v>0</v>
      </c>
      <c r="H135" s="24">
        <f t="shared" ref="H135:H185" si="21">IF($B135&gt;90,1,0)</f>
        <v>1</v>
      </c>
      <c r="I135" s="25" t="str">
        <f t="shared" si="14"/>
        <v>n.a.</v>
      </c>
      <c r="J135" s="25" t="str">
        <f t="shared" si="14"/>
        <v>n.a.</v>
      </c>
      <c r="K135" s="25" t="str">
        <f t="shared" si="14"/>
        <v>n.a.</v>
      </c>
      <c r="L135" s="25">
        <f t="shared" si="14"/>
        <v>4.2810111042910659</v>
      </c>
      <c r="M135" s="25" t="str">
        <f t="shared" si="16"/>
        <v>n.a.</v>
      </c>
      <c r="N135" s="25" t="str">
        <f t="shared" si="16"/>
        <v>n.a.</v>
      </c>
      <c r="O135" s="25" t="str">
        <f t="shared" si="16"/>
        <v>n.a.</v>
      </c>
      <c r="P135" s="25">
        <f t="shared" si="15"/>
        <v>1.2441679626749691</v>
      </c>
      <c r="Q135" s="24"/>
      <c r="R135" s="4"/>
      <c r="S135" s="4"/>
      <c r="T135" s="4"/>
      <c r="U135" s="4"/>
      <c r="V135" s="4"/>
      <c r="W135" s="4"/>
      <c r="X135" s="4"/>
      <c r="Y135" s="4"/>
      <c r="Z135" s="4"/>
      <c r="AA135" s="4"/>
    </row>
    <row r="136" spans="1:27" x14ac:dyDescent="0.25">
      <c r="A136" s="27">
        <f t="shared" si="17"/>
        <v>1960</v>
      </c>
      <c r="B136" s="25">
        <v>106.75982599992301</v>
      </c>
      <c r="C136" s="25">
        <v>5.3301013473742831</v>
      </c>
      <c r="D136" s="25">
        <v>1.3824884792626779</v>
      </c>
      <c r="E136" s="24">
        <f t="shared" si="18"/>
        <v>0</v>
      </c>
      <c r="F136" s="24">
        <f t="shared" si="19"/>
        <v>0</v>
      </c>
      <c r="G136" s="24">
        <f t="shared" si="20"/>
        <v>0</v>
      </c>
      <c r="H136" s="24">
        <f t="shared" si="21"/>
        <v>1</v>
      </c>
      <c r="I136" s="25" t="str">
        <f t="shared" ref="I136:L185" si="22">IF(E136=1,$C136,"n.a.")</f>
        <v>n.a.</v>
      </c>
      <c r="J136" s="25" t="str">
        <f t="shared" si="22"/>
        <v>n.a.</v>
      </c>
      <c r="K136" s="25" t="str">
        <f t="shared" si="22"/>
        <v>n.a.</v>
      </c>
      <c r="L136" s="25">
        <f t="shared" si="22"/>
        <v>5.3301013473742831</v>
      </c>
      <c r="M136" s="25" t="str">
        <f t="shared" si="16"/>
        <v>n.a.</v>
      </c>
      <c r="N136" s="25" t="str">
        <f t="shared" si="16"/>
        <v>n.a.</v>
      </c>
      <c r="O136" s="25" t="str">
        <f t="shared" si="16"/>
        <v>n.a.</v>
      </c>
      <c r="P136" s="25">
        <f t="shared" si="15"/>
        <v>1.3824884792626779</v>
      </c>
      <c r="Q136" s="24"/>
      <c r="R136" s="4"/>
      <c r="S136" s="4"/>
      <c r="T136" s="4"/>
      <c r="U136" s="4"/>
      <c r="V136" s="4"/>
      <c r="W136" s="4"/>
      <c r="X136" s="4"/>
      <c r="Y136" s="4"/>
      <c r="Z136" s="4"/>
      <c r="AA136" s="4"/>
    </row>
    <row r="137" spans="1:27" x14ac:dyDescent="0.25">
      <c r="A137" s="27">
        <f t="shared" si="17"/>
        <v>1961</v>
      </c>
      <c r="B137" s="25">
        <v>103.06059169007405</v>
      </c>
      <c r="C137" s="25">
        <v>2.3333316399363868</v>
      </c>
      <c r="D137" s="25">
        <v>3.0303030303030276</v>
      </c>
      <c r="E137" s="24">
        <f t="shared" si="18"/>
        <v>0</v>
      </c>
      <c r="F137" s="24">
        <f t="shared" si="19"/>
        <v>0</v>
      </c>
      <c r="G137" s="24">
        <f t="shared" si="20"/>
        <v>0</v>
      </c>
      <c r="H137" s="24">
        <f t="shared" si="21"/>
        <v>1</v>
      </c>
      <c r="I137" s="25" t="str">
        <f t="shared" si="22"/>
        <v>n.a.</v>
      </c>
      <c r="J137" s="25" t="str">
        <f t="shared" si="22"/>
        <v>n.a.</v>
      </c>
      <c r="K137" s="25" t="str">
        <f t="shared" si="22"/>
        <v>n.a.</v>
      </c>
      <c r="L137" s="25">
        <f t="shared" si="22"/>
        <v>2.3333316399363868</v>
      </c>
      <c r="M137" s="25" t="str">
        <f t="shared" si="16"/>
        <v>n.a.</v>
      </c>
      <c r="N137" s="25" t="str">
        <f t="shared" si="16"/>
        <v>n.a.</v>
      </c>
      <c r="O137" s="25" t="str">
        <f t="shared" si="16"/>
        <v>n.a.</v>
      </c>
      <c r="P137" s="25">
        <f t="shared" si="15"/>
        <v>3.0303030303030276</v>
      </c>
      <c r="Q137" s="24"/>
      <c r="R137" s="4"/>
      <c r="S137" s="4"/>
      <c r="T137" s="4"/>
      <c r="U137" s="4"/>
      <c r="V137" s="4"/>
      <c r="W137" s="4"/>
      <c r="X137" s="4"/>
      <c r="Y137" s="4"/>
      <c r="Z137" s="4"/>
      <c r="AA137" s="4"/>
    </row>
    <row r="138" spans="1:27" x14ac:dyDescent="0.25">
      <c r="A138" s="27">
        <f t="shared" si="17"/>
        <v>1962</v>
      </c>
      <c r="B138" s="25">
        <v>99.871129532235031</v>
      </c>
      <c r="C138" s="25">
        <v>1.0812367203479001</v>
      </c>
      <c r="D138" s="25">
        <v>3.6764705882353033</v>
      </c>
      <c r="E138" s="24">
        <f t="shared" si="18"/>
        <v>0</v>
      </c>
      <c r="F138" s="24">
        <f t="shared" si="19"/>
        <v>0</v>
      </c>
      <c r="G138" s="24">
        <f t="shared" si="20"/>
        <v>0</v>
      </c>
      <c r="H138" s="24">
        <f t="shared" si="21"/>
        <v>1</v>
      </c>
      <c r="I138" s="25" t="str">
        <f t="shared" si="22"/>
        <v>n.a.</v>
      </c>
      <c r="J138" s="25" t="str">
        <f t="shared" si="22"/>
        <v>n.a.</v>
      </c>
      <c r="K138" s="25" t="str">
        <f t="shared" si="22"/>
        <v>n.a.</v>
      </c>
      <c r="L138" s="25">
        <f t="shared" si="22"/>
        <v>1.0812367203479001</v>
      </c>
      <c r="M138" s="25" t="str">
        <f t="shared" si="16"/>
        <v>n.a.</v>
      </c>
      <c r="N138" s="25" t="str">
        <f t="shared" si="16"/>
        <v>n.a.</v>
      </c>
      <c r="O138" s="25" t="str">
        <f t="shared" si="16"/>
        <v>n.a.</v>
      </c>
      <c r="P138" s="25">
        <f t="shared" si="15"/>
        <v>3.6764705882353033</v>
      </c>
      <c r="Q138" s="24"/>
      <c r="R138" s="4"/>
      <c r="S138" s="4"/>
      <c r="T138" s="4"/>
      <c r="U138" s="4"/>
      <c r="V138" s="4"/>
      <c r="W138" s="4"/>
      <c r="X138" s="4"/>
      <c r="Y138" s="4"/>
      <c r="Z138" s="4"/>
      <c r="AA138" s="4"/>
    </row>
    <row r="139" spans="1:27" x14ac:dyDescent="0.25">
      <c r="A139" s="27">
        <f t="shared" si="17"/>
        <v>1963</v>
      </c>
      <c r="B139" s="25">
        <v>98.155151435430298</v>
      </c>
      <c r="C139" s="25">
        <v>4.2985747541917529</v>
      </c>
      <c r="D139" s="25">
        <v>1.5602836879432758</v>
      </c>
      <c r="E139" s="24">
        <f t="shared" si="18"/>
        <v>0</v>
      </c>
      <c r="F139" s="24">
        <f t="shared" si="19"/>
        <v>0</v>
      </c>
      <c r="G139" s="24">
        <f t="shared" si="20"/>
        <v>0</v>
      </c>
      <c r="H139" s="24">
        <f t="shared" si="21"/>
        <v>1</v>
      </c>
      <c r="I139" s="25" t="str">
        <f t="shared" si="22"/>
        <v>n.a.</v>
      </c>
      <c r="J139" s="25" t="str">
        <f t="shared" si="22"/>
        <v>n.a.</v>
      </c>
      <c r="K139" s="25" t="str">
        <f t="shared" si="22"/>
        <v>n.a.</v>
      </c>
      <c r="L139" s="25">
        <f t="shared" si="22"/>
        <v>4.2985747541917529</v>
      </c>
      <c r="M139" s="25" t="str">
        <f t="shared" si="16"/>
        <v>n.a.</v>
      </c>
      <c r="N139" s="25" t="str">
        <f t="shared" si="16"/>
        <v>n.a.</v>
      </c>
      <c r="O139" s="25" t="str">
        <f t="shared" si="16"/>
        <v>n.a.</v>
      </c>
      <c r="P139" s="25">
        <f t="shared" si="15"/>
        <v>1.5602836879432758</v>
      </c>
      <c r="Q139" s="24"/>
      <c r="R139" s="4"/>
      <c r="S139" s="4"/>
      <c r="T139" s="4"/>
      <c r="U139" s="4"/>
      <c r="V139" s="4"/>
      <c r="W139" s="4"/>
      <c r="X139" s="4"/>
      <c r="Y139" s="4"/>
      <c r="Z139" s="4"/>
      <c r="AA139" s="4"/>
    </row>
    <row r="140" spans="1:27" x14ac:dyDescent="0.25">
      <c r="A140" s="27">
        <f t="shared" si="17"/>
        <v>1964</v>
      </c>
      <c r="B140" s="25">
        <v>90.965450824605753</v>
      </c>
      <c r="C140" s="25">
        <v>5.4803841472171877</v>
      </c>
      <c r="D140" s="25">
        <v>3.6312849162011052</v>
      </c>
      <c r="E140" s="24">
        <f t="shared" si="18"/>
        <v>0</v>
      </c>
      <c r="F140" s="24">
        <f t="shared" si="19"/>
        <v>0</v>
      </c>
      <c r="G140" s="24">
        <f t="shared" si="20"/>
        <v>0</v>
      </c>
      <c r="H140" s="24">
        <f t="shared" si="21"/>
        <v>1</v>
      </c>
      <c r="I140" s="25" t="str">
        <f t="shared" si="22"/>
        <v>n.a.</v>
      </c>
      <c r="J140" s="25" t="str">
        <f t="shared" si="22"/>
        <v>n.a.</v>
      </c>
      <c r="K140" s="25" t="str">
        <f t="shared" si="22"/>
        <v>n.a.</v>
      </c>
      <c r="L140" s="25">
        <f t="shared" si="22"/>
        <v>5.4803841472171877</v>
      </c>
      <c r="M140" s="25" t="str">
        <f t="shared" si="16"/>
        <v>n.a.</v>
      </c>
      <c r="N140" s="25" t="str">
        <f t="shared" si="16"/>
        <v>n.a.</v>
      </c>
      <c r="O140" s="25" t="str">
        <f t="shared" si="16"/>
        <v>n.a.</v>
      </c>
      <c r="P140" s="25">
        <f t="shared" si="15"/>
        <v>3.6312849162011052</v>
      </c>
      <c r="Q140" s="24"/>
      <c r="R140" s="4"/>
      <c r="S140" s="4"/>
      <c r="T140" s="4"/>
      <c r="U140" s="4"/>
      <c r="V140" s="4"/>
      <c r="W140" s="4"/>
      <c r="X140" s="4"/>
      <c r="Y140" s="4"/>
      <c r="Z140" s="4"/>
      <c r="AA140" s="4"/>
    </row>
    <row r="141" spans="1:27" x14ac:dyDescent="0.25">
      <c r="A141" s="27">
        <f t="shared" si="17"/>
        <v>1965</v>
      </c>
      <c r="B141" s="25">
        <v>84.822224699063753</v>
      </c>
      <c r="C141" s="25">
        <v>2.2269592196602739</v>
      </c>
      <c r="D141" s="25">
        <v>5.6603773584905648</v>
      </c>
      <c r="E141" s="24">
        <f t="shared" si="18"/>
        <v>0</v>
      </c>
      <c r="F141" s="24">
        <f t="shared" si="19"/>
        <v>0</v>
      </c>
      <c r="G141" s="24">
        <f t="shared" si="20"/>
        <v>1</v>
      </c>
      <c r="H141" s="24">
        <f t="shared" si="21"/>
        <v>0</v>
      </c>
      <c r="I141" s="25" t="str">
        <f t="shared" si="22"/>
        <v>n.a.</v>
      </c>
      <c r="J141" s="25" t="str">
        <f t="shared" si="22"/>
        <v>n.a.</v>
      </c>
      <c r="K141" s="25">
        <f t="shared" si="22"/>
        <v>2.2269592196602739</v>
      </c>
      <c r="L141" s="25" t="str">
        <f t="shared" si="22"/>
        <v>n.a.</v>
      </c>
      <c r="M141" s="25" t="str">
        <f t="shared" si="16"/>
        <v>n.a.</v>
      </c>
      <c r="N141" s="25" t="str">
        <f t="shared" si="16"/>
        <v>n.a.</v>
      </c>
      <c r="O141" s="25">
        <f t="shared" si="16"/>
        <v>5.6603773584905648</v>
      </c>
      <c r="P141" s="25" t="str">
        <f t="shared" si="15"/>
        <v>n.a.</v>
      </c>
      <c r="Q141" s="24"/>
      <c r="R141" s="4"/>
      <c r="S141" s="4"/>
      <c r="T141" s="4"/>
      <c r="U141" s="4"/>
      <c r="V141" s="4"/>
      <c r="W141" s="4"/>
      <c r="X141" s="4"/>
      <c r="Y141" s="4"/>
      <c r="Z141" s="4"/>
      <c r="AA141" s="4"/>
    </row>
    <row r="142" spans="1:27" x14ac:dyDescent="0.25">
      <c r="A142" s="27">
        <f t="shared" si="17"/>
        <v>1966</v>
      </c>
      <c r="B142" s="25">
        <v>82.068134803215585</v>
      </c>
      <c r="C142" s="25">
        <v>1.9251638146934313</v>
      </c>
      <c r="D142" s="25">
        <v>4.336734693877542</v>
      </c>
      <c r="E142" s="24">
        <f t="shared" si="18"/>
        <v>0</v>
      </c>
      <c r="F142" s="24">
        <f t="shared" si="19"/>
        <v>0</v>
      </c>
      <c r="G142" s="24">
        <f t="shared" si="20"/>
        <v>1</v>
      </c>
      <c r="H142" s="24">
        <f t="shared" si="21"/>
        <v>0</v>
      </c>
      <c r="I142" s="25" t="str">
        <f t="shared" si="22"/>
        <v>n.a.</v>
      </c>
      <c r="J142" s="25" t="str">
        <f t="shared" si="22"/>
        <v>n.a.</v>
      </c>
      <c r="K142" s="25">
        <f t="shared" si="22"/>
        <v>1.9251638146934313</v>
      </c>
      <c r="L142" s="25" t="str">
        <f t="shared" si="22"/>
        <v>n.a.</v>
      </c>
      <c r="M142" s="25" t="str">
        <f t="shared" si="16"/>
        <v>n.a.</v>
      </c>
      <c r="N142" s="25" t="str">
        <f t="shared" si="16"/>
        <v>n.a.</v>
      </c>
      <c r="O142" s="25">
        <f t="shared" si="16"/>
        <v>4.336734693877542</v>
      </c>
      <c r="P142" s="25" t="str">
        <f t="shared" si="15"/>
        <v>n.a.</v>
      </c>
      <c r="Q142" s="24"/>
      <c r="R142" s="4"/>
      <c r="S142" s="4"/>
      <c r="T142" s="4"/>
      <c r="U142" s="4"/>
      <c r="V142" s="4"/>
      <c r="W142" s="4"/>
      <c r="X142" s="4"/>
      <c r="Y142" s="4"/>
      <c r="Z142" s="4"/>
      <c r="AA142" s="4"/>
    </row>
    <row r="143" spans="1:27" x14ac:dyDescent="0.25">
      <c r="A143" s="27">
        <f t="shared" si="17"/>
        <v>1967</v>
      </c>
      <c r="B143" s="25">
        <v>79.407164668205851</v>
      </c>
      <c r="C143" s="25">
        <v>2.4637749462301128</v>
      </c>
      <c r="D143" s="25">
        <v>2.9339853300733632</v>
      </c>
      <c r="E143" s="24">
        <f t="shared" si="18"/>
        <v>0</v>
      </c>
      <c r="F143" s="24">
        <f t="shared" si="19"/>
        <v>0</v>
      </c>
      <c r="G143" s="24">
        <f t="shared" si="20"/>
        <v>1</v>
      </c>
      <c r="H143" s="24">
        <f t="shared" si="21"/>
        <v>0</v>
      </c>
      <c r="I143" s="25" t="str">
        <f t="shared" si="22"/>
        <v>n.a.</v>
      </c>
      <c r="J143" s="25" t="str">
        <f t="shared" si="22"/>
        <v>n.a.</v>
      </c>
      <c r="K143" s="25">
        <f t="shared" si="22"/>
        <v>2.4637749462301128</v>
      </c>
      <c r="L143" s="25" t="str">
        <f t="shared" si="22"/>
        <v>n.a.</v>
      </c>
      <c r="M143" s="25" t="str">
        <f t="shared" si="16"/>
        <v>n.a.</v>
      </c>
      <c r="N143" s="25" t="str">
        <f t="shared" si="16"/>
        <v>n.a.</v>
      </c>
      <c r="O143" s="25">
        <f t="shared" si="16"/>
        <v>2.9339853300733632</v>
      </c>
      <c r="P143" s="25" t="str">
        <f t="shared" si="15"/>
        <v>n.a.</v>
      </c>
      <c r="Q143" s="24"/>
      <c r="R143" s="4"/>
      <c r="S143" s="4"/>
      <c r="T143" s="4"/>
      <c r="U143" s="4"/>
      <c r="V143" s="4"/>
      <c r="W143" s="4"/>
      <c r="X143" s="4"/>
      <c r="Y143" s="4"/>
      <c r="Z143" s="4"/>
      <c r="AA143" s="4"/>
    </row>
    <row r="144" spans="1:27" x14ac:dyDescent="0.25">
      <c r="A144" s="27">
        <f t="shared" si="17"/>
        <v>1968</v>
      </c>
      <c r="B144" s="25">
        <v>78.326003298515673</v>
      </c>
      <c r="C144" s="25">
        <v>4.198158079049974</v>
      </c>
      <c r="D144" s="25">
        <v>4.0380047505938155</v>
      </c>
      <c r="E144" s="24">
        <f t="shared" si="18"/>
        <v>0</v>
      </c>
      <c r="F144" s="24">
        <f t="shared" si="19"/>
        <v>0</v>
      </c>
      <c r="G144" s="24">
        <f t="shared" si="20"/>
        <v>1</v>
      </c>
      <c r="H144" s="24">
        <f t="shared" si="21"/>
        <v>0</v>
      </c>
      <c r="I144" s="25" t="str">
        <f t="shared" si="22"/>
        <v>n.a.</v>
      </c>
      <c r="J144" s="25" t="str">
        <f t="shared" si="22"/>
        <v>n.a.</v>
      </c>
      <c r="K144" s="25">
        <f t="shared" si="22"/>
        <v>4.198158079049974</v>
      </c>
      <c r="L144" s="25" t="str">
        <f t="shared" si="22"/>
        <v>n.a.</v>
      </c>
      <c r="M144" s="25" t="str">
        <f t="shared" si="16"/>
        <v>n.a.</v>
      </c>
      <c r="N144" s="25" t="str">
        <f t="shared" si="16"/>
        <v>n.a.</v>
      </c>
      <c r="O144" s="25">
        <f t="shared" si="16"/>
        <v>4.0380047505938155</v>
      </c>
      <c r="P144" s="25" t="str">
        <f t="shared" si="15"/>
        <v>n.a.</v>
      </c>
      <c r="Q144" s="24"/>
      <c r="R144" s="4"/>
      <c r="S144" s="4"/>
      <c r="T144" s="4"/>
      <c r="U144" s="4"/>
      <c r="V144" s="4"/>
      <c r="W144" s="4"/>
      <c r="X144" s="4"/>
      <c r="Y144" s="4"/>
      <c r="Z144" s="4"/>
      <c r="AA144" s="4"/>
    </row>
    <row r="145" spans="1:27" x14ac:dyDescent="0.25">
      <c r="A145" s="27">
        <f t="shared" si="17"/>
        <v>1969</v>
      </c>
      <c r="B145" s="25">
        <v>72.271016311166875</v>
      </c>
      <c r="C145" s="25">
        <v>2.0745006370576968</v>
      </c>
      <c r="D145" s="25">
        <v>5.4794520547945202</v>
      </c>
      <c r="E145" s="24">
        <f t="shared" si="18"/>
        <v>0</v>
      </c>
      <c r="F145" s="24">
        <f t="shared" si="19"/>
        <v>0</v>
      </c>
      <c r="G145" s="24">
        <f t="shared" si="20"/>
        <v>1</v>
      </c>
      <c r="H145" s="24">
        <f t="shared" si="21"/>
        <v>0</v>
      </c>
      <c r="I145" s="25" t="str">
        <f t="shared" si="22"/>
        <v>n.a.</v>
      </c>
      <c r="J145" s="25" t="str">
        <f t="shared" si="22"/>
        <v>n.a.</v>
      </c>
      <c r="K145" s="25">
        <f t="shared" si="22"/>
        <v>2.0745006370576968</v>
      </c>
      <c r="L145" s="25" t="str">
        <f t="shared" si="22"/>
        <v>n.a.</v>
      </c>
      <c r="M145" s="25" t="str">
        <f t="shared" si="16"/>
        <v>n.a.</v>
      </c>
      <c r="N145" s="25" t="str">
        <f t="shared" si="16"/>
        <v>n.a.</v>
      </c>
      <c r="O145" s="25">
        <f t="shared" si="16"/>
        <v>5.4794520547945202</v>
      </c>
      <c r="P145" s="25" t="str">
        <f t="shared" si="15"/>
        <v>n.a.</v>
      </c>
      <c r="Q145" s="24"/>
      <c r="R145" s="4"/>
      <c r="S145" s="4"/>
      <c r="T145" s="4"/>
      <c r="U145" s="4"/>
      <c r="V145" s="4"/>
      <c r="W145" s="4"/>
      <c r="X145" s="4"/>
      <c r="Y145" s="4"/>
      <c r="Z145" s="4"/>
      <c r="AA145" s="4"/>
    </row>
    <row r="146" spans="1:27" x14ac:dyDescent="0.25">
      <c r="A146" s="27">
        <f t="shared" si="17"/>
        <v>1970</v>
      </c>
      <c r="B146" s="25">
        <v>63.987542556484058</v>
      </c>
      <c r="C146" s="25">
        <v>2.2442424575997988</v>
      </c>
      <c r="D146" s="25">
        <v>7.575757575757569</v>
      </c>
      <c r="E146" s="24">
        <f t="shared" si="18"/>
        <v>0</v>
      </c>
      <c r="F146" s="24">
        <f t="shared" si="19"/>
        <v>0</v>
      </c>
      <c r="G146" s="24">
        <f t="shared" si="20"/>
        <v>1</v>
      </c>
      <c r="H146" s="24">
        <f t="shared" si="21"/>
        <v>0</v>
      </c>
      <c r="I146" s="25" t="str">
        <f t="shared" si="22"/>
        <v>n.a.</v>
      </c>
      <c r="J146" s="25" t="str">
        <f t="shared" si="22"/>
        <v>n.a.</v>
      </c>
      <c r="K146" s="25">
        <f t="shared" si="22"/>
        <v>2.2442424575997988</v>
      </c>
      <c r="L146" s="25" t="str">
        <f t="shared" si="22"/>
        <v>n.a.</v>
      </c>
      <c r="M146" s="25" t="str">
        <f t="shared" si="16"/>
        <v>n.a.</v>
      </c>
      <c r="N146" s="25" t="str">
        <f t="shared" si="16"/>
        <v>n.a.</v>
      </c>
      <c r="O146" s="25">
        <f t="shared" si="16"/>
        <v>7.575757575757569</v>
      </c>
      <c r="P146" s="25" t="str">
        <f t="shared" si="15"/>
        <v>n.a.</v>
      </c>
      <c r="Q146" s="24"/>
      <c r="R146" s="4"/>
      <c r="S146" s="4"/>
      <c r="T146" s="4"/>
      <c r="U146" s="4"/>
      <c r="V146" s="4"/>
      <c r="W146" s="4"/>
      <c r="X146" s="4"/>
      <c r="Y146" s="4"/>
      <c r="Z146" s="4"/>
      <c r="AA146" s="4"/>
    </row>
    <row r="147" spans="1:27" x14ac:dyDescent="0.25">
      <c r="A147" s="27">
        <f t="shared" si="17"/>
        <v>1971</v>
      </c>
      <c r="B147" s="25">
        <v>57.988555574822264</v>
      </c>
      <c r="C147" s="25">
        <v>2.0932785533153586</v>
      </c>
      <c r="D147" s="25">
        <v>9.255533199195165</v>
      </c>
      <c r="E147" s="24">
        <f t="shared" si="18"/>
        <v>0</v>
      </c>
      <c r="F147" s="24">
        <f t="shared" si="19"/>
        <v>1</v>
      </c>
      <c r="G147" s="24">
        <f t="shared" si="20"/>
        <v>0</v>
      </c>
      <c r="H147" s="24">
        <f t="shared" si="21"/>
        <v>0</v>
      </c>
      <c r="I147" s="25" t="str">
        <f t="shared" si="22"/>
        <v>n.a.</v>
      </c>
      <c r="J147" s="25">
        <f t="shared" si="22"/>
        <v>2.0932785533153586</v>
      </c>
      <c r="K147" s="25" t="str">
        <f t="shared" si="22"/>
        <v>n.a.</v>
      </c>
      <c r="L147" s="25" t="str">
        <f t="shared" si="22"/>
        <v>n.a.</v>
      </c>
      <c r="M147" s="25" t="str">
        <f t="shared" si="16"/>
        <v>n.a.</v>
      </c>
      <c r="N147" s="25">
        <f t="shared" si="16"/>
        <v>9.255533199195165</v>
      </c>
      <c r="O147" s="25" t="str">
        <f t="shared" si="16"/>
        <v>n.a.</v>
      </c>
      <c r="P147" s="25" t="str">
        <f t="shared" si="15"/>
        <v>n.a.</v>
      </c>
      <c r="Q147" s="24"/>
      <c r="R147" s="4"/>
      <c r="S147" s="4"/>
      <c r="T147" s="4"/>
      <c r="U147" s="4"/>
      <c r="V147" s="4"/>
      <c r="W147" s="4"/>
      <c r="X147" s="4"/>
      <c r="Y147" s="4"/>
      <c r="Z147" s="4"/>
      <c r="AA147" s="4"/>
    </row>
    <row r="148" spans="1:27" x14ac:dyDescent="0.25">
      <c r="A148" s="27">
        <f t="shared" si="17"/>
        <v>1972</v>
      </c>
      <c r="B148" s="25">
        <v>55.461846768078487</v>
      </c>
      <c r="C148" s="25">
        <v>3.6555442358138679</v>
      </c>
      <c r="D148" s="25">
        <v>8.1031307550644591</v>
      </c>
      <c r="E148" s="24">
        <f t="shared" si="18"/>
        <v>0</v>
      </c>
      <c r="F148" s="24">
        <f t="shared" si="19"/>
        <v>1</v>
      </c>
      <c r="G148" s="24">
        <f t="shared" si="20"/>
        <v>0</v>
      </c>
      <c r="H148" s="24">
        <f t="shared" si="21"/>
        <v>0</v>
      </c>
      <c r="I148" s="25" t="str">
        <f t="shared" si="22"/>
        <v>n.a.</v>
      </c>
      <c r="J148" s="25">
        <f t="shared" si="22"/>
        <v>3.6555442358138679</v>
      </c>
      <c r="K148" s="25" t="str">
        <f t="shared" si="22"/>
        <v>n.a.</v>
      </c>
      <c r="L148" s="25" t="str">
        <f t="shared" si="22"/>
        <v>n.a.</v>
      </c>
      <c r="M148" s="25" t="str">
        <f t="shared" si="16"/>
        <v>n.a.</v>
      </c>
      <c r="N148" s="25">
        <f t="shared" si="16"/>
        <v>8.1031307550644591</v>
      </c>
      <c r="O148" s="25" t="str">
        <f t="shared" si="16"/>
        <v>n.a.</v>
      </c>
      <c r="P148" s="25" t="str">
        <f t="shared" si="15"/>
        <v>n.a.</v>
      </c>
      <c r="Q148" s="24"/>
      <c r="R148" s="4"/>
      <c r="S148" s="4"/>
      <c r="T148" s="4"/>
      <c r="U148" s="4"/>
      <c r="V148" s="4"/>
      <c r="W148" s="4"/>
      <c r="X148" s="4"/>
      <c r="Y148" s="4"/>
      <c r="Z148" s="4"/>
      <c r="AA148" s="4"/>
    </row>
    <row r="149" spans="1:27" x14ac:dyDescent="0.25">
      <c r="A149" s="27">
        <f t="shared" si="17"/>
        <v>1973</v>
      </c>
      <c r="B149" s="25">
        <v>49.480179757193639</v>
      </c>
      <c r="C149" s="25">
        <v>7.1958665869729987</v>
      </c>
      <c r="D149" s="25">
        <v>7.5809199318568998</v>
      </c>
      <c r="E149" s="24">
        <f t="shared" si="18"/>
        <v>0</v>
      </c>
      <c r="F149" s="24">
        <f t="shared" si="19"/>
        <v>1</v>
      </c>
      <c r="G149" s="24">
        <f t="shared" si="20"/>
        <v>0</v>
      </c>
      <c r="H149" s="24">
        <f t="shared" si="21"/>
        <v>0</v>
      </c>
      <c r="I149" s="25" t="str">
        <f t="shared" si="22"/>
        <v>n.a.</v>
      </c>
      <c r="J149" s="25">
        <f t="shared" si="22"/>
        <v>7.1958665869729987</v>
      </c>
      <c r="K149" s="25" t="str">
        <f t="shared" si="22"/>
        <v>n.a.</v>
      </c>
      <c r="L149" s="25" t="str">
        <f t="shared" si="22"/>
        <v>n.a.</v>
      </c>
      <c r="M149" s="25" t="str">
        <f t="shared" si="16"/>
        <v>n.a.</v>
      </c>
      <c r="N149" s="25">
        <f t="shared" si="16"/>
        <v>7.5809199318568998</v>
      </c>
      <c r="O149" s="25" t="str">
        <f t="shared" si="16"/>
        <v>n.a.</v>
      </c>
      <c r="P149" s="25" t="str">
        <f t="shared" si="15"/>
        <v>n.a.</v>
      </c>
      <c r="Q149" s="24"/>
      <c r="R149" s="4"/>
      <c r="S149" s="4"/>
      <c r="T149" s="4"/>
      <c r="U149" s="4"/>
      <c r="V149" s="4"/>
      <c r="W149" s="4"/>
      <c r="X149" s="4"/>
      <c r="Y149" s="4"/>
      <c r="Z149" s="4"/>
      <c r="AA149" s="4"/>
    </row>
    <row r="150" spans="1:27" x14ac:dyDescent="0.25">
      <c r="A150" s="27">
        <f t="shared" si="17"/>
        <v>1974</v>
      </c>
      <c r="B150" s="25">
        <v>47.477902807852047</v>
      </c>
      <c r="C150" s="25">
        <v>-1.3129395813914035</v>
      </c>
      <c r="D150" s="25">
        <v>14.885193982581146</v>
      </c>
      <c r="E150" s="24">
        <f t="shared" si="18"/>
        <v>0</v>
      </c>
      <c r="F150" s="24">
        <f t="shared" si="19"/>
        <v>1</v>
      </c>
      <c r="G150" s="24">
        <f t="shared" si="20"/>
        <v>0</v>
      </c>
      <c r="H150" s="24">
        <f t="shared" si="21"/>
        <v>0</v>
      </c>
      <c r="I150" s="25" t="str">
        <f t="shared" si="22"/>
        <v>n.a.</v>
      </c>
      <c r="J150" s="25">
        <f t="shared" si="22"/>
        <v>-1.3129395813914035</v>
      </c>
      <c r="K150" s="25" t="str">
        <f t="shared" si="22"/>
        <v>n.a.</v>
      </c>
      <c r="L150" s="25" t="str">
        <f t="shared" si="22"/>
        <v>n.a.</v>
      </c>
      <c r="M150" s="25" t="str">
        <f t="shared" si="16"/>
        <v>n.a.</v>
      </c>
      <c r="N150" s="25">
        <f t="shared" si="16"/>
        <v>14.885193982581146</v>
      </c>
      <c r="O150" s="25" t="str">
        <f t="shared" si="16"/>
        <v>n.a.</v>
      </c>
      <c r="P150" s="25" t="str">
        <f t="shared" si="16"/>
        <v>n.a.</v>
      </c>
      <c r="Q150" s="24"/>
      <c r="R150" s="4"/>
      <c r="S150" s="4"/>
      <c r="T150" s="4"/>
      <c r="U150" s="4"/>
      <c r="V150" s="4"/>
      <c r="W150" s="4"/>
      <c r="X150" s="4"/>
      <c r="Y150" s="4"/>
      <c r="Z150" s="4"/>
      <c r="AA150" s="4"/>
    </row>
    <row r="151" spans="1:27" x14ac:dyDescent="0.25">
      <c r="A151" s="27">
        <f t="shared" si="17"/>
        <v>1975</v>
      </c>
      <c r="B151" s="25">
        <v>42.411237197447456</v>
      </c>
      <c r="C151" s="25">
        <v>-0.62218467018030355</v>
      </c>
      <c r="D151" s="25">
        <v>27.084769124741559</v>
      </c>
      <c r="E151" s="24">
        <f t="shared" si="18"/>
        <v>0</v>
      </c>
      <c r="F151" s="24">
        <f t="shared" si="19"/>
        <v>1</v>
      </c>
      <c r="G151" s="24">
        <f t="shared" si="20"/>
        <v>0</v>
      </c>
      <c r="H151" s="24">
        <f t="shared" si="21"/>
        <v>0</v>
      </c>
      <c r="I151" s="25" t="str">
        <f t="shared" si="22"/>
        <v>n.a.</v>
      </c>
      <c r="J151" s="25">
        <f t="shared" si="22"/>
        <v>-0.62218467018030355</v>
      </c>
      <c r="K151" s="25" t="str">
        <f t="shared" si="22"/>
        <v>n.a.</v>
      </c>
      <c r="L151" s="25" t="str">
        <f t="shared" si="22"/>
        <v>n.a.</v>
      </c>
      <c r="M151" s="25" t="str">
        <f t="shared" ref="M151:P185" si="23">IF(E151=1,$D151,"n.a.")</f>
        <v>n.a.</v>
      </c>
      <c r="N151" s="25">
        <f t="shared" si="23"/>
        <v>27.084769124741559</v>
      </c>
      <c r="O151" s="25" t="str">
        <f t="shared" si="23"/>
        <v>n.a.</v>
      </c>
      <c r="P151" s="25" t="str">
        <f t="shared" si="23"/>
        <v>n.a.</v>
      </c>
      <c r="Q151" s="24"/>
      <c r="R151" s="4"/>
      <c r="S151" s="4"/>
      <c r="T151" s="4"/>
      <c r="U151" s="4"/>
      <c r="V151" s="4"/>
      <c r="W151" s="4"/>
      <c r="X151" s="4"/>
      <c r="Y151" s="4"/>
      <c r="Z151" s="4"/>
      <c r="AA151" s="4"/>
    </row>
    <row r="152" spans="1:27" x14ac:dyDescent="0.25">
      <c r="A152" s="27">
        <f t="shared" si="17"/>
        <v>1976</v>
      </c>
      <c r="B152" s="25">
        <v>44.811283399591368</v>
      </c>
      <c r="C152" s="25">
        <v>2.6349623280569556</v>
      </c>
      <c r="D152" s="25">
        <v>15.292841648590016</v>
      </c>
      <c r="E152" s="24">
        <f t="shared" si="18"/>
        <v>0</v>
      </c>
      <c r="F152" s="24">
        <f t="shared" si="19"/>
        <v>1</v>
      </c>
      <c r="G152" s="24">
        <f t="shared" si="20"/>
        <v>0</v>
      </c>
      <c r="H152" s="24">
        <f t="shared" si="21"/>
        <v>0</v>
      </c>
      <c r="I152" s="25" t="str">
        <f t="shared" si="22"/>
        <v>n.a.</v>
      </c>
      <c r="J152" s="25">
        <f t="shared" si="22"/>
        <v>2.6349623280569556</v>
      </c>
      <c r="K152" s="25" t="str">
        <f t="shared" si="22"/>
        <v>n.a.</v>
      </c>
      <c r="L152" s="25" t="str">
        <f t="shared" si="22"/>
        <v>n.a.</v>
      </c>
      <c r="M152" s="25" t="str">
        <f t="shared" si="23"/>
        <v>n.a.</v>
      </c>
      <c r="N152" s="25">
        <f t="shared" si="23"/>
        <v>15.292841648590016</v>
      </c>
      <c r="O152" s="25" t="str">
        <f t="shared" si="23"/>
        <v>n.a.</v>
      </c>
      <c r="P152" s="25" t="str">
        <f t="shared" si="23"/>
        <v>n.a.</v>
      </c>
      <c r="Q152" s="24"/>
      <c r="R152" s="4"/>
      <c r="S152" s="4"/>
      <c r="T152" s="4"/>
      <c r="U152" s="4"/>
      <c r="V152" s="4"/>
      <c r="W152" s="4"/>
      <c r="X152" s="4"/>
      <c r="Y152" s="4"/>
      <c r="Z152" s="4"/>
      <c r="AA152" s="4"/>
    </row>
    <row r="153" spans="1:27" x14ac:dyDescent="0.25">
      <c r="A153" s="27">
        <f t="shared" si="17"/>
        <v>1977</v>
      </c>
      <c r="B153" s="25">
        <v>45.699550257530298</v>
      </c>
      <c r="C153" s="25">
        <v>2.3746986166673478</v>
      </c>
      <c r="D153" s="25">
        <v>13.687676387582304</v>
      </c>
      <c r="E153" s="24">
        <f t="shared" si="18"/>
        <v>0</v>
      </c>
      <c r="F153" s="24">
        <f t="shared" si="19"/>
        <v>1</v>
      </c>
      <c r="G153" s="24">
        <f t="shared" si="20"/>
        <v>0</v>
      </c>
      <c r="H153" s="24">
        <f t="shared" si="21"/>
        <v>0</v>
      </c>
      <c r="I153" s="25" t="str">
        <f t="shared" si="22"/>
        <v>n.a.</v>
      </c>
      <c r="J153" s="25">
        <f t="shared" si="22"/>
        <v>2.3746986166673478</v>
      </c>
      <c r="K153" s="25" t="str">
        <f t="shared" si="22"/>
        <v>n.a.</v>
      </c>
      <c r="L153" s="25" t="str">
        <f t="shared" si="22"/>
        <v>n.a.</v>
      </c>
      <c r="M153" s="25" t="str">
        <f t="shared" si="23"/>
        <v>n.a.</v>
      </c>
      <c r="N153" s="25">
        <f t="shared" si="23"/>
        <v>13.687676387582304</v>
      </c>
      <c r="O153" s="25" t="str">
        <f t="shared" si="23"/>
        <v>n.a.</v>
      </c>
      <c r="P153" s="25" t="str">
        <f t="shared" si="23"/>
        <v>n.a.</v>
      </c>
      <c r="Q153" s="24"/>
      <c r="R153" s="4"/>
      <c r="S153" s="4"/>
      <c r="T153" s="4"/>
      <c r="U153" s="4"/>
      <c r="V153" s="4"/>
      <c r="W153" s="4"/>
      <c r="X153" s="4"/>
      <c r="Y153" s="4"/>
      <c r="Z153" s="4"/>
      <c r="AA153" s="4"/>
    </row>
    <row r="154" spans="1:27" x14ac:dyDescent="0.25">
      <c r="A154" s="27">
        <f t="shared" si="17"/>
        <v>1978</v>
      </c>
      <c r="B154" s="25">
        <v>46.756897203325778</v>
      </c>
      <c r="C154" s="25">
        <v>3.2295997579074864</v>
      </c>
      <c r="D154" s="25">
        <v>11.625982623086472</v>
      </c>
      <c r="E154" s="24">
        <f t="shared" si="18"/>
        <v>0</v>
      </c>
      <c r="F154" s="24">
        <f t="shared" si="19"/>
        <v>1</v>
      </c>
      <c r="G154" s="24">
        <f t="shared" si="20"/>
        <v>0</v>
      </c>
      <c r="H154" s="24">
        <f t="shared" si="21"/>
        <v>0</v>
      </c>
      <c r="I154" s="25" t="str">
        <f t="shared" si="22"/>
        <v>n.a.</v>
      </c>
      <c r="J154" s="25">
        <f t="shared" si="22"/>
        <v>3.2295997579074864</v>
      </c>
      <c r="K154" s="25" t="str">
        <f t="shared" si="22"/>
        <v>n.a.</v>
      </c>
      <c r="L154" s="25" t="str">
        <f t="shared" si="22"/>
        <v>n.a.</v>
      </c>
      <c r="M154" s="25" t="str">
        <f t="shared" si="23"/>
        <v>n.a.</v>
      </c>
      <c r="N154" s="25">
        <f t="shared" si="23"/>
        <v>11.625982623086472</v>
      </c>
      <c r="O154" s="25" t="str">
        <f t="shared" si="23"/>
        <v>n.a.</v>
      </c>
      <c r="P154" s="25" t="str">
        <f t="shared" si="23"/>
        <v>n.a.</v>
      </c>
      <c r="Q154" s="24"/>
      <c r="R154" s="4"/>
      <c r="S154" s="4"/>
      <c r="T154" s="4"/>
      <c r="U154" s="4"/>
      <c r="V154" s="4"/>
      <c r="W154" s="4"/>
      <c r="X154" s="4"/>
      <c r="Y154" s="4"/>
      <c r="Z154" s="4"/>
      <c r="AA154" s="4"/>
    </row>
    <row r="155" spans="1:27" x14ac:dyDescent="0.25">
      <c r="A155" s="27">
        <f t="shared" si="17"/>
        <v>1979</v>
      </c>
      <c r="B155" s="25">
        <v>43.612589097480175</v>
      </c>
      <c r="C155" s="25">
        <v>2.680075007687166</v>
      </c>
      <c r="D155" s="25">
        <v>14.566345441067451</v>
      </c>
      <c r="E155" s="24">
        <f t="shared" si="18"/>
        <v>0</v>
      </c>
      <c r="F155" s="24">
        <f t="shared" si="19"/>
        <v>1</v>
      </c>
      <c r="G155" s="24">
        <f t="shared" si="20"/>
        <v>0</v>
      </c>
      <c r="H155" s="24">
        <f t="shared" si="21"/>
        <v>0</v>
      </c>
      <c r="I155" s="25" t="str">
        <f t="shared" si="22"/>
        <v>n.a.</v>
      </c>
      <c r="J155" s="25">
        <f t="shared" si="22"/>
        <v>2.680075007687166</v>
      </c>
      <c r="K155" s="25" t="str">
        <f t="shared" si="22"/>
        <v>n.a.</v>
      </c>
      <c r="L155" s="25" t="str">
        <f t="shared" si="22"/>
        <v>n.a.</v>
      </c>
      <c r="M155" s="25" t="str">
        <f t="shared" si="23"/>
        <v>n.a.</v>
      </c>
      <c r="N155" s="25">
        <f t="shared" si="23"/>
        <v>14.566345441067451</v>
      </c>
      <c r="O155" s="25" t="str">
        <f t="shared" si="23"/>
        <v>n.a.</v>
      </c>
      <c r="P155" s="25" t="str">
        <f t="shared" si="23"/>
        <v>n.a.</v>
      </c>
      <c r="Q155" s="24"/>
      <c r="R155" s="4"/>
      <c r="S155" s="4"/>
      <c r="T155" s="4"/>
      <c r="U155" s="4"/>
      <c r="V155" s="4"/>
      <c r="W155" s="4"/>
      <c r="X155" s="4"/>
      <c r="Y155" s="4"/>
      <c r="Z155" s="4"/>
      <c r="AA155" s="4"/>
    </row>
    <row r="156" spans="1:27" x14ac:dyDescent="0.25">
      <c r="A156" s="27">
        <f t="shared" si="17"/>
        <v>1980</v>
      </c>
      <c r="B156" s="25">
        <v>40.8750171538356</v>
      </c>
      <c r="C156" s="25">
        <v>-2.0817978839114848</v>
      </c>
      <c r="D156" s="25">
        <v>19.540601747007447</v>
      </c>
      <c r="E156" s="24">
        <f t="shared" si="18"/>
        <v>0</v>
      </c>
      <c r="F156" s="24">
        <f t="shared" si="19"/>
        <v>1</v>
      </c>
      <c r="G156" s="24">
        <f t="shared" si="20"/>
        <v>0</v>
      </c>
      <c r="H156" s="24">
        <f t="shared" si="21"/>
        <v>0</v>
      </c>
      <c r="I156" s="25" t="str">
        <f t="shared" si="22"/>
        <v>n.a.</v>
      </c>
      <c r="J156" s="25">
        <f t="shared" si="22"/>
        <v>-2.0817978839114848</v>
      </c>
      <c r="K156" s="25" t="str">
        <f t="shared" si="22"/>
        <v>n.a.</v>
      </c>
      <c r="L156" s="25" t="str">
        <f t="shared" si="22"/>
        <v>n.a.</v>
      </c>
      <c r="M156" s="25" t="str">
        <f t="shared" si="23"/>
        <v>n.a.</v>
      </c>
      <c r="N156" s="25">
        <f t="shared" si="23"/>
        <v>19.540601747007447</v>
      </c>
      <c r="O156" s="25" t="str">
        <f t="shared" si="23"/>
        <v>n.a.</v>
      </c>
      <c r="P156" s="25" t="str">
        <f t="shared" si="23"/>
        <v>n.a.</v>
      </c>
      <c r="Q156" s="24"/>
      <c r="R156" s="4"/>
      <c r="S156" s="4"/>
      <c r="T156" s="4"/>
      <c r="U156" s="4"/>
      <c r="V156" s="4"/>
      <c r="W156" s="4"/>
      <c r="X156" s="4"/>
      <c r="Y156" s="4"/>
      <c r="Z156" s="4"/>
      <c r="AA156" s="4"/>
    </row>
    <row r="157" spans="1:27" x14ac:dyDescent="0.25">
      <c r="A157" s="27">
        <f t="shared" si="17"/>
        <v>1981</v>
      </c>
      <c r="B157" s="25">
        <v>44.106618177845242</v>
      </c>
      <c r="C157" s="25">
        <v>-1.3234581047547489</v>
      </c>
      <c r="D157" s="25">
        <v>11.366711772665749</v>
      </c>
      <c r="E157" s="24">
        <f t="shared" si="18"/>
        <v>0</v>
      </c>
      <c r="F157" s="24">
        <f t="shared" si="19"/>
        <v>1</v>
      </c>
      <c r="G157" s="24">
        <f t="shared" si="20"/>
        <v>0</v>
      </c>
      <c r="H157" s="24">
        <f t="shared" si="21"/>
        <v>0</v>
      </c>
      <c r="I157" s="25" t="str">
        <f t="shared" si="22"/>
        <v>n.a.</v>
      </c>
      <c r="J157" s="25">
        <f t="shared" si="22"/>
        <v>-1.3234581047547489</v>
      </c>
      <c r="K157" s="25" t="str">
        <f t="shared" si="22"/>
        <v>n.a.</v>
      </c>
      <c r="L157" s="25" t="str">
        <f t="shared" si="22"/>
        <v>n.a.</v>
      </c>
      <c r="M157" s="25" t="str">
        <f t="shared" si="23"/>
        <v>n.a.</v>
      </c>
      <c r="N157" s="25">
        <f t="shared" si="23"/>
        <v>11.366711772665749</v>
      </c>
      <c r="O157" s="25" t="str">
        <f t="shared" si="23"/>
        <v>n.a.</v>
      </c>
      <c r="P157" s="25" t="str">
        <f t="shared" si="23"/>
        <v>n.a.</v>
      </c>
      <c r="Q157" s="24"/>
      <c r="R157" s="4"/>
      <c r="S157" s="4"/>
      <c r="T157" s="4"/>
      <c r="U157" s="4"/>
      <c r="V157" s="4"/>
      <c r="W157" s="4"/>
      <c r="X157" s="4"/>
      <c r="Y157" s="4"/>
      <c r="Z157" s="4"/>
      <c r="AA157" s="4"/>
    </row>
    <row r="158" spans="1:27" x14ac:dyDescent="0.25">
      <c r="A158" s="27">
        <f t="shared" si="17"/>
        <v>1982</v>
      </c>
      <c r="B158" s="25">
        <v>42.128074470507855</v>
      </c>
      <c r="C158" s="25">
        <v>2.0930688172250189</v>
      </c>
      <c r="D158" s="25">
        <v>7.411907654921035</v>
      </c>
      <c r="E158" s="24">
        <f t="shared" si="18"/>
        <v>0</v>
      </c>
      <c r="F158" s="24">
        <f t="shared" si="19"/>
        <v>1</v>
      </c>
      <c r="G158" s="24">
        <f t="shared" si="20"/>
        <v>0</v>
      </c>
      <c r="H158" s="24">
        <f t="shared" si="21"/>
        <v>0</v>
      </c>
      <c r="I158" s="25" t="str">
        <f t="shared" si="22"/>
        <v>n.a.</v>
      </c>
      <c r="J158" s="25">
        <f t="shared" si="22"/>
        <v>2.0930688172250189</v>
      </c>
      <c r="K158" s="25" t="str">
        <f t="shared" si="22"/>
        <v>n.a.</v>
      </c>
      <c r="L158" s="25" t="str">
        <f t="shared" si="22"/>
        <v>n.a.</v>
      </c>
      <c r="M158" s="25" t="str">
        <f t="shared" si="23"/>
        <v>n.a.</v>
      </c>
      <c r="N158" s="25">
        <f t="shared" si="23"/>
        <v>7.411907654921035</v>
      </c>
      <c r="O158" s="25" t="str">
        <f t="shared" si="23"/>
        <v>n.a.</v>
      </c>
      <c r="P158" s="25" t="str">
        <f t="shared" si="23"/>
        <v>n.a.</v>
      </c>
      <c r="Q158" s="24"/>
      <c r="R158" s="4"/>
      <c r="S158" s="4"/>
      <c r="T158" s="4"/>
      <c r="U158" s="4"/>
      <c r="V158" s="4"/>
      <c r="W158" s="4"/>
      <c r="X158" s="4"/>
      <c r="Y158" s="4"/>
      <c r="Z158" s="4"/>
      <c r="AA158" s="4"/>
    </row>
    <row r="159" spans="1:27" x14ac:dyDescent="0.25">
      <c r="A159" s="27">
        <f t="shared" si="17"/>
        <v>1983</v>
      </c>
      <c r="B159" s="25">
        <v>41.641954773165978</v>
      </c>
      <c r="C159" s="25">
        <v>3.6243464473791898</v>
      </c>
      <c r="D159" s="25">
        <v>5.4977375565610886</v>
      </c>
      <c r="E159" s="24">
        <f t="shared" si="18"/>
        <v>0</v>
      </c>
      <c r="F159" s="24">
        <f t="shared" si="19"/>
        <v>1</v>
      </c>
      <c r="G159" s="24">
        <f t="shared" si="20"/>
        <v>0</v>
      </c>
      <c r="H159" s="24">
        <f t="shared" si="21"/>
        <v>0</v>
      </c>
      <c r="I159" s="25" t="str">
        <f t="shared" si="22"/>
        <v>n.a.</v>
      </c>
      <c r="J159" s="25">
        <f t="shared" si="22"/>
        <v>3.6243464473791898</v>
      </c>
      <c r="K159" s="25" t="str">
        <f t="shared" si="22"/>
        <v>n.a.</v>
      </c>
      <c r="L159" s="25" t="str">
        <f t="shared" si="22"/>
        <v>n.a.</v>
      </c>
      <c r="M159" s="25" t="str">
        <f t="shared" si="23"/>
        <v>n.a.</v>
      </c>
      <c r="N159" s="25">
        <f t="shared" si="23"/>
        <v>5.4977375565610886</v>
      </c>
      <c r="O159" s="25" t="str">
        <f t="shared" si="23"/>
        <v>n.a.</v>
      </c>
      <c r="P159" s="25" t="str">
        <f t="shared" si="23"/>
        <v>n.a.</v>
      </c>
      <c r="Q159" s="24"/>
      <c r="R159" s="4"/>
      <c r="S159" s="4"/>
      <c r="T159" s="4"/>
      <c r="U159" s="4"/>
      <c r="V159" s="4"/>
      <c r="W159" s="4"/>
      <c r="X159" s="4"/>
      <c r="Y159" s="4"/>
      <c r="Z159" s="4"/>
      <c r="AA159" s="4"/>
    </row>
    <row r="160" spans="1:27" x14ac:dyDescent="0.25">
      <c r="A160" s="27">
        <f t="shared" si="17"/>
        <v>1984</v>
      </c>
      <c r="B160" s="25">
        <v>43.343245037328025</v>
      </c>
      <c r="C160" s="25">
        <v>2.6709249269123436</v>
      </c>
      <c r="D160" s="25">
        <v>4.6107656015440757</v>
      </c>
      <c r="E160" s="24">
        <f t="shared" si="18"/>
        <v>0</v>
      </c>
      <c r="F160" s="24">
        <f t="shared" si="19"/>
        <v>1</v>
      </c>
      <c r="G160" s="24">
        <f t="shared" si="20"/>
        <v>0</v>
      </c>
      <c r="H160" s="24">
        <f t="shared" si="21"/>
        <v>0</v>
      </c>
      <c r="I160" s="25" t="str">
        <f t="shared" si="22"/>
        <v>n.a.</v>
      </c>
      <c r="J160" s="25">
        <f t="shared" si="22"/>
        <v>2.6709249269123436</v>
      </c>
      <c r="K160" s="25" t="str">
        <f t="shared" si="22"/>
        <v>n.a.</v>
      </c>
      <c r="L160" s="25" t="str">
        <f t="shared" si="22"/>
        <v>n.a.</v>
      </c>
      <c r="M160" s="25" t="str">
        <f t="shared" si="23"/>
        <v>n.a.</v>
      </c>
      <c r="N160" s="25">
        <f t="shared" si="23"/>
        <v>4.6107656015440757</v>
      </c>
      <c r="O160" s="25" t="str">
        <f t="shared" si="23"/>
        <v>n.a.</v>
      </c>
      <c r="P160" s="25" t="str">
        <f t="shared" si="23"/>
        <v>n.a.</v>
      </c>
      <c r="Q160" s="24"/>
      <c r="R160" s="4"/>
      <c r="S160" s="4"/>
      <c r="T160" s="4"/>
      <c r="U160" s="4"/>
      <c r="V160" s="4"/>
      <c r="W160" s="4"/>
      <c r="X160" s="4"/>
      <c r="Y160" s="4"/>
      <c r="Z160" s="4"/>
      <c r="AA160" s="4"/>
    </row>
    <row r="161" spans="1:27" x14ac:dyDescent="0.25">
      <c r="A161" s="27">
        <f t="shared" si="17"/>
        <v>1985</v>
      </c>
      <c r="B161" s="25">
        <v>43.683622753332337</v>
      </c>
      <c r="C161" s="25">
        <v>3.5993814256187973</v>
      </c>
      <c r="D161" s="25">
        <v>5.8425584255842544</v>
      </c>
      <c r="E161" s="24">
        <f t="shared" si="18"/>
        <v>0</v>
      </c>
      <c r="F161" s="24">
        <f t="shared" si="19"/>
        <v>1</v>
      </c>
      <c r="G161" s="24">
        <f t="shared" si="20"/>
        <v>0</v>
      </c>
      <c r="H161" s="24">
        <f t="shared" si="21"/>
        <v>0</v>
      </c>
      <c r="I161" s="25" t="str">
        <f t="shared" si="22"/>
        <v>n.a.</v>
      </c>
      <c r="J161" s="25">
        <f t="shared" si="22"/>
        <v>3.5993814256187973</v>
      </c>
      <c r="K161" s="25" t="str">
        <f t="shared" si="22"/>
        <v>n.a.</v>
      </c>
      <c r="L161" s="25" t="str">
        <f t="shared" si="22"/>
        <v>n.a.</v>
      </c>
      <c r="M161" s="25" t="str">
        <f t="shared" si="23"/>
        <v>n.a.</v>
      </c>
      <c r="N161" s="25">
        <f t="shared" si="23"/>
        <v>5.8425584255842544</v>
      </c>
      <c r="O161" s="25" t="str">
        <f t="shared" si="23"/>
        <v>n.a.</v>
      </c>
      <c r="P161" s="25" t="str">
        <f t="shared" si="23"/>
        <v>n.a.</v>
      </c>
      <c r="Q161" s="24"/>
      <c r="R161" s="4"/>
      <c r="S161" s="4"/>
      <c r="T161" s="4"/>
      <c r="U161" s="4"/>
      <c r="V161" s="4"/>
      <c r="W161" s="4"/>
      <c r="X161" s="4"/>
      <c r="Y161" s="4"/>
      <c r="Z161" s="4"/>
      <c r="AA161" s="4"/>
    </row>
    <row r="162" spans="1:27" x14ac:dyDescent="0.25">
      <c r="A162" s="27">
        <f t="shared" si="17"/>
        <v>1986</v>
      </c>
      <c r="B162" s="25">
        <v>44.036345975448995</v>
      </c>
      <c r="C162" s="25">
        <v>4.0123298227588089</v>
      </c>
      <c r="D162" s="25">
        <v>3.4088708115436628</v>
      </c>
      <c r="E162" s="24">
        <f t="shared" si="18"/>
        <v>0</v>
      </c>
      <c r="F162" s="24">
        <f t="shared" si="19"/>
        <v>1</v>
      </c>
      <c r="G162" s="24">
        <f t="shared" si="20"/>
        <v>0</v>
      </c>
      <c r="H162" s="24">
        <f t="shared" si="21"/>
        <v>0</v>
      </c>
      <c r="I162" s="25" t="str">
        <f t="shared" si="22"/>
        <v>n.a.</v>
      </c>
      <c r="J162" s="25">
        <f t="shared" si="22"/>
        <v>4.0123298227588089</v>
      </c>
      <c r="K162" s="25" t="str">
        <f t="shared" si="22"/>
        <v>n.a.</v>
      </c>
      <c r="L162" s="25" t="str">
        <f t="shared" si="22"/>
        <v>n.a.</v>
      </c>
      <c r="M162" s="25" t="str">
        <f t="shared" si="23"/>
        <v>n.a.</v>
      </c>
      <c r="N162" s="25">
        <f t="shared" si="23"/>
        <v>3.4088708115436628</v>
      </c>
      <c r="O162" s="25" t="str">
        <f t="shared" si="23"/>
        <v>n.a.</v>
      </c>
      <c r="P162" s="25" t="str">
        <f t="shared" si="23"/>
        <v>n.a.</v>
      </c>
      <c r="Q162" s="24"/>
      <c r="R162" s="4"/>
      <c r="S162" s="4"/>
      <c r="T162" s="4"/>
      <c r="U162" s="4"/>
      <c r="V162" s="4"/>
      <c r="W162" s="4"/>
      <c r="X162" s="4"/>
      <c r="Y162" s="4"/>
      <c r="Z162" s="4"/>
      <c r="AA162" s="4"/>
    </row>
    <row r="163" spans="1:27" x14ac:dyDescent="0.25">
      <c r="A163" s="27">
        <f t="shared" si="17"/>
        <v>1987</v>
      </c>
      <c r="B163" s="25">
        <v>43.347135875333883</v>
      </c>
      <c r="C163" s="25">
        <v>4.5620808499895693</v>
      </c>
      <c r="D163" s="25">
        <v>5.3568083910844777</v>
      </c>
      <c r="E163" s="24">
        <f t="shared" si="18"/>
        <v>0</v>
      </c>
      <c r="F163" s="24">
        <f t="shared" si="19"/>
        <v>1</v>
      </c>
      <c r="G163" s="24">
        <f t="shared" si="20"/>
        <v>0</v>
      </c>
      <c r="H163" s="24">
        <f t="shared" si="21"/>
        <v>0</v>
      </c>
      <c r="I163" s="25" t="str">
        <f t="shared" si="22"/>
        <v>n.a.</v>
      </c>
      <c r="J163" s="25">
        <f t="shared" si="22"/>
        <v>4.5620808499895693</v>
      </c>
      <c r="K163" s="25" t="str">
        <f t="shared" si="22"/>
        <v>n.a.</v>
      </c>
      <c r="L163" s="25" t="str">
        <f t="shared" si="22"/>
        <v>n.a.</v>
      </c>
      <c r="M163" s="25" t="str">
        <f t="shared" si="23"/>
        <v>n.a.</v>
      </c>
      <c r="N163" s="25">
        <f t="shared" si="23"/>
        <v>5.3568083910844777</v>
      </c>
      <c r="O163" s="25" t="str">
        <f t="shared" si="23"/>
        <v>n.a.</v>
      </c>
      <c r="P163" s="25" t="str">
        <f t="shared" si="23"/>
        <v>n.a.</v>
      </c>
      <c r="Q163" s="24"/>
      <c r="R163" s="4"/>
      <c r="S163" s="4"/>
      <c r="T163" s="4"/>
      <c r="U163" s="4"/>
      <c r="V163" s="4"/>
      <c r="W163" s="4"/>
      <c r="X163" s="4"/>
      <c r="Y163" s="4"/>
      <c r="Z163" s="4"/>
      <c r="AA163" s="4"/>
    </row>
    <row r="164" spans="1:27" x14ac:dyDescent="0.25">
      <c r="A164" s="27">
        <f t="shared" si="17"/>
        <v>1988</v>
      </c>
      <c r="B164" s="25">
        <v>41.259325823911723</v>
      </c>
      <c r="C164" s="25">
        <v>5.0321017914807253</v>
      </c>
      <c r="D164" s="25">
        <v>6.2755555555555675</v>
      </c>
      <c r="E164" s="24">
        <f t="shared" si="18"/>
        <v>0</v>
      </c>
      <c r="F164" s="24">
        <f t="shared" si="19"/>
        <v>1</v>
      </c>
      <c r="G164" s="24">
        <f t="shared" si="20"/>
        <v>0</v>
      </c>
      <c r="H164" s="24">
        <f t="shared" si="21"/>
        <v>0</v>
      </c>
      <c r="I164" s="25" t="str">
        <f t="shared" si="22"/>
        <v>n.a.</v>
      </c>
      <c r="J164" s="25">
        <f t="shared" si="22"/>
        <v>5.0321017914807253</v>
      </c>
      <c r="K164" s="25" t="str">
        <f t="shared" si="22"/>
        <v>n.a.</v>
      </c>
      <c r="L164" s="25" t="str">
        <f t="shared" si="22"/>
        <v>n.a.</v>
      </c>
      <c r="M164" s="25" t="str">
        <f t="shared" si="23"/>
        <v>n.a.</v>
      </c>
      <c r="N164" s="25">
        <f t="shared" si="23"/>
        <v>6.2755555555555675</v>
      </c>
      <c r="O164" s="25" t="str">
        <f t="shared" si="23"/>
        <v>n.a.</v>
      </c>
      <c r="P164" s="25" t="str">
        <f t="shared" si="23"/>
        <v>n.a.</v>
      </c>
      <c r="Q164" s="24"/>
      <c r="R164" s="4"/>
      <c r="S164" s="4"/>
      <c r="T164" s="4"/>
      <c r="U164" s="4"/>
      <c r="V164" s="4"/>
      <c r="W164" s="4"/>
      <c r="X164" s="4"/>
      <c r="Y164" s="4"/>
      <c r="Z164" s="4"/>
      <c r="AA164" s="4"/>
    </row>
    <row r="165" spans="1:27" x14ac:dyDescent="0.25">
      <c r="A165" s="27">
        <f t="shared" si="17"/>
        <v>1989</v>
      </c>
      <c r="B165" s="25">
        <v>37.565156470718136</v>
      </c>
      <c r="C165" s="25">
        <v>2.2814467235591662</v>
      </c>
      <c r="D165" s="25">
        <v>7.3268651722984135</v>
      </c>
      <c r="E165" s="24">
        <f t="shared" si="18"/>
        <v>0</v>
      </c>
      <c r="F165" s="24">
        <f t="shared" si="19"/>
        <v>1</v>
      </c>
      <c r="G165" s="24">
        <f t="shared" si="20"/>
        <v>0</v>
      </c>
      <c r="H165" s="24">
        <f t="shared" si="21"/>
        <v>0</v>
      </c>
      <c r="I165" s="25" t="str">
        <f t="shared" si="22"/>
        <v>n.a.</v>
      </c>
      <c r="J165" s="25">
        <f t="shared" si="22"/>
        <v>2.2814467235591662</v>
      </c>
      <c r="K165" s="25" t="str">
        <f t="shared" si="22"/>
        <v>n.a.</v>
      </c>
      <c r="L165" s="25" t="str">
        <f t="shared" si="22"/>
        <v>n.a.</v>
      </c>
      <c r="M165" s="25" t="str">
        <f t="shared" si="23"/>
        <v>n.a.</v>
      </c>
      <c r="N165" s="25">
        <f t="shared" si="23"/>
        <v>7.3268651722984135</v>
      </c>
      <c r="O165" s="25" t="str">
        <f t="shared" si="23"/>
        <v>n.a.</v>
      </c>
      <c r="P165" s="25" t="str">
        <f t="shared" si="23"/>
        <v>n.a.</v>
      </c>
      <c r="Q165" s="24"/>
      <c r="R165" s="4"/>
      <c r="S165" s="4"/>
      <c r="T165" s="4"/>
      <c r="U165" s="4"/>
      <c r="V165" s="4"/>
      <c r="W165" s="4"/>
      <c r="X165" s="4"/>
      <c r="Y165" s="4"/>
      <c r="Z165" s="4"/>
      <c r="AA165" s="4"/>
    </row>
    <row r="166" spans="1:27" x14ac:dyDescent="0.25">
      <c r="A166" s="27">
        <f t="shared" si="17"/>
        <v>1990</v>
      </c>
      <c r="B166" s="25">
        <v>33.839514767229602</v>
      </c>
      <c r="C166" s="25">
        <v>0.77926614626020463</v>
      </c>
      <c r="D166" s="25">
        <v>7.7306733167082475</v>
      </c>
      <c r="E166" s="24">
        <f t="shared" si="18"/>
        <v>0</v>
      </c>
      <c r="F166" s="24">
        <f t="shared" si="19"/>
        <v>1</v>
      </c>
      <c r="G166" s="24">
        <f t="shared" si="20"/>
        <v>0</v>
      </c>
      <c r="H166" s="24">
        <f t="shared" si="21"/>
        <v>0</v>
      </c>
      <c r="I166" s="25" t="str">
        <f t="shared" si="22"/>
        <v>n.a.</v>
      </c>
      <c r="J166" s="25">
        <f t="shared" si="22"/>
        <v>0.77926614626020463</v>
      </c>
      <c r="K166" s="25" t="str">
        <f t="shared" si="22"/>
        <v>n.a.</v>
      </c>
      <c r="L166" s="25" t="str">
        <f t="shared" si="22"/>
        <v>n.a.</v>
      </c>
      <c r="M166" s="25" t="str">
        <f t="shared" si="23"/>
        <v>n.a.</v>
      </c>
      <c r="N166" s="25">
        <f t="shared" si="23"/>
        <v>7.7306733167082475</v>
      </c>
      <c r="O166" s="25" t="str">
        <f t="shared" si="23"/>
        <v>n.a.</v>
      </c>
      <c r="P166" s="25" t="str">
        <f t="shared" si="23"/>
        <v>n.a.</v>
      </c>
      <c r="Q166" s="24"/>
      <c r="R166" s="4"/>
      <c r="S166" s="4"/>
      <c r="T166" s="4"/>
      <c r="U166" s="4"/>
      <c r="V166" s="4"/>
      <c r="W166" s="4"/>
      <c r="X166" s="4"/>
      <c r="Y166" s="4"/>
      <c r="Z166" s="4"/>
      <c r="AA166" s="4"/>
    </row>
    <row r="167" spans="1:27" x14ac:dyDescent="0.25">
      <c r="A167" s="27">
        <f t="shared" si="17"/>
        <v>1991</v>
      </c>
      <c r="B167" s="25">
        <v>33.191072120588508</v>
      </c>
      <c r="C167" s="25">
        <v>-1.3924389679299098</v>
      </c>
      <c r="D167" s="25">
        <v>6.4525462962962798</v>
      </c>
      <c r="E167" s="24">
        <f t="shared" si="18"/>
        <v>0</v>
      </c>
      <c r="F167" s="24">
        <f t="shared" si="19"/>
        <v>1</v>
      </c>
      <c r="G167" s="24">
        <f t="shared" si="20"/>
        <v>0</v>
      </c>
      <c r="H167" s="24">
        <f t="shared" si="21"/>
        <v>0</v>
      </c>
      <c r="I167" s="25" t="str">
        <f t="shared" si="22"/>
        <v>n.a.</v>
      </c>
      <c r="J167" s="25">
        <f t="shared" si="22"/>
        <v>-1.3924389679299098</v>
      </c>
      <c r="K167" s="25" t="str">
        <f t="shared" si="22"/>
        <v>n.a.</v>
      </c>
      <c r="L167" s="25" t="str">
        <f t="shared" si="22"/>
        <v>n.a.</v>
      </c>
      <c r="M167" s="25" t="str">
        <f t="shared" si="23"/>
        <v>n.a.</v>
      </c>
      <c r="N167" s="25">
        <f t="shared" si="23"/>
        <v>6.4525462962962798</v>
      </c>
      <c r="O167" s="25" t="str">
        <f t="shared" si="23"/>
        <v>n.a.</v>
      </c>
      <c r="P167" s="25" t="str">
        <f t="shared" si="23"/>
        <v>n.a.</v>
      </c>
      <c r="Q167" s="24"/>
      <c r="R167" s="4"/>
      <c r="S167" s="4"/>
      <c r="T167" s="4"/>
      <c r="U167" s="4"/>
      <c r="V167" s="4"/>
      <c r="W167" s="4"/>
      <c r="X167" s="4"/>
      <c r="Y167" s="4"/>
      <c r="Z167" s="4"/>
      <c r="AA167" s="4"/>
    </row>
    <row r="168" spans="1:27" x14ac:dyDescent="0.25">
      <c r="A168" s="27">
        <f t="shared" si="17"/>
        <v>1992</v>
      </c>
      <c r="B168" s="25">
        <v>34.485596707818928</v>
      </c>
      <c r="C168" s="25">
        <v>0.14663044947824666</v>
      </c>
      <c r="D168" s="25">
        <v>3.764609948355524</v>
      </c>
      <c r="E168" s="24">
        <f t="shared" si="18"/>
        <v>0</v>
      </c>
      <c r="F168" s="24">
        <f>IF(AND($B168&gt;30,$B168&lt;60),1,0)</f>
        <v>1</v>
      </c>
      <c r="G168" s="24">
        <f t="shared" si="20"/>
        <v>0</v>
      </c>
      <c r="H168" s="24">
        <f t="shared" si="21"/>
        <v>0</v>
      </c>
      <c r="I168" s="25" t="str">
        <f t="shared" si="22"/>
        <v>n.a.</v>
      </c>
      <c r="J168" s="25">
        <f t="shared" si="22"/>
        <v>0.14663044947824666</v>
      </c>
      <c r="K168" s="25" t="str">
        <f t="shared" si="22"/>
        <v>n.a.</v>
      </c>
      <c r="L168" s="25" t="str">
        <f t="shared" si="22"/>
        <v>n.a.</v>
      </c>
      <c r="M168" s="25" t="str">
        <f t="shared" si="23"/>
        <v>n.a.</v>
      </c>
      <c r="N168" s="25">
        <f t="shared" si="23"/>
        <v>3.764609948355524</v>
      </c>
      <c r="O168" s="25" t="str">
        <f t="shared" si="23"/>
        <v>n.a.</v>
      </c>
      <c r="P168" s="25" t="str">
        <f t="shared" si="23"/>
        <v>n.a.</v>
      </c>
      <c r="Q168" s="24"/>
      <c r="R168" s="4"/>
      <c r="S168" s="4"/>
      <c r="T168" s="4">
        <v>1</v>
      </c>
      <c r="U168" s="4"/>
      <c r="V168" s="4">
        <f>IF(AND($T168&gt;1,$T168&lt;2),1,0)</f>
        <v>0</v>
      </c>
      <c r="W168" s="4"/>
      <c r="X168" s="4"/>
      <c r="Y168" s="4"/>
      <c r="Z168" s="4"/>
      <c r="AA168" s="4"/>
    </row>
    <row r="169" spans="1:27" x14ac:dyDescent="0.25">
      <c r="A169" s="27">
        <f t="shared" si="17"/>
        <v>1993</v>
      </c>
      <c r="B169" s="25">
        <v>38.037377177481979</v>
      </c>
      <c r="C169" s="25">
        <v>2.2222549499695043</v>
      </c>
      <c r="D169" s="25">
        <v>2.8683693516699638</v>
      </c>
      <c r="E169" s="24">
        <f t="shared" si="18"/>
        <v>0</v>
      </c>
      <c r="F169" s="24">
        <f t="shared" si="19"/>
        <v>1</v>
      </c>
      <c r="G169" s="24">
        <f t="shared" si="20"/>
        <v>0</v>
      </c>
      <c r="H169" s="24">
        <f t="shared" si="21"/>
        <v>0</v>
      </c>
      <c r="I169" s="25" t="str">
        <f t="shared" si="22"/>
        <v>n.a.</v>
      </c>
      <c r="J169" s="25">
        <f t="shared" si="22"/>
        <v>2.2222549499695043</v>
      </c>
      <c r="K169" s="25" t="str">
        <f t="shared" si="22"/>
        <v>n.a.</v>
      </c>
      <c r="L169" s="25" t="str">
        <f t="shared" si="22"/>
        <v>n.a.</v>
      </c>
      <c r="M169" s="25" t="str">
        <f t="shared" si="23"/>
        <v>n.a.</v>
      </c>
      <c r="N169" s="25">
        <f t="shared" si="23"/>
        <v>2.8683693516699638</v>
      </c>
      <c r="O169" s="25" t="str">
        <f t="shared" si="23"/>
        <v>n.a.</v>
      </c>
      <c r="P169" s="25" t="str">
        <f t="shared" si="23"/>
        <v>n.a.</v>
      </c>
      <c r="Q169" s="24"/>
      <c r="R169" s="4"/>
      <c r="S169" s="4"/>
      <c r="T169" s="4">
        <v>2</v>
      </c>
      <c r="U169" s="4"/>
      <c r="V169" s="4">
        <f>IF(AND($T169&gt;1,$T169&lt;2),1,0)</f>
        <v>0</v>
      </c>
      <c r="W169" s="4"/>
      <c r="X169" s="4"/>
      <c r="Y169" s="4"/>
      <c r="Z169" s="4"/>
      <c r="AA169" s="4"/>
    </row>
    <row r="170" spans="1:27" x14ac:dyDescent="0.25">
      <c r="A170" s="27">
        <f t="shared" si="17"/>
        <v>1994</v>
      </c>
      <c r="B170" s="25">
        <v>44.282360275156677</v>
      </c>
      <c r="C170" s="25">
        <v>4.2801743285589167</v>
      </c>
      <c r="D170" s="25">
        <v>1.5915457091927765</v>
      </c>
      <c r="E170" s="24">
        <f t="shared" si="18"/>
        <v>0</v>
      </c>
      <c r="F170" s="24">
        <f t="shared" si="19"/>
        <v>1</v>
      </c>
      <c r="G170" s="24">
        <f t="shared" si="20"/>
        <v>0</v>
      </c>
      <c r="H170" s="24">
        <f t="shared" si="21"/>
        <v>0</v>
      </c>
      <c r="I170" s="25" t="str">
        <f t="shared" si="22"/>
        <v>n.a.</v>
      </c>
      <c r="J170" s="25">
        <f t="shared" si="22"/>
        <v>4.2801743285589167</v>
      </c>
      <c r="K170" s="25" t="str">
        <f t="shared" si="22"/>
        <v>n.a.</v>
      </c>
      <c r="L170" s="25" t="str">
        <f t="shared" si="22"/>
        <v>n.a.</v>
      </c>
      <c r="M170" s="25" t="str">
        <f t="shared" si="23"/>
        <v>n.a.</v>
      </c>
      <c r="N170" s="25">
        <f t="shared" si="23"/>
        <v>1.5915457091927765</v>
      </c>
      <c r="O170" s="25" t="str">
        <f t="shared" si="23"/>
        <v>n.a.</v>
      </c>
      <c r="P170" s="25" t="str">
        <f t="shared" si="23"/>
        <v>n.a.</v>
      </c>
      <c r="Q170" s="24"/>
      <c r="R170" s="4"/>
      <c r="S170" s="4"/>
      <c r="T170" s="4">
        <v>3</v>
      </c>
      <c r="U170" s="4"/>
      <c r="V170" s="4"/>
      <c r="W170" s="4"/>
      <c r="X170" s="4"/>
      <c r="Y170" s="4"/>
      <c r="Z170" s="4"/>
      <c r="AA170" s="4"/>
    </row>
    <row r="171" spans="1:27" x14ac:dyDescent="0.25">
      <c r="A171" s="27">
        <f t="shared" si="17"/>
        <v>1995</v>
      </c>
      <c r="B171" s="25">
        <v>47.617508516691075</v>
      </c>
      <c r="C171" s="25">
        <v>3.0427374044395217</v>
      </c>
      <c r="D171" s="25">
        <v>2.6820403559343342</v>
      </c>
      <c r="E171" s="24">
        <f t="shared" si="18"/>
        <v>0</v>
      </c>
      <c r="F171" s="24">
        <f t="shared" si="19"/>
        <v>1</v>
      </c>
      <c r="G171" s="24">
        <f t="shared" si="20"/>
        <v>0</v>
      </c>
      <c r="H171" s="24">
        <f t="shared" si="21"/>
        <v>0</v>
      </c>
      <c r="I171" s="25" t="str">
        <f t="shared" si="22"/>
        <v>n.a.</v>
      </c>
      <c r="J171" s="25">
        <f t="shared" si="22"/>
        <v>3.0427374044395217</v>
      </c>
      <c r="K171" s="25" t="str">
        <f t="shared" si="22"/>
        <v>n.a.</v>
      </c>
      <c r="L171" s="25" t="str">
        <f t="shared" si="22"/>
        <v>n.a.</v>
      </c>
      <c r="M171" s="25" t="str">
        <f t="shared" si="23"/>
        <v>n.a.</v>
      </c>
      <c r="N171" s="25">
        <f t="shared" si="23"/>
        <v>2.6820403559343342</v>
      </c>
      <c r="O171" s="25" t="str">
        <f t="shared" si="23"/>
        <v>n.a.</v>
      </c>
      <c r="P171" s="25" t="str">
        <f t="shared" si="23"/>
        <v>n.a.</v>
      </c>
      <c r="Q171" s="24"/>
      <c r="R171" s="4"/>
      <c r="S171" s="4"/>
      <c r="T171" s="4"/>
      <c r="U171" s="4"/>
      <c r="V171" s="4"/>
      <c r="W171" s="4"/>
      <c r="X171" s="4"/>
      <c r="Y171" s="4"/>
      <c r="Z171" s="4"/>
      <c r="AA171" s="4"/>
    </row>
    <row r="172" spans="1:27" x14ac:dyDescent="0.25">
      <c r="A172" s="27">
        <f t="shared" si="17"/>
        <v>1996</v>
      </c>
      <c r="B172" s="25">
        <v>49.976974029263452</v>
      </c>
      <c r="C172" s="25">
        <v>2.879256481651149</v>
      </c>
      <c r="D172" s="25">
        <v>3.6250457707799333</v>
      </c>
      <c r="E172" s="24">
        <f t="shared" si="18"/>
        <v>0</v>
      </c>
      <c r="F172" s="24">
        <f t="shared" si="19"/>
        <v>1</v>
      </c>
      <c r="G172" s="24">
        <f t="shared" si="20"/>
        <v>0</v>
      </c>
      <c r="H172" s="24">
        <f t="shared" si="21"/>
        <v>0</v>
      </c>
      <c r="I172" s="25" t="str">
        <f t="shared" si="22"/>
        <v>n.a.</v>
      </c>
      <c r="J172" s="25">
        <f t="shared" si="22"/>
        <v>2.879256481651149</v>
      </c>
      <c r="K172" s="25" t="str">
        <f t="shared" si="22"/>
        <v>n.a.</v>
      </c>
      <c r="L172" s="25" t="str">
        <f t="shared" si="22"/>
        <v>n.a.</v>
      </c>
      <c r="M172" s="25" t="str">
        <f t="shared" si="23"/>
        <v>n.a.</v>
      </c>
      <c r="N172" s="25">
        <f t="shared" si="23"/>
        <v>3.6250457707799333</v>
      </c>
      <c r="O172" s="25" t="str">
        <f t="shared" si="23"/>
        <v>n.a.</v>
      </c>
      <c r="P172" s="25" t="str">
        <f t="shared" si="23"/>
        <v>n.a.</v>
      </c>
      <c r="Q172" s="24"/>
      <c r="R172" s="4"/>
      <c r="S172" s="4"/>
      <c r="T172" s="4"/>
      <c r="U172" s="4"/>
      <c r="V172" s="4"/>
      <c r="W172" s="4"/>
      <c r="X172" s="4"/>
      <c r="Y172" s="4"/>
      <c r="Z172" s="4"/>
      <c r="AA172" s="4"/>
    </row>
    <row r="173" spans="1:27" x14ac:dyDescent="0.25">
      <c r="A173" s="27">
        <f t="shared" si="17"/>
        <v>1997</v>
      </c>
      <c r="B173" s="25">
        <v>50.541986811132233</v>
      </c>
      <c r="C173" s="25">
        <v>3.3071700785332059</v>
      </c>
      <c r="D173" s="25">
        <v>2.791519434628964</v>
      </c>
      <c r="E173" s="24">
        <f t="shared" si="18"/>
        <v>0</v>
      </c>
      <c r="F173" s="24">
        <f t="shared" si="19"/>
        <v>1</v>
      </c>
      <c r="G173" s="24">
        <f t="shared" si="20"/>
        <v>0</v>
      </c>
      <c r="H173" s="24">
        <f t="shared" si="21"/>
        <v>0</v>
      </c>
      <c r="I173" s="25" t="str">
        <f t="shared" si="22"/>
        <v>n.a.</v>
      </c>
      <c r="J173" s="25">
        <f t="shared" si="22"/>
        <v>3.3071700785332059</v>
      </c>
      <c r="K173" s="25" t="str">
        <f t="shared" si="22"/>
        <v>n.a.</v>
      </c>
      <c r="L173" s="25" t="str">
        <f t="shared" si="22"/>
        <v>n.a.</v>
      </c>
      <c r="M173" s="25" t="str">
        <f t="shared" si="23"/>
        <v>n.a.</v>
      </c>
      <c r="N173" s="25">
        <f t="shared" si="23"/>
        <v>2.791519434628964</v>
      </c>
      <c r="O173" s="25" t="str">
        <f t="shared" si="23"/>
        <v>n.a.</v>
      </c>
      <c r="P173" s="25" t="str">
        <f t="shared" si="23"/>
        <v>n.a.</v>
      </c>
      <c r="Q173" s="24"/>
      <c r="R173" s="4"/>
      <c r="S173" s="4"/>
      <c r="T173" s="4"/>
      <c r="U173" s="4"/>
      <c r="V173" s="4"/>
      <c r="W173" s="4"/>
      <c r="X173" s="4"/>
      <c r="Y173" s="4"/>
      <c r="Z173" s="4"/>
      <c r="AA173" s="4"/>
    </row>
    <row r="174" spans="1:27" x14ac:dyDescent="0.25">
      <c r="A174" s="27">
        <f t="shared" si="17"/>
        <v>1998</v>
      </c>
      <c r="B174" s="25">
        <v>47.597434654909215</v>
      </c>
      <c r="C174" s="25">
        <v>3.6057308180755365</v>
      </c>
      <c r="D174" s="25">
        <v>2.2115274435659638</v>
      </c>
      <c r="E174" s="24">
        <f t="shared" si="18"/>
        <v>0</v>
      </c>
      <c r="F174" s="24">
        <f t="shared" si="19"/>
        <v>1</v>
      </c>
      <c r="G174" s="24">
        <f t="shared" si="20"/>
        <v>0</v>
      </c>
      <c r="H174" s="24">
        <f t="shared" si="21"/>
        <v>0</v>
      </c>
      <c r="I174" s="25" t="str">
        <f t="shared" si="22"/>
        <v>n.a.</v>
      </c>
      <c r="J174" s="25">
        <f t="shared" si="22"/>
        <v>3.6057308180755365</v>
      </c>
      <c r="K174" s="25" t="str">
        <f t="shared" si="22"/>
        <v>n.a.</v>
      </c>
      <c r="L174" s="25" t="str">
        <f t="shared" si="22"/>
        <v>n.a.</v>
      </c>
      <c r="M174" s="25" t="str">
        <f t="shared" si="23"/>
        <v>n.a.</v>
      </c>
      <c r="N174" s="25">
        <f t="shared" si="23"/>
        <v>2.2115274435659638</v>
      </c>
      <c r="O174" s="25" t="str">
        <f t="shared" si="23"/>
        <v>n.a.</v>
      </c>
      <c r="P174" s="25" t="str">
        <f t="shared" si="23"/>
        <v>n.a.</v>
      </c>
      <c r="Q174" s="24"/>
      <c r="R174" s="4"/>
      <c r="S174" s="4"/>
      <c r="T174" s="4"/>
      <c r="U174" s="4"/>
      <c r="V174" s="4"/>
      <c r="W174" s="4"/>
      <c r="X174" s="4"/>
      <c r="Y174" s="4"/>
      <c r="Z174" s="4"/>
      <c r="AA174" s="4"/>
    </row>
    <row r="175" spans="1:27" x14ac:dyDescent="0.25">
      <c r="A175" s="27">
        <f t="shared" si="17"/>
        <v>1999</v>
      </c>
      <c r="B175" s="25">
        <v>45.398770363830174</v>
      </c>
      <c r="C175" s="25">
        <v>3.4732411573344057</v>
      </c>
      <c r="D175" s="25">
        <v>2.1076233183856541</v>
      </c>
      <c r="E175" s="24">
        <f t="shared" si="18"/>
        <v>0</v>
      </c>
      <c r="F175" s="24">
        <f t="shared" si="19"/>
        <v>1</v>
      </c>
      <c r="G175" s="24">
        <f t="shared" si="20"/>
        <v>0</v>
      </c>
      <c r="H175" s="24">
        <f t="shared" si="21"/>
        <v>0</v>
      </c>
      <c r="I175" s="25" t="str">
        <f t="shared" si="22"/>
        <v>n.a.</v>
      </c>
      <c r="J175" s="25">
        <f t="shared" si="22"/>
        <v>3.4732411573344057</v>
      </c>
      <c r="K175" s="25" t="str">
        <f t="shared" si="22"/>
        <v>n.a.</v>
      </c>
      <c r="L175" s="25" t="str">
        <f t="shared" si="22"/>
        <v>n.a.</v>
      </c>
      <c r="M175" s="25" t="str">
        <f t="shared" si="23"/>
        <v>n.a.</v>
      </c>
      <c r="N175" s="25">
        <f t="shared" si="23"/>
        <v>2.1076233183856541</v>
      </c>
      <c r="O175" s="25" t="str">
        <f t="shared" si="23"/>
        <v>n.a.</v>
      </c>
      <c r="P175" s="25" t="str">
        <f t="shared" si="23"/>
        <v>n.a.</v>
      </c>
      <c r="Q175" s="24"/>
      <c r="R175" s="4"/>
      <c r="S175" s="4"/>
      <c r="T175" s="4"/>
      <c r="U175" s="4"/>
      <c r="V175" s="4"/>
      <c r="W175" s="4"/>
      <c r="X175" s="4"/>
      <c r="Y175" s="4"/>
      <c r="Z175" s="4"/>
      <c r="AA175" s="4"/>
    </row>
    <row r="176" spans="1:27" x14ac:dyDescent="0.25">
      <c r="A176" s="27">
        <f t="shared" si="17"/>
        <v>2000</v>
      </c>
      <c r="B176" s="25">
        <v>43.648294527681095</v>
      </c>
      <c r="C176" s="25">
        <v>3.9150367497438054</v>
      </c>
      <c r="D176" s="25">
        <v>1.1857707509881354</v>
      </c>
      <c r="E176" s="24">
        <f t="shared" si="18"/>
        <v>0</v>
      </c>
      <c r="F176" s="24">
        <f t="shared" si="19"/>
        <v>1</v>
      </c>
      <c r="G176" s="24">
        <f t="shared" si="20"/>
        <v>0</v>
      </c>
      <c r="H176" s="24">
        <f t="shared" si="21"/>
        <v>0</v>
      </c>
      <c r="I176" s="25" t="str">
        <f t="shared" si="22"/>
        <v>n.a.</v>
      </c>
      <c r="J176" s="25">
        <f t="shared" si="22"/>
        <v>3.9150367497438054</v>
      </c>
      <c r="K176" s="25" t="str">
        <f t="shared" si="22"/>
        <v>n.a.</v>
      </c>
      <c r="L176" s="25" t="str">
        <f t="shared" si="22"/>
        <v>n.a.</v>
      </c>
      <c r="M176" s="25" t="str">
        <f t="shared" si="23"/>
        <v>n.a.</v>
      </c>
      <c r="N176" s="25">
        <f t="shared" si="23"/>
        <v>1.1857707509881354</v>
      </c>
      <c r="O176" s="25" t="str">
        <f t="shared" si="23"/>
        <v>n.a.</v>
      </c>
      <c r="P176" s="25" t="str">
        <f t="shared" si="23"/>
        <v>n.a.</v>
      </c>
      <c r="Q176" s="24"/>
      <c r="R176" s="4"/>
      <c r="S176" s="4"/>
      <c r="T176" s="4"/>
      <c r="U176" s="4"/>
      <c r="V176" s="4"/>
      <c r="W176" s="4"/>
      <c r="X176" s="4"/>
      <c r="Y176" s="4"/>
      <c r="Z176" s="4"/>
      <c r="AA176" s="4"/>
    </row>
    <row r="177" spans="1:27" x14ac:dyDescent="0.25">
      <c r="A177" s="27">
        <f t="shared" si="17"/>
        <v>2001</v>
      </c>
      <c r="B177" s="25">
        <v>41.685684870643591</v>
      </c>
      <c r="C177" s="25">
        <v>2.4618320250495929</v>
      </c>
      <c r="D177" s="25">
        <v>2.1158854166666741</v>
      </c>
      <c r="E177" s="24">
        <f t="shared" si="18"/>
        <v>0</v>
      </c>
      <c r="F177" s="24">
        <f t="shared" si="19"/>
        <v>1</v>
      </c>
      <c r="G177" s="24">
        <f t="shared" si="20"/>
        <v>0</v>
      </c>
      <c r="H177" s="24">
        <f t="shared" si="21"/>
        <v>0</v>
      </c>
      <c r="I177" s="25" t="str">
        <f t="shared" si="22"/>
        <v>n.a.</v>
      </c>
      <c r="J177" s="25">
        <f t="shared" si="22"/>
        <v>2.4618320250495929</v>
      </c>
      <c r="K177" s="25" t="str">
        <f t="shared" si="22"/>
        <v>n.a.</v>
      </c>
      <c r="L177" s="25" t="str">
        <f t="shared" si="22"/>
        <v>n.a.</v>
      </c>
      <c r="M177" s="25" t="str">
        <f t="shared" si="23"/>
        <v>n.a.</v>
      </c>
      <c r="N177" s="25">
        <f t="shared" si="23"/>
        <v>2.1158854166666741</v>
      </c>
      <c r="O177" s="25" t="str">
        <f t="shared" si="23"/>
        <v>n.a.</v>
      </c>
      <c r="P177" s="25" t="str">
        <f t="shared" si="23"/>
        <v>n.a.</v>
      </c>
      <c r="Q177" s="24"/>
      <c r="R177" s="4"/>
      <c r="S177" s="4"/>
      <c r="T177" s="4"/>
      <c r="U177" s="4"/>
      <c r="V177" s="4"/>
      <c r="W177" s="4"/>
      <c r="X177" s="4"/>
      <c r="Y177" s="4"/>
      <c r="Z177" s="4"/>
      <c r="AA177" s="4"/>
    </row>
    <row r="178" spans="1:27" x14ac:dyDescent="0.25">
      <c r="A178" s="27">
        <f t="shared" si="17"/>
        <v>2002</v>
      </c>
      <c r="B178" s="25">
        <v>40.401500979950981</v>
      </c>
      <c r="C178" s="25">
        <v>2.0965327954538093</v>
      </c>
      <c r="D178" s="25">
        <v>3.1027520986080193</v>
      </c>
      <c r="E178" s="24">
        <f t="shared" si="18"/>
        <v>0</v>
      </c>
      <c r="F178" s="24">
        <f t="shared" si="19"/>
        <v>1</v>
      </c>
      <c r="G178" s="24">
        <f t="shared" si="20"/>
        <v>0</v>
      </c>
      <c r="H178" s="24">
        <f t="shared" si="21"/>
        <v>0</v>
      </c>
      <c r="I178" s="25" t="str">
        <f t="shared" si="22"/>
        <v>n.a.</v>
      </c>
      <c r="J178" s="25">
        <f t="shared" si="22"/>
        <v>2.0965327954538093</v>
      </c>
      <c r="K178" s="25" t="str">
        <f t="shared" si="22"/>
        <v>n.a.</v>
      </c>
      <c r="L178" s="25" t="str">
        <f t="shared" si="22"/>
        <v>n.a.</v>
      </c>
      <c r="M178" s="25" t="str">
        <f t="shared" si="23"/>
        <v>n.a.</v>
      </c>
      <c r="N178" s="25">
        <f t="shared" si="23"/>
        <v>3.1027520986080193</v>
      </c>
      <c r="O178" s="25" t="str">
        <f t="shared" si="23"/>
        <v>n.a.</v>
      </c>
      <c r="P178" s="25" t="str">
        <f t="shared" si="23"/>
        <v>n.a.</v>
      </c>
      <c r="Q178" s="24"/>
      <c r="R178" s="4"/>
      <c r="S178" s="4"/>
      <c r="T178" s="4"/>
      <c r="U178" s="4"/>
      <c r="V178" s="4"/>
      <c r="W178" s="4"/>
      <c r="X178" s="4"/>
      <c r="Y178" s="4"/>
      <c r="Z178" s="4"/>
      <c r="AA178" s="4"/>
    </row>
    <row r="179" spans="1:27" x14ac:dyDescent="0.25">
      <c r="A179" s="27">
        <f t="shared" si="17"/>
        <v>2003</v>
      </c>
      <c r="B179" s="25">
        <v>39.307529923333796</v>
      </c>
      <c r="C179" s="25">
        <v>2.8180220620870555</v>
      </c>
      <c r="D179" s="25">
        <v>3.0609089972173598</v>
      </c>
      <c r="E179" s="24">
        <f t="shared" si="18"/>
        <v>0</v>
      </c>
      <c r="F179" s="24">
        <f t="shared" si="19"/>
        <v>1</v>
      </c>
      <c r="G179" s="24">
        <f t="shared" si="20"/>
        <v>0</v>
      </c>
      <c r="H179" s="24">
        <f t="shared" si="21"/>
        <v>0</v>
      </c>
      <c r="I179" s="25" t="str">
        <f t="shared" si="22"/>
        <v>n.a.</v>
      </c>
      <c r="J179" s="25">
        <f t="shared" si="22"/>
        <v>2.8180220620870555</v>
      </c>
      <c r="K179" s="25" t="str">
        <f t="shared" si="22"/>
        <v>n.a.</v>
      </c>
      <c r="L179" s="25" t="str">
        <f t="shared" si="22"/>
        <v>n.a.</v>
      </c>
      <c r="M179" s="25" t="str">
        <f t="shared" si="23"/>
        <v>n.a.</v>
      </c>
      <c r="N179" s="25">
        <f t="shared" si="23"/>
        <v>3.0609089972173598</v>
      </c>
      <c r="O179" s="25" t="str">
        <f t="shared" si="23"/>
        <v>n.a.</v>
      </c>
      <c r="P179" s="25" t="str">
        <f t="shared" si="23"/>
        <v>n.a.</v>
      </c>
      <c r="Q179" s="24"/>
      <c r="R179" s="4"/>
      <c r="S179" s="4"/>
      <c r="T179" s="4"/>
      <c r="U179" s="4"/>
      <c r="V179" s="4"/>
      <c r="W179" s="4"/>
      <c r="X179" s="4"/>
      <c r="Y179" s="4"/>
      <c r="Z179" s="4"/>
      <c r="AA179" s="4"/>
    </row>
    <row r="180" spans="1:27" x14ac:dyDescent="0.25">
      <c r="A180" s="27">
        <f t="shared" si="17"/>
        <v>2004</v>
      </c>
      <c r="B180" s="25">
        <v>41.326810534016097</v>
      </c>
      <c r="C180" s="25">
        <v>2.7578074413070919</v>
      </c>
      <c r="D180" s="25">
        <v>2.5100000000000122</v>
      </c>
      <c r="E180" s="24">
        <f t="shared" si="18"/>
        <v>0</v>
      </c>
      <c r="F180" s="24">
        <f t="shared" si="19"/>
        <v>1</v>
      </c>
      <c r="G180" s="24">
        <f t="shared" si="20"/>
        <v>0</v>
      </c>
      <c r="H180" s="24">
        <f t="shared" si="21"/>
        <v>0</v>
      </c>
      <c r="I180" s="25" t="str">
        <f t="shared" si="22"/>
        <v>n.a.</v>
      </c>
      <c r="J180" s="25">
        <f t="shared" si="22"/>
        <v>2.7578074413070919</v>
      </c>
      <c r="K180" s="25" t="str">
        <f t="shared" si="22"/>
        <v>n.a.</v>
      </c>
      <c r="L180" s="25" t="str">
        <f t="shared" si="22"/>
        <v>n.a.</v>
      </c>
      <c r="M180" s="25" t="str">
        <f t="shared" si="23"/>
        <v>n.a.</v>
      </c>
      <c r="N180" s="25">
        <f t="shared" si="23"/>
        <v>2.5100000000000122</v>
      </c>
      <c r="O180" s="25" t="str">
        <f t="shared" si="23"/>
        <v>n.a.</v>
      </c>
      <c r="P180" s="25" t="str">
        <f t="shared" si="23"/>
        <v>n.a.</v>
      </c>
      <c r="Q180" s="24"/>
      <c r="R180" s="4"/>
      <c r="S180" s="4"/>
      <c r="T180" s="4"/>
      <c r="U180" s="4"/>
      <c r="V180" s="4"/>
      <c r="W180" s="4"/>
      <c r="X180" s="4"/>
      <c r="Y180" s="4"/>
      <c r="Z180" s="4"/>
      <c r="AA180" s="4"/>
    </row>
    <row r="181" spans="1:27" x14ac:dyDescent="0.25">
      <c r="A181" s="27">
        <f t="shared" si="17"/>
        <v>2005</v>
      </c>
      <c r="B181" s="25">
        <v>38.594644594357526</v>
      </c>
      <c r="C181" s="25">
        <v>2.0575864642266239</v>
      </c>
      <c r="D181" s="25">
        <v>2.2241732513901047</v>
      </c>
      <c r="E181" s="24">
        <f t="shared" si="18"/>
        <v>0</v>
      </c>
      <c r="F181" s="24">
        <f t="shared" si="19"/>
        <v>1</v>
      </c>
      <c r="G181" s="24">
        <f t="shared" si="20"/>
        <v>0</v>
      </c>
      <c r="H181" s="24">
        <f t="shared" si="21"/>
        <v>0</v>
      </c>
      <c r="I181" s="25" t="str">
        <f t="shared" si="22"/>
        <v>n.a.</v>
      </c>
      <c r="J181" s="25">
        <f t="shared" si="22"/>
        <v>2.0575864642266239</v>
      </c>
      <c r="K181" s="25" t="str">
        <f t="shared" si="22"/>
        <v>n.a.</v>
      </c>
      <c r="L181" s="25" t="str">
        <f t="shared" si="22"/>
        <v>n.a.</v>
      </c>
      <c r="M181" s="25" t="str">
        <f t="shared" si="23"/>
        <v>n.a.</v>
      </c>
      <c r="N181" s="25">
        <f t="shared" si="23"/>
        <v>2.2241732513901047</v>
      </c>
      <c r="O181" s="25" t="str">
        <f t="shared" si="23"/>
        <v>n.a.</v>
      </c>
      <c r="P181" s="25" t="str">
        <f t="shared" si="23"/>
        <v>n.a.</v>
      </c>
      <c r="Q181" s="24"/>
      <c r="R181" s="4"/>
      <c r="S181" s="4"/>
      <c r="T181" s="4"/>
      <c r="U181" s="4"/>
      <c r="V181" s="4"/>
      <c r="W181" s="4"/>
      <c r="X181" s="4"/>
      <c r="Y181" s="4"/>
      <c r="Z181" s="4"/>
      <c r="AA181" s="4"/>
    </row>
    <row r="182" spans="1:27" x14ac:dyDescent="0.25">
      <c r="A182" s="27">
        <f t="shared" si="17"/>
        <v>2006</v>
      </c>
      <c r="B182" s="25">
        <v>40.051289787298238</v>
      </c>
      <c r="C182" s="25">
        <v>2.8378382900685617</v>
      </c>
      <c r="D182" s="25">
        <v>2.6242962114705559</v>
      </c>
      <c r="E182" s="24">
        <f t="shared" si="18"/>
        <v>0</v>
      </c>
      <c r="F182" s="24">
        <f t="shared" si="19"/>
        <v>1</v>
      </c>
      <c r="G182" s="24">
        <f t="shared" si="20"/>
        <v>0</v>
      </c>
      <c r="H182" s="24">
        <f t="shared" si="21"/>
        <v>0</v>
      </c>
      <c r="I182" s="25" t="str">
        <f t="shared" si="22"/>
        <v>n.a.</v>
      </c>
      <c r="J182" s="25">
        <f t="shared" si="22"/>
        <v>2.8378382900685617</v>
      </c>
      <c r="K182" s="25" t="str">
        <f t="shared" si="22"/>
        <v>n.a.</v>
      </c>
      <c r="L182" s="25" t="str">
        <f t="shared" si="22"/>
        <v>n.a.</v>
      </c>
      <c r="M182" s="25" t="str">
        <f t="shared" si="23"/>
        <v>n.a.</v>
      </c>
      <c r="N182" s="25">
        <f t="shared" si="23"/>
        <v>2.6242962114705559</v>
      </c>
      <c r="O182" s="25" t="str">
        <f t="shared" si="23"/>
        <v>n.a.</v>
      </c>
      <c r="P182" s="25" t="str">
        <f t="shared" si="23"/>
        <v>n.a.</v>
      </c>
      <c r="Q182" s="24"/>
      <c r="R182" s="4"/>
      <c r="S182" s="4"/>
      <c r="T182" s="4"/>
      <c r="U182" s="4"/>
      <c r="V182" s="4"/>
      <c r="W182" s="4"/>
      <c r="X182" s="4"/>
      <c r="Y182" s="4"/>
      <c r="Z182" s="4"/>
      <c r="AA182" s="4"/>
    </row>
    <row r="183" spans="1:27" x14ac:dyDescent="0.25">
      <c r="A183" s="27">
        <f t="shared" si="17"/>
        <v>2007</v>
      </c>
      <c r="B183" s="25">
        <v>41.032826261008807</v>
      </c>
      <c r="C183" s="25">
        <v>3.0223821099320203</v>
      </c>
      <c r="D183" s="25">
        <v>2.8454528547517066</v>
      </c>
      <c r="E183" s="24">
        <f t="shared" si="18"/>
        <v>0</v>
      </c>
      <c r="F183" s="24">
        <f t="shared" si="19"/>
        <v>1</v>
      </c>
      <c r="G183" s="24">
        <f t="shared" si="20"/>
        <v>0</v>
      </c>
      <c r="H183" s="24">
        <f t="shared" si="21"/>
        <v>0</v>
      </c>
      <c r="I183" s="25" t="str">
        <f t="shared" si="22"/>
        <v>n.a.</v>
      </c>
      <c r="J183" s="25">
        <f t="shared" si="22"/>
        <v>3.0223821099320203</v>
      </c>
      <c r="K183" s="25" t="str">
        <f t="shared" si="22"/>
        <v>n.a.</v>
      </c>
      <c r="L183" s="25" t="str">
        <f t="shared" si="22"/>
        <v>n.a.</v>
      </c>
      <c r="M183" s="25" t="str">
        <f t="shared" si="23"/>
        <v>n.a.</v>
      </c>
      <c r="N183" s="25">
        <f t="shared" si="23"/>
        <v>2.8454528547517066</v>
      </c>
      <c r="O183" s="25" t="str">
        <f t="shared" si="23"/>
        <v>n.a.</v>
      </c>
      <c r="P183" s="25" t="str">
        <f t="shared" si="23"/>
        <v>n.a.</v>
      </c>
      <c r="Q183" s="24"/>
      <c r="R183" s="4"/>
      <c r="S183" s="4"/>
      <c r="T183" s="4"/>
      <c r="U183" s="4"/>
      <c r="V183" s="4"/>
      <c r="W183" s="4"/>
      <c r="X183" s="4"/>
      <c r="Y183" s="4"/>
      <c r="Z183" s="4"/>
      <c r="AA183" s="4"/>
    </row>
    <row r="184" spans="1:27" x14ac:dyDescent="0.25">
      <c r="A184" s="27">
        <f t="shared" si="17"/>
        <v>2008</v>
      </c>
      <c r="B184" s="25">
        <v>42.451819017917032</v>
      </c>
      <c r="C184" s="25">
        <v>0.70691524518950999</v>
      </c>
      <c r="D184" s="25">
        <v>2.2965641952983784</v>
      </c>
      <c r="E184" s="24">
        <f t="shared" si="18"/>
        <v>0</v>
      </c>
      <c r="F184" s="24">
        <f t="shared" si="19"/>
        <v>1</v>
      </c>
      <c r="G184" s="24">
        <f t="shared" si="20"/>
        <v>0</v>
      </c>
      <c r="H184" s="24">
        <f t="shared" si="21"/>
        <v>0</v>
      </c>
      <c r="I184" s="25" t="str">
        <f t="shared" si="22"/>
        <v>n.a.</v>
      </c>
      <c r="J184" s="25">
        <f t="shared" si="22"/>
        <v>0.70691524518950999</v>
      </c>
      <c r="K184" s="25" t="str">
        <f t="shared" si="22"/>
        <v>n.a.</v>
      </c>
      <c r="L184" s="25" t="str">
        <f t="shared" si="22"/>
        <v>n.a.</v>
      </c>
      <c r="M184" s="25" t="str">
        <f t="shared" si="23"/>
        <v>n.a.</v>
      </c>
      <c r="N184" s="25">
        <f t="shared" si="23"/>
        <v>2.2965641952983784</v>
      </c>
      <c r="O184" s="25" t="str">
        <f t="shared" si="23"/>
        <v>n.a.</v>
      </c>
      <c r="P184" s="25" t="str">
        <f t="shared" si="23"/>
        <v>n.a.</v>
      </c>
      <c r="Q184" s="24"/>
      <c r="R184" s="4"/>
      <c r="S184" s="4"/>
      <c r="T184" s="4"/>
      <c r="U184" s="4"/>
      <c r="V184" s="4"/>
      <c r="W184" s="4"/>
      <c r="X184" s="4"/>
      <c r="Y184" s="4"/>
      <c r="Z184" s="4"/>
      <c r="AA184" s="4"/>
    </row>
    <row r="185" spans="1:27" x14ac:dyDescent="0.25">
      <c r="A185" s="27">
        <v>2009</v>
      </c>
      <c r="B185" s="25">
        <v>54.954389070507787</v>
      </c>
      <c r="C185" s="24">
        <v>-4.4000000000000004</v>
      </c>
      <c r="D185" s="24">
        <v>1.9</v>
      </c>
      <c r="E185" s="24">
        <f t="shared" si="18"/>
        <v>0</v>
      </c>
      <c r="F185" s="24">
        <f t="shared" si="19"/>
        <v>1</v>
      </c>
      <c r="G185" s="24">
        <f t="shared" si="20"/>
        <v>0</v>
      </c>
      <c r="H185" s="24">
        <f t="shared" si="21"/>
        <v>0</v>
      </c>
      <c r="I185" s="25" t="str">
        <f t="shared" si="22"/>
        <v>n.a.</v>
      </c>
      <c r="J185" s="25">
        <f t="shared" si="22"/>
        <v>-4.4000000000000004</v>
      </c>
      <c r="K185" s="25" t="str">
        <f t="shared" si="22"/>
        <v>n.a.</v>
      </c>
      <c r="L185" s="25" t="str">
        <f t="shared" si="22"/>
        <v>n.a.</v>
      </c>
      <c r="M185" s="25" t="str">
        <f t="shared" si="23"/>
        <v>n.a.</v>
      </c>
      <c r="N185" s="25">
        <f t="shared" si="23"/>
        <v>1.9</v>
      </c>
      <c r="O185" s="25" t="str">
        <f t="shared" si="23"/>
        <v>n.a.</v>
      </c>
      <c r="P185" s="25" t="str">
        <f t="shared" si="23"/>
        <v>n.a.</v>
      </c>
      <c r="Q185" s="24"/>
      <c r="R185" s="4"/>
      <c r="S185" s="4"/>
      <c r="T185" s="4"/>
      <c r="U185" s="4"/>
      <c r="V185" s="4"/>
      <c r="W185" s="4"/>
      <c r="X185" s="4"/>
      <c r="Y185" s="4"/>
      <c r="Z185" s="4"/>
      <c r="AA185" s="4"/>
    </row>
    <row r="186" spans="1:27" x14ac:dyDescent="0.25">
      <c r="B186" s="24"/>
      <c r="C186" s="24"/>
      <c r="D186" s="24"/>
      <c r="E186" s="24"/>
      <c r="F186" s="24"/>
      <c r="G186" s="24"/>
      <c r="H186" s="24"/>
      <c r="I186" s="24"/>
      <c r="J186" s="25"/>
      <c r="K186" s="24"/>
      <c r="L186" s="24"/>
      <c r="M186" s="24"/>
      <c r="N186" s="24"/>
      <c r="O186" s="24"/>
      <c r="P186" s="24"/>
      <c r="Q186" s="24"/>
      <c r="R186" s="4"/>
      <c r="S186" s="4"/>
      <c r="T186" s="4"/>
      <c r="U186" s="4"/>
      <c r="V186" s="4"/>
      <c r="W186" s="4"/>
      <c r="X186" s="4"/>
      <c r="Y186" s="4"/>
      <c r="Z186" s="4"/>
      <c r="AA186" s="4"/>
    </row>
    <row r="187" spans="1:27" x14ac:dyDescent="0.25">
      <c r="A187" s="124" t="s">
        <v>116</v>
      </c>
      <c r="B187" s="125" t="s">
        <v>100</v>
      </c>
      <c r="C187" s="126" t="s">
        <v>3</v>
      </c>
      <c r="E187" s="74">
        <f>SUM(E7:E115, E122:E185)</f>
        <v>3</v>
      </c>
      <c r="F187" s="74">
        <f>SUM(F7:F115, F122:F185)</f>
        <v>68</v>
      </c>
      <c r="G187" s="74">
        <f>SUM(G7:G115, G122:G185)</f>
        <v>27</v>
      </c>
      <c r="H187" s="74">
        <f>SUM(H7:H115, H122:H185)</f>
        <v>75</v>
      </c>
      <c r="I187" s="25">
        <f t="shared" ref="I187:P187" si="24">AVERAGE(I7:I115, I122:I185)</f>
        <v>2.5338180709375768</v>
      </c>
      <c r="J187" s="25">
        <f t="shared" si="24"/>
        <v>2.1167001579085629</v>
      </c>
      <c r="K187" s="25">
        <f t="shared" si="24"/>
        <v>2.0723788623596371</v>
      </c>
      <c r="L187" s="25">
        <f t="shared" si="24"/>
        <v>1.7734984081557414</v>
      </c>
      <c r="M187" s="25">
        <f t="shared" si="24"/>
        <v>0.8494454692446104</v>
      </c>
      <c r="N187" s="25">
        <f t="shared" si="24"/>
        <v>4.1406995923554453</v>
      </c>
      <c r="O187" s="25">
        <f t="shared" si="24"/>
        <v>1.4317873411615436</v>
      </c>
      <c r="P187" s="25">
        <f t="shared" si="24"/>
        <v>1.6385439779723303</v>
      </c>
      <c r="Q187" s="24"/>
      <c r="R187" s="4"/>
      <c r="S187" s="4"/>
      <c r="T187" s="4"/>
      <c r="U187" s="4"/>
      <c r="V187" s="4"/>
      <c r="W187" s="4"/>
      <c r="X187" s="4"/>
      <c r="Y187" s="4"/>
      <c r="Z187" s="4"/>
      <c r="AA187" s="4"/>
    </row>
    <row r="188" spans="1:27" x14ac:dyDescent="0.25">
      <c r="A188" s="124" t="s">
        <v>117</v>
      </c>
      <c r="B188" s="125" t="s">
        <v>100</v>
      </c>
      <c r="C188" s="126" t="s">
        <v>3</v>
      </c>
      <c r="D188" s="24"/>
      <c r="E188" s="4"/>
      <c r="F188" s="4"/>
      <c r="G188" s="4"/>
      <c r="H188" s="4"/>
      <c r="I188" s="25">
        <f>MEDIAN(I7:I115,I122:I185)</f>
        <v>2.00428039639311</v>
      </c>
      <c r="J188" s="25">
        <f t="shared" ref="J188:P188" si="25">MEDIAN(J7:J115, J122:J185)</f>
        <v>2.633778941604259</v>
      </c>
      <c r="K188" s="25">
        <f t="shared" si="25"/>
        <v>1.7856502992009471</v>
      </c>
      <c r="L188" s="25">
        <f t="shared" si="25"/>
        <v>2.4493786158131581</v>
      </c>
      <c r="M188" s="25">
        <f t="shared" si="25"/>
        <v>0</v>
      </c>
      <c r="N188" s="25">
        <f t="shared" si="25"/>
        <v>2.5671481057352841</v>
      </c>
      <c r="O188" s="25">
        <f t="shared" si="25"/>
        <v>0</v>
      </c>
      <c r="P188" s="25">
        <f t="shared" si="25"/>
        <v>0.94339622641510523</v>
      </c>
      <c r="Q188" s="24"/>
      <c r="R188" s="4"/>
      <c r="S188" s="4"/>
      <c r="T188" s="4"/>
      <c r="U188" s="4"/>
      <c r="V188" s="4"/>
      <c r="W188" s="4"/>
      <c r="X188" s="4"/>
      <c r="Y188" s="4"/>
      <c r="Z188" s="4"/>
      <c r="AA188" s="4"/>
    </row>
    <row r="189" spans="1:27" x14ac:dyDescent="0.25">
      <c r="A189" s="124" t="s">
        <v>114</v>
      </c>
      <c r="B189" s="125" t="s">
        <v>24</v>
      </c>
      <c r="D189" s="24"/>
      <c r="E189" s="24">
        <f>SUM(E122:E185)</f>
        <v>0</v>
      </c>
      <c r="F189" s="24">
        <f>SUM(F122:F185)</f>
        <v>39</v>
      </c>
      <c r="G189" s="24">
        <f>SUM(G122:G185)</f>
        <v>6</v>
      </c>
      <c r="H189" s="24">
        <f>SUM(H122:H185)</f>
        <v>19</v>
      </c>
      <c r="I189" s="25" t="s">
        <v>2</v>
      </c>
      <c r="J189" s="25">
        <f>AVERAGE(J122:J185)</f>
        <v>2.2312128636034791</v>
      </c>
      <c r="K189" s="25">
        <f t="shared" ref="K189:P189" si="26">AVERAGE(K122:K185)</f>
        <v>2.5221331923818813</v>
      </c>
      <c r="L189" s="25">
        <f t="shared" si="26"/>
        <v>2.3990957872956176</v>
      </c>
      <c r="M189" s="25" t="s">
        <v>2</v>
      </c>
      <c r="N189" s="25">
        <f t="shared" si="26"/>
        <v>6.6259507821651233</v>
      </c>
      <c r="O189" s="25">
        <f t="shared" si="26"/>
        <v>5.0040519605978959</v>
      </c>
      <c r="P189" s="25">
        <f t="shared" si="26"/>
        <v>4.127571337145814</v>
      </c>
      <c r="Q189" s="24"/>
      <c r="R189" s="4"/>
      <c r="S189" s="4"/>
      <c r="T189" s="4"/>
      <c r="U189" s="4"/>
      <c r="V189" s="4"/>
      <c r="W189" s="4"/>
      <c r="X189" s="4"/>
      <c r="Y189" s="4"/>
      <c r="Z189" s="4"/>
      <c r="AA189" s="4"/>
    </row>
    <row r="190" spans="1:27" x14ac:dyDescent="0.25">
      <c r="A190" s="124" t="s">
        <v>115</v>
      </c>
      <c r="B190" s="125" t="s">
        <v>24</v>
      </c>
      <c r="D190" s="24"/>
      <c r="E190" s="24"/>
      <c r="F190" s="24"/>
      <c r="G190" s="24"/>
      <c r="H190" s="24"/>
      <c r="I190" s="25" t="s">
        <v>2</v>
      </c>
      <c r="J190" s="25">
        <f>MEDIAN(J122:J185)</f>
        <v>2.680075007687166</v>
      </c>
      <c r="K190" s="25">
        <f t="shared" ref="K190:P190" si="27">MEDIAN(K122:K185)</f>
        <v>2.2356008386300363</v>
      </c>
      <c r="L190" s="25">
        <f t="shared" si="27"/>
        <v>2.9241100534619813</v>
      </c>
      <c r="M190" s="25" t="s">
        <v>2</v>
      </c>
      <c r="N190" s="25">
        <f t="shared" si="27"/>
        <v>4.6107656015440757</v>
      </c>
      <c r="O190" s="25">
        <f t="shared" si="27"/>
        <v>4.9080933743360315</v>
      </c>
      <c r="P190" s="25">
        <f t="shared" si="27"/>
        <v>3.6312849162011052</v>
      </c>
      <c r="Q190" s="24"/>
      <c r="R190" s="4"/>
      <c r="S190" s="4"/>
      <c r="T190" s="4"/>
      <c r="U190" s="4"/>
      <c r="V190" s="4"/>
      <c r="W190" s="4"/>
      <c r="X190" s="4"/>
      <c r="Y190" s="4"/>
      <c r="Z190" s="4"/>
      <c r="AA190" s="4"/>
    </row>
    <row r="191" spans="1:27" x14ac:dyDescent="0.25">
      <c r="Y191" s="4"/>
      <c r="Z191" s="4"/>
      <c r="AA191" s="4"/>
    </row>
    <row r="192" spans="1:27" x14ac:dyDescent="0.25">
      <c r="Y192" s="4"/>
      <c r="Z192" s="4"/>
      <c r="AA192" s="4"/>
    </row>
    <row r="193" spans="1:27" x14ac:dyDescent="0.25">
      <c r="Y193" s="4"/>
      <c r="Z193" s="4"/>
      <c r="AA193" s="4"/>
    </row>
    <row r="194" spans="1:27" x14ac:dyDescent="0.25">
      <c r="Y194" s="4"/>
      <c r="Z194" s="4"/>
      <c r="AA194" s="4"/>
    </row>
    <row r="195" spans="1:27" x14ac:dyDescent="0.25">
      <c r="A195" s="4"/>
      <c r="B195" s="4"/>
      <c r="C195" s="4"/>
      <c r="D195" s="4"/>
      <c r="T195" s="4"/>
      <c r="U195" s="4"/>
      <c r="V195" s="4"/>
      <c r="W195" s="4"/>
      <c r="X195" s="4"/>
      <c r="Y195" s="4"/>
      <c r="Z195" s="4"/>
      <c r="AA195" s="4"/>
    </row>
    <row r="196" spans="1:27" x14ac:dyDescent="0.25">
      <c r="A196" s="4"/>
      <c r="B196" s="4"/>
      <c r="C196" s="4"/>
      <c r="D196" s="4"/>
      <c r="T196" s="4"/>
      <c r="U196" s="4"/>
      <c r="V196" s="4"/>
      <c r="W196" s="4"/>
      <c r="X196" s="4"/>
      <c r="Y196" s="4"/>
      <c r="Z196" s="4"/>
      <c r="AA196" s="4"/>
    </row>
    <row r="197" spans="1:27" x14ac:dyDescent="0.25">
      <c r="A197" s="4"/>
      <c r="B197" s="4"/>
      <c r="C197" s="4"/>
      <c r="D197" s="4"/>
      <c r="T197" s="4"/>
      <c r="U197" s="4"/>
      <c r="V197" s="4"/>
      <c r="W197" s="4"/>
      <c r="X197" s="4"/>
      <c r="Y197" s="4"/>
      <c r="Z197" s="4"/>
      <c r="AA197" s="4"/>
    </row>
    <row r="198" spans="1:27" x14ac:dyDescent="0.25">
      <c r="A198" s="4"/>
      <c r="B198" s="4"/>
      <c r="C198" s="4"/>
      <c r="D198" s="4"/>
      <c r="T198" s="4"/>
      <c r="U198" s="4"/>
      <c r="V198" s="4"/>
      <c r="W198" s="4"/>
      <c r="X198" s="4"/>
      <c r="Y198" s="4"/>
      <c r="Z198" s="4"/>
      <c r="AA198" s="4"/>
    </row>
    <row r="199" spans="1:27" x14ac:dyDescent="0.25">
      <c r="A199" s="4"/>
      <c r="B199" s="4"/>
      <c r="C199" s="4"/>
      <c r="D199" s="4"/>
      <c r="T199" s="4"/>
      <c r="U199" s="4"/>
      <c r="V199" s="4"/>
      <c r="W199" s="4"/>
      <c r="X199" s="4"/>
      <c r="Y199" s="4"/>
      <c r="Z199" s="4"/>
      <c r="AA199" s="4"/>
    </row>
    <row r="200" spans="1:27" x14ac:dyDescent="0.25">
      <c r="A200" s="4"/>
      <c r="B200" s="4"/>
      <c r="C200" s="4"/>
      <c r="D200" s="4"/>
      <c r="T200" s="4"/>
      <c r="U200" s="4"/>
      <c r="V200" s="4"/>
      <c r="W200" s="4"/>
      <c r="X200" s="4"/>
      <c r="Y200" s="4"/>
      <c r="Z200" s="4"/>
      <c r="AA200" s="4"/>
    </row>
    <row r="201" spans="1:27" x14ac:dyDescent="0.25">
      <c r="A201" s="4"/>
      <c r="B201" s="4"/>
      <c r="C201" s="4"/>
      <c r="D201" s="4"/>
      <c r="T201" s="4"/>
      <c r="U201" s="4"/>
      <c r="V201" s="4"/>
      <c r="W201" s="4"/>
      <c r="X201" s="4"/>
      <c r="Y201" s="4"/>
      <c r="Z201" s="4"/>
      <c r="AA201" s="4"/>
    </row>
    <row r="202" spans="1:27" x14ac:dyDescent="0.25">
      <c r="A202" s="4"/>
      <c r="B202" s="4"/>
      <c r="C202" s="4"/>
      <c r="D202" s="4"/>
      <c r="T202" s="4"/>
      <c r="U202" s="4"/>
      <c r="V202" s="4"/>
      <c r="W202" s="4"/>
      <c r="X202" s="4"/>
      <c r="Y202" s="4"/>
      <c r="Z202" s="4"/>
      <c r="AA202" s="4"/>
    </row>
    <row r="203" spans="1:27" x14ac:dyDescent="0.25">
      <c r="A203" s="4"/>
      <c r="B203" s="4"/>
      <c r="C203" s="4"/>
      <c r="D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</row>
    <row r="204" spans="1:27" x14ac:dyDescent="0.25">
      <c r="A204" s="4"/>
      <c r="B204" s="4"/>
      <c r="C204" s="4"/>
      <c r="D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</row>
    <row r="205" spans="1:27" x14ac:dyDescent="0.25">
      <c r="A205" s="4"/>
      <c r="B205" s="4"/>
      <c r="C205" s="4"/>
      <c r="D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</row>
    <row r="206" spans="1:27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</row>
    <row r="207" spans="1:27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</row>
    <row r="208" spans="1:27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</row>
    <row r="209" spans="1:27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</row>
    <row r="210" spans="1:27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</row>
    <row r="211" spans="1:27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</row>
    <row r="212" spans="1:27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</row>
    <row r="213" spans="1:27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</row>
    <row r="214" spans="1:27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</row>
    <row r="215" spans="1:27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</row>
    <row r="216" spans="1:27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</row>
    <row r="217" spans="1:27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</row>
    <row r="218" spans="1:27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</row>
    <row r="219" spans="1:27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</row>
    <row r="220" spans="1:27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</row>
    <row r="221" spans="1:27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</row>
    <row r="222" spans="1:27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</row>
    <row r="223" spans="1:27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</row>
    <row r="224" spans="1:27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</row>
    <row r="225" spans="1:27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</row>
    <row r="226" spans="1:27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</row>
    <row r="227" spans="1:27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</row>
    <row r="228" spans="1:27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</row>
    <row r="229" spans="1:27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</row>
    <row r="230" spans="1:27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</row>
    <row r="231" spans="1:27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</row>
    <row r="232" spans="1:27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</row>
    <row r="233" spans="1:27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</row>
    <row r="234" spans="1:27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</row>
    <row r="235" spans="1:27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</row>
    <row r="236" spans="1:27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</row>
    <row r="237" spans="1:27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</row>
    <row r="238" spans="1:27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</row>
    <row r="239" spans="1:27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</row>
    <row r="240" spans="1:27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</row>
    <row r="241" spans="1:27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</row>
    <row r="242" spans="1:27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</row>
    <row r="243" spans="1:27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</row>
    <row r="244" spans="1:27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</row>
    <row r="245" spans="1:27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</row>
    <row r="246" spans="1:27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</row>
    <row r="247" spans="1:27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</row>
    <row r="248" spans="1:27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</row>
    <row r="249" spans="1:27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</row>
    <row r="250" spans="1:27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</row>
    <row r="251" spans="1:27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</row>
    <row r="252" spans="1:27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</row>
    <row r="253" spans="1:27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</row>
    <row r="254" spans="1:27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</row>
    <row r="255" spans="1:27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</row>
    <row r="256" spans="1:27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</row>
    <row r="257" spans="1:27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</row>
    <row r="258" spans="1:27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</row>
    <row r="259" spans="1:27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</row>
    <row r="260" spans="1:27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</row>
    <row r="261" spans="1:27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</row>
    <row r="262" spans="1:27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</row>
    <row r="263" spans="1:27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</row>
    <row r="264" spans="1:27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</row>
    <row r="265" spans="1:27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</row>
    <row r="266" spans="1:27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</row>
    <row r="267" spans="1:27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</row>
    <row r="268" spans="1:27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</row>
    <row r="269" spans="1:27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</row>
    <row r="270" spans="1:27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</row>
    <row r="271" spans="1:27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</row>
    <row r="272" spans="1:27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</row>
    <row r="273" spans="1:27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</row>
    <row r="274" spans="1:27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</row>
    <row r="275" spans="1:27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</row>
    <row r="276" spans="1:27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</row>
    <row r="277" spans="1:27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</row>
    <row r="278" spans="1:27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</row>
    <row r="279" spans="1:27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</row>
    <row r="280" spans="1:27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</row>
    <row r="281" spans="1:27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</row>
    <row r="282" spans="1:27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</row>
    <row r="283" spans="1:27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</row>
    <row r="284" spans="1:27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</row>
    <row r="285" spans="1:27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</row>
    <row r="286" spans="1:27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</row>
    <row r="287" spans="1:27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</row>
    <row r="288" spans="1:27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</row>
    <row r="289" spans="1:27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</row>
    <row r="290" spans="1:27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</row>
    <row r="291" spans="1:27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</row>
    <row r="292" spans="1:27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</row>
    <row r="293" spans="1:27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</row>
    <row r="294" spans="1:27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</row>
    <row r="295" spans="1:27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</row>
    <row r="296" spans="1:27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</row>
    <row r="297" spans="1:27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</row>
    <row r="298" spans="1:27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</row>
    <row r="299" spans="1:27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</row>
    <row r="300" spans="1:27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</row>
    <row r="301" spans="1:27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</row>
    <row r="302" spans="1:27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</row>
    <row r="303" spans="1:27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</row>
    <row r="304" spans="1:27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</row>
    <row r="305" spans="1:27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</row>
    <row r="306" spans="1:27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</row>
    <row r="307" spans="1:27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</row>
    <row r="308" spans="1:27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</row>
    <row r="309" spans="1:27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</row>
    <row r="310" spans="1:27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</row>
    <row r="311" spans="1:27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</row>
    <row r="312" spans="1:27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</row>
    <row r="313" spans="1:27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</row>
    <row r="314" spans="1:27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</row>
    <row r="315" spans="1:27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</row>
    <row r="316" spans="1:27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</row>
    <row r="317" spans="1:27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</row>
    <row r="318" spans="1:27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</row>
    <row r="319" spans="1:27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</row>
    <row r="320" spans="1:27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</row>
    <row r="321" spans="1:27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</row>
    <row r="322" spans="1:27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</row>
    <row r="323" spans="1:27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</row>
    <row r="324" spans="1:27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</row>
    <row r="325" spans="1:27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</row>
    <row r="326" spans="1:27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</row>
    <row r="327" spans="1:27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</row>
    <row r="328" spans="1:27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</row>
    <row r="329" spans="1:27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</row>
    <row r="330" spans="1:27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</row>
  </sheetData>
  <mergeCells count="6">
    <mergeCell ref="I3:L3"/>
    <mergeCell ref="M3:P3"/>
    <mergeCell ref="E4:H4"/>
    <mergeCell ref="I4:L4"/>
    <mergeCell ref="M4:P4"/>
    <mergeCell ref="E3:H3"/>
  </mergeCells>
  <phoneticPr fontId="11" type="noConversion"/>
  <pageMargins left="0.7" right="0.7" top="0.75" bottom="0.75" header="0.3" footer="0.3"/>
  <legacy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V280"/>
  <sheetViews>
    <sheetView workbookViewId="0">
      <pane xSplit="1" ySplit="6" topLeftCell="B214" activePane="bottomRight" state="frozen"/>
      <selection pane="topRight" activeCell="B1" sqref="B1"/>
      <selection pane="bottomLeft" activeCell="A7" sqref="A7"/>
      <selection pane="bottomRight" activeCell="C228" sqref="C228"/>
    </sheetView>
  </sheetViews>
  <sheetFormatPr defaultRowHeight="15" x14ac:dyDescent="0.25"/>
  <cols>
    <col min="1" max="1" width="13" customWidth="1"/>
  </cols>
  <sheetData>
    <row r="1" spans="1:22" x14ac:dyDescent="0.25">
      <c r="A1" s="8" t="s">
        <v>18</v>
      </c>
      <c r="B1" s="10"/>
      <c r="C1" s="10"/>
      <c r="D1" s="10"/>
      <c r="E1" s="10"/>
      <c r="F1" s="10"/>
      <c r="G1" s="10"/>
      <c r="H1" s="10"/>
      <c r="I1" s="140" t="s">
        <v>9</v>
      </c>
      <c r="J1" s="141"/>
      <c r="K1" s="141"/>
      <c r="L1" s="141"/>
      <c r="M1" s="140" t="s">
        <v>7</v>
      </c>
      <c r="N1" s="141"/>
      <c r="O1" s="141"/>
      <c r="P1" s="141"/>
      <c r="Q1" s="7"/>
      <c r="R1" s="7"/>
    </row>
    <row r="2" spans="1:22" x14ac:dyDescent="0.25">
      <c r="A2" s="8"/>
      <c r="B2" s="10"/>
      <c r="C2" s="10"/>
      <c r="D2" s="10"/>
      <c r="E2" s="140" t="s">
        <v>4</v>
      </c>
      <c r="F2" s="141"/>
      <c r="G2" s="141"/>
      <c r="H2" s="141"/>
      <c r="I2" s="140" t="s">
        <v>4</v>
      </c>
      <c r="J2" s="141"/>
      <c r="K2" s="141"/>
      <c r="L2" s="141"/>
      <c r="M2" s="140" t="s">
        <v>4</v>
      </c>
      <c r="N2" s="141"/>
      <c r="O2" s="141"/>
      <c r="P2" s="141"/>
      <c r="Q2" s="7"/>
      <c r="R2" s="7"/>
    </row>
    <row r="3" spans="1:22" ht="15" customHeight="1" x14ac:dyDescent="0.25">
      <c r="A3" s="23" t="s">
        <v>16</v>
      </c>
      <c r="B3" s="13" t="s">
        <v>4</v>
      </c>
      <c r="C3" s="22" t="s">
        <v>17</v>
      </c>
      <c r="D3" s="22" t="s">
        <v>7</v>
      </c>
      <c r="E3" s="8" t="s">
        <v>10</v>
      </c>
      <c r="F3" s="8" t="s">
        <v>11</v>
      </c>
      <c r="G3" s="8" t="s">
        <v>12</v>
      </c>
      <c r="H3" s="8" t="s">
        <v>13</v>
      </c>
      <c r="I3" s="8" t="s">
        <v>10</v>
      </c>
      <c r="J3" s="8" t="s">
        <v>11</v>
      </c>
      <c r="K3" s="8" t="s">
        <v>12</v>
      </c>
      <c r="L3" s="8" t="s">
        <v>13</v>
      </c>
      <c r="M3" s="8" t="s">
        <v>10</v>
      </c>
      <c r="N3" s="8" t="s">
        <v>11</v>
      </c>
      <c r="O3" s="8" t="s">
        <v>12</v>
      </c>
      <c r="P3" s="8" t="s">
        <v>13</v>
      </c>
      <c r="Q3" s="7"/>
      <c r="R3" s="7"/>
    </row>
    <row r="4" spans="1:22" x14ac:dyDescent="0.25">
      <c r="A4" s="22"/>
      <c r="B4" s="8" t="s">
        <v>3</v>
      </c>
      <c r="C4" s="8" t="s">
        <v>5</v>
      </c>
      <c r="D4" s="8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7"/>
      <c r="R4" s="7"/>
    </row>
    <row r="5" spans="1:22" x14ac:dyDescent="0.25">
      <c r="A5" s="22"/>
      <c r="B5" s="10"/>
      <c r="C5" s="10"/>
      <c r="D5" s="10"/>
      <c r="E5" s="10"/>
      <c r="F5" s="10"/>
      <c r="G5" s="10"/>
      <c r="H5" s="24"/>
      <c r="I5" s="24"/>
      <c r="J5" s="24"/>
      <c r="K5" s="24"/>
      <c r="L5" s="24"/>
      <c r="M5" s="24"/>
      <c r="N5" s="24"/>
      <c r="O5" s="24"/>
      <c r="P5" s="24"/>
      <c r="Q5" s="16"/>
      <c r="R5" s="16"/>
      <c r="S5" s="16"/>
      <c r="T5" s="16"/>
      <c r="U5" s="16"/>
      <c r="V5" s="16"/>
    </row>
    <row r="6" spans="1:22" ht="15" customHeight="1" x14ac:dyDescent="0.25">
      <c r="A6" s="10"/>
      <c r="B6" s="10"/>
      <c r="C6" s="10"/>
      <c r="D6" s="10"/>
      <c r="E6" s="10"/>
      <c r="F6" s="10"/>
      <c r="G6" s="10"/>
      <c r="H6" s="24"/>
      <c r="I6" s="24"/>
      <c r="J6" s="24"/>
      <c r="K6" s="24"/>
      <c r="L6" s="24"/>
      <c r="M6" s="24"/>
      <c r="N6" s="24"/>
      <c r="O6" s="24"/>
      <c r="P6" s="24"/>
      <c r="Q6" s="16"/>
      <c r="R6" s="16"/>
      <c r="S6" s="16"/>
      <c r="T6" s="16"/>
      <c r="U6" s="16"/>
      <c r="V6" s="16"/>
    </row>
    <row r="7" spans="1:22" x14ac:dyDescent="0.25">
      <c r="A7" s="15">
        <v>1791</v>
      </c>
      <c r="B7" s="14">
        <v>38.61396233</v>
      </c>
      <c r="C7" s="11">
        <v>5.9553349875930417</v>
      </c>
      <c r="D7" s="11">
        <v>-0.65327252557620952</v>
      </c>
      <c r="E7" s="10">
        <f t="shared" ref="E7:E70" si="0">IF(AND(B7&gt;0,B7&lt;30),1,0)</f>
        <v>0</v>
      </c>
      <c r="F7" s="10">
        <f t="shared" ref="F7:F70" si="1">IF(AND($B7&gt;30,$B7&lt;60),1,0)</f>
        <v>1</v>
      </c>
      <c r="G7" s="10">
        <f t="shared" ref="G7:G70" si="2">IF(AND($B7&gt;60,$B7&lt;90),1,0)</f>
        <v>0</v>
      </c>
      <c r="H7" s="24">
        <f t="shared" ref="H7:H70" si="3">IF($B7&gt;90,1,0)</f>
        <v>0</v>
      </c>
      <c r="I7" s="25" t="str">
        <f t="shared" ref="I7:I38" si="4">IF(E7=1,$C7,"n.a.")</f>
        <v>n.a.</v>
      </c>
      <c r="J7" s="25">
        <f t="shared" ref="J7:L70" si="5">IF(F7=1,$C7,"n.a.")</f>
        <v>5.9553349875930417</v>
      </c>
      <c r="K7" s="25" t="str">
        <f t="shared" si="5"/>
        <v>n.a.</v>
      </c>
      <c r="L7" s="25" t="str">
        <f t="shared" si="5"/>
        <v>n.a.</v>
      </c>
      <c r="M7" s="25" t="str">
        <f t="shared" ref="M7:M38" si="6">IF(E7=1,$D7,"n.a.")</f>
        <v>n.a.</v>
      </c>
      <c r="N7" s="25">
        <f t="shared" ref="N7:P70" si="7">IF(F7=1,$D7,"n.a.")</f>
        <v>-0.65327252557620952</v>
      </c>
      <c r="O7" s="25" t="str">
        <f t="shared" si="7"/>
        <v>n.a.</v>
      </c>
      <c r="P7" s="25" t="str">
        <f t="shared" si="7"/>
        <v>n.a.</v>
      </c>
      <c r="Q7" s="16"/>
      <c r="R7" s="16"/>
      <c r="S7" s="16"/>
      <c r="T7" s="16"/>
      <c r="U7" s="16"/>
      <c r="V7" s="16"/>
    </row>
    <row r="8" spans="1:22" x14ac:dyDescent="0.25">
      <c r="A8" s="15">
        <v>1792</v>
      </c>
      <c r="B8" s="14">
        <v>36.526651836363648</v>
      </c>
      <c r="C8" s="11">
        <v>7.2599531615925139</v>
      </c>
      <c r="D8" s="11">
        <v>2.5545851528384178</v>
      </c>
      <c r="E8" s="10">
        <f t="shared" si="0"/>
        <v>0</v>
      </c>
      <c r="F8" s="10">
        <f t="shared" si="1"/>
        <v>1</v>
      </c>
      <c r="G8" s="10">
        <f t="shared" si="2"/>
        <v>0</v>
      </c>
      <c r="H8" s="24">
        <f t="shared" si="3"/>
        <v>0</v>
      </c>
      <c r="I8" s="25" t="str">
        <f t="shared" si="4"/>
        <v>n.a.</v>
      </c>
      <c r="J8" s="25">
        <f t="shared" si="5"/>
        <v>7.2599531615925139</v>
      </c>
      <c r="K8" s="25" t="str">
        <f t="shared" si="5"/>
        <v>n.a.</v>
      </c>
      <c r="L8" s="25" t="str">
        <f t="shared" si="5"/>
        <v>n.a.</v>
      </c>
      <c r="M8" s="25" t="str">
        <f t="shared" si="6"/>
        <v>n.a.</v>
      </c>
      <c r="N8" s="25">
        <f t="shared" si="7"/>
        <v>2.5545851528384178</v>
      </c>
      <c r="O8" s="25" t="str">
        <f t="shared" si="7"/>
        <v>n.a.</v>
      </c>
      <c r="P8" s="25" t="str">
        <f t="shared" si="7"/>
        <v>n.a.</v>
      </c>
      <c r="Q8" s="16"/>
      <c r="R8" s="16"/>
      <c r="S8" s="16"/>
      <c r="T8" s="16"/>
      <c r="U8" s="16"/>
      <c r="V8" s="16"/>
    </row>
    <row r="9" spans="1:22" x14ac:dyDescent="0.25">
      <c r="A9" s="15">
        <v>1793</v>
      </c>
      <c r="B9" s="14">
        <v>31.370961908000002</v>
      </c>
      <c r="C9" s="11">
        <v>8.0786026200873486</v>
      </c>
      <c r="D9" s="11">
        <v>5.1423324150596805</v>
      </c>
      <c r="E9" s="10">
        <f t="shared" si="0"/>
        <v>0</v>
      </c>
      <c r="F9" s="10">
        <f t="shared" si="1"/>
        <v>1</v>
      </c>
      <c r="G9" s="10">
        <f t="shared" si="2"/>
        <v>0</v>
      </c>
      <c r="H9" s="24">
        <f t="shared" si="3"/>
        <v>0</v>
      </c>
      <c r="I9" s="25" t="str">
        <f t="shared" si="4"/>
        <v>n.a.</v>
      </c>
      <c r="J9" s="25">
        <f t="shared" si="5"/>
        <v>8.0786026200873486</v>
      </c>
      <c r="K9" s="25" t="str">
        <f t="shared" si="5"/>
        <v>n.a.</v>
      </c>
      <c r="L9" s="25" t="str">
        <f t="shared" si="5"/>
        <v>n.a.</v>
      </c>
      <c r="M9" s="25" t="str">
        <f t="shared" si="6"/>
        <v>n.a.</v>
      </c>
      <c r="N9" s="25">
        <f t="shared" si="7"/>
        <v>5.1423324150596805</v>
      </c>
      <c r="O9" s="25" t="str">
        <f t="shared" si="7"/>
        <v>n.a.</v>
      </c>
      <c r="P9" s="25" t="str">
        <f t="shared" si="7"/>
        <v>n.a.</v>
      </c>
      <c r="Q9" s="16"/>
      <c r="R9" s="16"/>
      <c r="S9" s="16"/>
      <c r="T9" s="16"/>
      <c r="U9" s="16"/>
      <c r="V9" s="16"/>
    </row>
    <row r="10" spans="1:22" x14ac:dyDescent="0.25">
      <c r="A10" s="15">
        <v>1794</v>
      </c>
      <c r="B10" s="14">
        <v>26.047608835483871</v>
      </c>
      <c r="C10" s="11">
        <v>13.131313131313128</v>
      </c>
      <c r="D10" s="11">
        <v>9.6071428571428807</v>
      </c>
      <c r="E10" s="10">
        <f t="shared" si="0"/>
        <v>1</v>
      </c>
      <c r="F10" s="10">
        <f t="shared" si="1"/>
        <v>0</v>
      </c>
      <c r="G10" s="10">
        <f t="shared" si="2"/>
        <v>0</v>
      </c>
      <c r="H10" s="24">
        <f t="shared" si="3"/>
        <v>0</v>
      </c>
      <c r="I10" s="25">
        <f t="shared" si="4"/>
        <v>13.131313131313128</v>
      </c>
      <c r="J10" s="25" t="str">
        <f t="shared" si="5"/>
        <v>n.a.</v>
      </c>
      <c r="K10" s="25" t="str">
        <f t="shared" si="5"/>
        <v>n.a.</v>
      </c>
      <c r="L10" s="25" t="str">
        <f t="shared" si="5"/>
        <v>n.a.</v>
      </c>
      <c r="M10" s="25">
        <f t="shared" si="6"/>
        <v>9.6071428571428807</v>
      </c>
      <c r="N10" s="25" t="str">
        <f t="shared" si="7"/>
        <v>n.a.</v>
      </c>
      <c r="O10" s="25" t="str">
        <f t="shared" si="7"/>
        <v>n.a.</v>
      </c>
      <c r="P10" s="25" t="str">
        <f t="shared" si="7"/>
        <v>n.a.</v>
      </c>
      <c r="Q10" s="16"/>
      <c r="R10" s="16"/>
      <c r="S10" s="16"/>
      <c r="T10" s="16"/>
      <c r="U10" s="16"/>
      <c r="V10" s="16"/>
    </row>
    <row r="11" spans="1:22" x14ac:dyDescent="0.25">
      <c r="A11" s="15">
        <v>1795</v>
      </c>
      <c r="B11" s="14">
        <v>22.04267686052631</v>
      </c>
      <c r="C11" s="11">
        <v>6.4285714285714279</v>
      </c>
      <c r="D11" s="11">
        <v>15.1764451179909</v>
      </c>
      <c r="E11" s="10">
        <f t="shared" si="0"/>
        <v>1</v>
      </c>
      <c r="F11" s="10">
        <f t="shared" si="1"/>
        <v>0</v>
      </c>
      <c r="G11" s="10">
        <f t="shared" si="2"/>
        <v>0</v>
      </c>
      <c r="H11" s="24">
        <f t="shared" si="3"/>
        <v>0</v>
      </c>
      <c r="I11" s="25">
        <f t="shared" si="4"/>
        <v>6.4285714285714279</v>
      </c>
      <c r="J11" s="25" t="str">
        <f t="shared" si="5"/>
        <v>n.a.</v>
      </c>
      <c r="K11" s="25" t="str">
        <f t="shared" si="5"/>
        <v>n.a.</v>
      </c>
      <c r="L11" s="25" t="str">
        <f t="shared" si="5"/>
        <v>n.a.</v>
      </c>
      <c r="M11" s="25">
        <f t="shared" si="6"/>
        <v>15.1764451179909</v>
      </c>
      <c r="N11" s="25" t="str">
        <f t="shared" si="7"/>
        <v>n.a.</v>
      </c>
      <c r="O11" s="25" t="str">
        <f t="shared" si="7"/>
        <v>n.a.</v>
      </c>
      <c r="P11" s="25" t="str">
        <f t="shared" si="7"/>
        <v>n.a.</v>
      </c>
      <c r="Q11" s="16"/>
      <c r="R11" s="16"/>
      <c r="S11" s="16"/>
      <c r="T11" s="16"/>
      <c r="U11" s="16"/>
      <c r="V11" s="16"/>
    </row>
    <row r="12" spans="1:22" x14ac:dyDescent="0.25">
      <c r="A12" s="15">
        <v>1796</v>
      </c>
      <c r="B12" s="14">
        <v>20.015726665853659</v>
      </c>
      <c r="C12" s="11">
        <v>3.187919463087252</v>
      </c>
      <c r="D12" s="11">
        <v>4.5614035087719218</v>
      </c>
      <c r="E12" s="10">
        <f t="shared" si="0"/>
        <v>1</v>
      </c>
      <c r="F12" s="10">
        <f t="shared" si="1"/>
        <v>0</v>
      </c>
      <c r="G12" s="10">
        <f t="shared" si="2"/>
        <v>0</v>
      </c>
      <c r="H12" s="24">
        <f t="shared" si="3"/>
        <v>0</v>
      </c>
      <c r="I12" s="25">
        <f t="shared" si="4"/>
        <v>3.187919463087252</v>
      </c>
      <c r="J12" s="25" t="str">
        <f t="shared" si="5"/>
        <v>n.a.</v>
      </c>
      <c r="K12" s="25" t="str">
        <f t="shared" si="5"/>
        <v>n.a.</v>
      </c>
      <c r="L12" s="25" t="str">
        <f t="shared" si="5"/>
        <v>n.a.</v>
      </c>
      <c r="M12" s="25">
        <f t="shared" si="6"/>
        <v>4.5614035087719218</v>
      </c>
      <c r="N12" s="25" t="str">
        <f t="shared" si="7"/>
        <v>n.a.</v>
      </c>
      <c r="O12" s="25" t="str">
        <f t="shared" si="7"/>
        <v>n.a.</v>
      </c>
      <c r="P12" s="25" t="str">
        <f t="shared" si="7"/>
        <v>n.a.</v>
      </c>
      <c r="Q12" s="16"/>
      <c r="R12" s="16"/>
      <c r="S12" s="16"/>
      <c r="T12" s="16"/>
      <c r="U12" s="16"/>
      <c r="V12" s="16"/>
    </row>
    <row r="13" spans="1:22" x14ac:dyDescent="0.25">
      <c r="A13" s="15">
        <v>1797</v>
      </c>
      <c r="B13" s="14">
        <v>19.324031492682927</v>
      </c>
      <c r="C13" s="11">
        <v>1.9512195121951015</v>
      </c>
      <c r="D13" s="11">
        <v>-1.9138755980861122</v>
      </c>
      <c r="E13" s="10">
        <f t="shared" si="0"/>
        <v>1</v>
      </c>
      <c r="F13" s="10">
        <f t="shared" si="1"/>
        <v>0</v>
      </c>
      <c r="G13" s="10">
        <f t="shared" si="2"/>
        <v>0</v>
      </c>
      <c r="H13" s="24">
        <f t="shared" si="3"/>
        <v>0</v>
      </c>
      <c r="I13" s="25">
        <f t="shared" si="4"/>
        <v>1.9512195121951015</v>
      </c>
      <c r="J13" s="25" t="str">
        <f t="shared" si="5"/>
        <v>n.a.</v>
      </c>
      <c r="K13" s="25" t="str">
        <f t="shared" si="5"/>
        <v>n.a.</v>
      </c>
      <c r="L13" s="25" t="str">
        <f t="shared" si="5"/>
        <v>n.a.</v>
      </c>
      <c r="M13" s="25">
        <f t="shared" si="6"/>
        <v>-1.9138755980861122</v>
      </c>
      <c r="N13" s="25" t="str">
        <f t="shared" si="7"/>
        <v>n.a.</v>
      </c>
      <c r="O13" s="25" t="str">
        <f t="shared" si="7"/>
        <v>n.a.</v>
      </c>
      <c r="P13" s="25" t="str">
        <f t="shared" si="7"/>
        <v>n.a.</v>
      </c>
      <c r="Q13" s="16"/>
      <c r="R13" s="16"/>
      <c r="S13" s="16"/>
      <c r="T13" s="16"/>
      <c r="U13" s="16"/>
      <c r="V13" s="16"/>
    </row>
    <row r="14" spans="1:22" x14ac:dyDescent="0.25">
      <c r="A14" s="15">
        <v>1798</v>
      </c>
      <c r="B14" s="14">
        <v>19.124065797560974</v>
      </c>
      <c r="C14" s="11">
        <v>4.3062200956937913</v>
      </c>
      <c r="D14" s="11">
        <v>-4.1284403669724856</v>
      </c>
      <c r="E14" s="10">
        <f t="shared" si="0"/>
        <v>1</v>
      </c>
      <c r="F14" s="10">
        <f t="shared" si="1"/>
        <v>0</v>
      </c>
      <c r="G14" s="10">
        <f t="shared" si="2"/>
        <v>0</v>
      </c>
      <c r="H14" s="24">
        <f t="shared" si="3"/>
        <v>0</v>
      </c>
      <c r="I14" s="25">
        <f t="shared" si="4"/>
        <v>4.3062200956937913</v>
      </c>
      <c r="J14" s="25" t="str">
        <f t="shared" si="5"/>
        <v>n.a.</v>
      </c>
      <c r="K14" s="25" t="str">
        <f t="shared" si="5"/>
        <v>n.a.</v>
      </c>
      <c r="L14" s="25" t="str">
        <f t="shared" si="5"/>
        <v>n.a.</v>
      </c>
      <c r="M14" s="25">
        <f t="shared" si="6"/>
        <v>-4.1284403669724856</v>
      </c>
      <c r="N14" s="25" t="str">
        <f t="shared" si="7"/>
        <v>n.a.</v>
      </c>
      <c r="O14" s="25" t="str">
        <f t="shared" si="7"/>
        <v>n.a.</v>
      </c>
      <c r="P14" s="25" t="str">
        <f t="shared" si="7"/>
        <v>n.a.</v>
      </c>
      <c r="Q14" s="16"/>
      <c r="R14" s="16"/>
      <c r="S14" s="16"/>
      <c r="T14" s="16"/>
      <c r="U14" s="16"/>
      <c r="V14" s="16"/>
    </row>
    <row r="15" spans="1:22" x14ac:dyDescent="0.25">
      <c r="A15" s="15">
        <v>1799</v>
      </c>
      <c r="B15" s="14">
        <v>18.858248715909088</v>
      </c>
      <c r="C15" s="11">
        <v>7.0336391437308965</v>
      </c>
      <c r="D15" s="11">
        <v>0.2648083623693287</v>
      </c>
      <c r="E15" s="10">
        <f t="shared" si="0"/>
        <v>1</v>
      </c>
      <c r="F15" s="10">
        <f t="shared" si="1"/>
        <v>0</v>
      </c>
      <c r="G15" s="10">
        <f t="shared" si="2"/>
        <v>0</v>
      </c>
      <c r="H15" s="24">
        <f t="shared" si="3"/>
        <v>0</v>
      </c>
      <c r="I15" s="25">
        <f t="shared" si="4"/>
        <v>7.0336391437308965</v>
      </c>
      <c r="J15" s="25" t="str">
        <f t="shared" si="5"/>
        <v>n.a.</v>
      </c>
      <c r="K15" s="25" t="str">
        <f t="shared" si="5"/>
        <v>n.a.</v>
      </c>
      <c r="L15" s="25" t="str">
        <f t="shared" si="5"/>
        <v>n.a.</v>
      </c>
      <c r="M15" s="25">
        <f t="shared" si="6"/>
        <v>0.2648083623693287</v>
      </c>
      <c r="N15" s="25" t="str">
        <f t="shared" si="7"/>
        <v>n.a.</v>
      </c>
      <c r="O15" s="25" t="str">
        <f t="shared" si="7"/>
        <v>n.a.</v>
      </c>
      <c r="P15" s="25" t="str">
        <f t="shared" si="7"/>
        <v>n.a.</v>
      </c>
      <c r="Q15" s="16"/>
      <c r="R15" s="16"/>
      <c r="S15" s="16"/>
      <c r="T15" s="16"/>
      <c r="U15" s="16"/>
      <c r="V15" s="16"/>
    </row>
    <row r="16" spans="1:22" x14ac:dyDescent="0.25">
      <c r="A16" s="15">
        <v>1800</v>
      </c>
      <c r="B16" s="14">
        <v>17.299593916666666</v>
      </c>
      <c r="C16" s="11">
        <v>5.7142857142857162</v>
      </c>
      <c r="D16" s="11">
        <v>3.1941031941031817</v>
      </c>
      <c r="E16" s="10">
        <f t="shared" si="0"/>
        <v>1</v>
      </c>
      <c r="F16" s="10">
        <f t="shared" si="1"/>
        <v>0</v>
      </c>
      <c r="G16" s="10">
        <f t="shared" si="2"/>
        <v>0</v>
      </c>
      <c r="H16" s="24">
        <f t="shared" si="3"/>
        <v>0</v>
      </c>
      <c r="I16" s="25">
        <f t="shared" si="4"/>
        <v>5.7142857142857162</v>
      </c>
      <c r="J16" s="25" t="str">
        <f t="shared" si="5"/>
        <v>n.a.</v>
      </c>
      <c r="K16" s="25" t="str">
        <f t="shared" si="5"/>
        <v>n.a.</v>
      </c>
      <c r="L16" s="25" t="str">
        <f t="shared" si="5"/>
        <v>n.a.</v>
      </c>
      <c r="M16" s="25">
        <f t="shared" si="6"/>
        <v>3.1941031941031817</v>
      </c>
      <c r="N16" s="25" t="str">
        <f t="shared" si="7"/>
        <v>n.a.</v>
      </c>
      <c r="O16" s="25" t="str">
        <f t="shared" si="7"/>
        <v>n.a.</v>
      </c>
      <c r="P16" s="25" t="str">
        <f t="shared" si="7"/>
        <v>n.a.</v>
      </c>
      <c r="Q16" s="16"/>
      <c r="R16" s="16"/>
      <c r="S16" s="16"/>
      <c r="T16" s="16"/>
      <c r="U16" s="16"/>
      <c r="V16" s="16"/>
    </row>
    <row r="17" spans="1:22" x14ac:dyDescent="0.25">
      <c r="A17" s="15">
        <v>1801</v>
      </c>
      <c r="B17" s="14">
        <v>15.826006323529409</v>
      </c>
      <c r="C17" s="11">
        <v>4.8648648648648596</v>
      </c>
      <c r="D17" s="11">
        <v>1.3208762886598002</v>
      </c>
      <c r="E17" s="10">
        <f t="shared" si="0"/>
        <v>1</v>
      </c>
      <c r="F17" s="10">
        <f t="shared" si="1"/>
        <v>0</v>
      </c>
      <c r="G17" s="10">
        <f t="shared" si="2"/>
        <v>0</v>
      </c>
      <c r="H17" s="24">
        <f t="shared" si="3"/>
        <v>0</v>
      </c>
      <c r="I17" s="25">
        <f t="shared" si="4"/>
        <v>4.8648648648648596</v>
      </c>
      <c r="J17" s="25" t="str">
        <f t="shared" si="5"/>
        <v>n.a.</v>
      </c>
      <c r="K17" s="25" t="str">
        <f t="shared" si="5"/>
        <v>n.a.</v>
      </c>
      <c r="L17" s="25" t="str">
        <f t="shared" si="5"/>
        <v>n.a.</v>
      </c>
      <c r="M17" s="25">
        <f t="shared" si="6"/>
        <v>1.3208762886598002</v>
      </c>
      <c r="N17" s="25" t="str">
        <f t="shared" si="7"/>
        <v>n.a.</v>
      </c>
      <c r="O17" s="25" t="str">
        <f t="shared" si="7"/>
        <v>n.a.</v>
      </c>
      <c r="P17" s="25" t="str">
        <f t="shared" si="7"/>
        <v>n.a.</v>
      </c>
      <c r="Q17" s="16"/>
      <c r="R17" s="16"/>
      <c r="S17" s="16"/>
      <c r="T17" s="16"/>
      <c r="U17" s="16"/>
      <c r="V17" s="16"/>
    </row>
    <row r="18" spans="1:22" x14ac:dyDescent="0.25">
      <c r="A18" s="15">
        <v>1802</v>
      </c>
      <c r="B18" s="14">
        <v>17.123263644444446</v>
      </c>
      <c r="C18" s="11">
        <v>3.0927835051546504</v>
      </c>
      <c r="D18" s="11">
        <v>-14.411764705882346</v>
      </c>
      <c r="E18" s="10">
        <f t="shared" si="0"/>
        <v>1</v>
      </c>
      <c r="F18" s="10">
        <f t="shared" si="1"/>
        <v>0</v>
      </c>
      <c r="G18" s="10">
        <f t="shared" si="2"/>
        <v>0</v>
      </c>
      <c r="H18" s="24">
        <f t="shared" si="3"/>
        <v>0</v>
      </c>
      <c r="I18" s="25">
        <f t="shared" si="4"/>
        <v>3.0927835051546504</v>
      </c>
      <c r="J18" s="25" t="str">
        <f t="shared" si="5"/>
        <v>n.a.</v>
      </c>
      <c r="K18" s="25" t="str">
        <f t="shared" si="5"/>
        <v>n.a.</v>
      </c>
      <c r="L18" s="25" t="str">
        <f t="shared" si="5"/>
        <v>n.a.</v>
      </c>
      <c r="M18" s="25">
        <f t="shared" si="6"/>
        <v>-14.411764705882346</v>
      </c>
      <c r="N18" s="25" t="str">
        <f t="shared" si="7"/>
        <v>n.a.</v>
      </c>
      <c r="O18" s="25" t="str">
        <f t="shared" si="7"/>
        <v>n.a.</v>
      </c>
      <c r="P18" s="25" t="str">
        <f t="shared" si="7"/>
        <v>n.a.</v>
      </c>
      <c r="Q18" s="16"/>
      <c r="R18" s="16"/>
      <c r="S18" s="16"/>
      <c r="T18" s="16"/>
      <c r="U18" s="16"/>
      <c r="V18" s="16"/>
    </row>
    <row r="19" spans="1:22" x14ac:dyDescent="0.25">
      <c r="A19" s="15">
        <v>1803</v>
      </c>
      <c r="B19" s="14">
        <v>18.00565018333333</v>
      </c>
      <c r="C19" s="11">
        <v>1.7500000000000071</v>
      </c>
      <c r="D19" s="11">
        <v>4.8321048321048332</v>
      </c>
      <c r="E19" s="10">
        <f t="shared" si="0"/>
        <v>1</v>
      </c>
      <c r="F19" s="10">
        <f t="shared" si="1"/>
        <v>0</v>
      </c>
      <c r="G19" s="10">
        <f t="shared" si="2"/>
        <v>0</v>
      </c>
      <c r="H19" s="24">
        <f t="shared" si="3"/>
        <v>0</v>
      </c>
      <c r="I19" s="25">
        <f t="shared" si="4"/>
        <v>1.7500000000000071</v>
      </c>
      <c r="J19" s="25" t="str">
        <f t="shared" si="5"/>
        <v>n.a.</v>
      </c>
      <c r="K19" s="25" t="str">
        <f t="shared" si="5"/>
        <v>n.a.</v>
      </c>
      <c r="L19" s="25" t="str">
        <f t="shared" si="5"/>
        <v>n.a.</v>
      </c>
      <c r="M19" s="25">
        <f t="shared" si="6"/>
        <v>4.8321048321048332</v>
      </c>
      <c r="N19" s="25" t="str">
        <f t="shared" si="7"/>
        <v>n.a.</v>
      </c>
      <c r="O19" s="25" t="str">
        <f t="shared" si="7"/>
        <v>n.a.</v>
      </c>
      <c r="P19" s="25" t="str">
        <f t="shared" si="7"/>
        <v>n.a.</v>
      </c>
      <c r="Q19" s="16"/>
      <c r="R19" s="16"/>
      <c r="S19" s="16"/>
      <c r="T19" s="16"/>
      <c r="U19" s="16"/>
      <c r="V19" s="16"/>
    </row>
    <row r="20" spans="1:22" x14ac:dyDescent="0.25">
      <c r="A20" s="15">
        <v>1804</v>
      </c>
      <c r="B20" s="14">
        <v>15.530594433962262</v>
      </c>
      <c r="C20" s="11">
        <v>3.8083538083537816</v>
      </c>
      <c r="D20" s="11">
        <v>6.3658777120315646</v>
      </c>
      <c r="E20" s="10">
        <f t="shared" si="0"/>
        <v>1</v>
      </c>
      <c r="F20" s="10">
        <f t="shared" si="1"/>
        <v>0</v>
      </c>
      <c r="G20" s="10">
        <f t="shared" si="2"/>
        <v>0</v>
      </c>
      <c r="H20" s="24">
        <f t="shared" si="3"/>
        <v>0</v>
      </c>
      <c r="I20" s="25">
        <f t="shared" si="4"/>
        <v>3.8083538083537816</v>
      </c>
      <c r="J20" s="25" t="str">
        <f t="shared" si="5"/>
        <v>n.a.</v>
      </c>
      <c r="K20" s="25" t="str">
        <f t="shared" si="5"/>
        <v>n.a.</v>
      </c>
      <c r="L20" s="25" t="str">
        <f t="shared" si="5"/>
        <v>n.a.</v>
      </c>
      <c r="M20" s="25">
        <f t="shared" si="6"/>
        <v>6.3658777120315646</v>
      </c>
      <c r="N20" s="25" t="str">
        <f t="shared" si="7"/>
        <v>n.a.</v>
      </c>
      <c r="O20" s="25" t="str">
        <f t="shared" si="7"/>
        <v>n.a.</v>
      </c>
      <c r="P20" s="25" t="str">
        <f t="shared" si="7"/>
        <v>n.a.</v>
      </c>
      <c r="Q20" s="16"/>
      <c r="R20" s="16"/>
      <c r="S20" s="16"/>
      <c r="T20" s="16"/>
      <c r="U20" s="16"/>
      <c r="V20" s="16"/>
    </row>
    <row r="21" spans="1:22" x14ac:dyDescent="0.25">
      <c r="A21" s="15">
        <v>1805</v>
      </c>
      <c r="B21" s="14">
        <v>13.522012617857142</v>
      </c>
      <c r="C21" s="11">
        <v>5.3254437869822535</v>
      </c>
      <c r="D21" s="11">
        <v>0.31799872800508666</v>
      </c>
      <c r="E21" s="10">
        <f t="shared" si="0"/>
        <v>1</v>
      </c>
      <c r="F21" s="10">
        <f t="shared" si="1"/>
        <v>0</v>
      </c>
      <c r="G21" s="10">
        <f t="shared" si="2"/>
        <v>0</v>
      </c>
      <c r="H21" s="24">
        <f t="shared" si="3"/>
        <v>0</v>
      </c>
      <c r="I21" s="25">
        <f t="shared" si="4"/>
        <v>5.3254437869822535</v>
      </c>
      <c r="J21" s="25" t="str">
        <f t="shared" si="5"/>
        <v>n.a.</v>
      </c>
      <c r="K21" s="25" t="str">
        <f t="shared" si="5"/>
        <v>n.a.</v>
      </c>
      <c r="L21" s="25" t="str">
        <f t="shared" si="5"/>
        <v>n.a.</v>
      </c>
      <c r="M21" s="25">
        <f t="shared" si="6"/>
        <v>0.31799872800508666</v>
      </c>
      <c r="N21" s="25" t="str">
        <f t="shared" si="7"/>
        <v>n.a.</v>
      </c>
      <c r="O21" s="25" t="str">
        <f t="shared" si="7"/>
        <v>n.a.</v>
      </c>
      <c r="P21" s="25" t="str">
        <f t="shared" si="7"/>
        <v>n.a.</v>
      </c>
      <c r="Q21" s="16"/>
      <c r="R21" s="16"/>
      <c r="S21" s="16"/>
      <c r="T21" s="16"/>
      <c r="U21" s="16"/>
      <c r="V21" s="16"/>
    </row>
    <row r="22" spans="1:22" x14ac:dyDescent="0.25">
      <c r="A22" s="15">
        <v>1806</v>
      </c>
      <c r="B22" s="14">
        <v>11.347278465573771</v>
      </c>
      <c r="C22" s="11">
        <v>4.7191011235955038</v>
      </c>
      <c r="D22" s="11">
        <v>4.019773145309613</v>
      </c>
      <c r="E22" s="10">
        <f t="shared" si="0"/>
        <v>1</v>
      </c>
      <c r="F22" s="10">
        <f t="shared" si="1"/>
        <v>0</v>
      </c>
      <c r="G22" s="10">
        <f t="shared" si="2"/>
        <v>0</v>
      </c>
      <c r="H22" s="24">
        <f t="shared" si="3"/>
        <v>0</v>
      </c>
      <c r="I22" s="25">
        <f t="shared" si="4"/>
        <v>4.7191011235955038</v>
      </c>
      <c r="J22" s="25" t="str">
        <f t="shared" si="5"/>
        <v>n.a.</v>
      </c>
      <c r="K22" s="25" t="str">
        <f t="shared" si="5"/>
        <v>n.a.</v>
      </c>
      <c r="L22" s="25" t="str">
        <f t="shared" si="5"/>
        <v>n.a.</v>
      </c>
      <c r="M22" s="25">
        <f t="shared" si="6"/>
        <v>4.019773145309613</v>
      </c>
      <c r="N22" s="25" t="str">
        <f t="shared" si="7"/>
        <v>n.a.</v>
      </c>
      <c r="O22" s="25" t="str">
        <f t="shared" si="7"/>
        <v>n.a.</v>
      </c>
      <c r="P22" s="25" t="str">
        <f t="shared" si="7"/>
        <v>n.a.</v>
      </c>
      <c r="Q22" s="16"/>
      <c r="R22" s="16"/>
      <c r="S22" s="16"/>
      <c r="T22" s="16"/>
      <c r="U22" s="16"/>
      <c r="V22" s="16"/>
    </row>
    <row r="23" spans="1:22" x14ac:dyDescent="0.25">
      <c r="A23" s="15">
        <v>1807</v>
      </c>
      <c r="B23" s="14">
        <v>11.240744477586206</v>
      </c>
      <c r="C23" s="11">
        <v>0.10729613733906351</v>
      </c>
      <c r="D23" s="11">
        <v>-5.0199427195895545</v>
      </c>
      <c r="E23" s="10">
        <f t="shared" si="0"/>
        <v>1</v>
      </c>
      <c r="F23" s="10">
        <f t="shared" si="1"/>
        <v>0</v>
      </c>
      <c r="G23" s="10">
        <f t="shared" si="2"/>
        <v>0</v>
      </c>
      <c r="H23" s="24">
        <f t="shared" si="3"/>
        <v>0</v>
      </c>
      <c r="I23" s="25">
        <f t="shared" si="4"/>
        <v>0.10729613733906351</v>
      </c>
      <c r="J23" s="25" t="str">
        <f t="shared" si="5"/>
        <v>n.a.</v>
      </c>
      <c r="K23" s="25" t="str">
        <f t="shared" si="5"/>
        <v>n.a.</v>
      </c>
      <c r="L23" s="25" t="str">
        <f t="shared" si="5"/>
        <v>n.a.</v>
      </c>
      <c r="M23" s="25">
        <f t="shared" si="6"/>
        <v>-5.0199427195895545</v>
      </c>
      <c r="N23" s="25" t="str">
        <f t="shared" si="7"/>
        <v>n.a.</v>
      </c>
      <c r="O23" s="25" t="str">
        <f t="shared" si="7"/>
        <v>n.a.</v>
      </c>
      <c r="P23" s="25" t="str">
        <f t="shared" si="7"/>
        <v>n.a.</v>
      </c>
      <c r="Q23" s="16"/>
      <c r="R23" s="16"/>
      <c r="S23" s="16"/>
      <c r="T23" s="16"/>
      <c r="U23" s="16"/>
      <c r="V23" s="16"/>
    </row>
    <row r="24" spans="1:22" x14ac:dyDescent="0.25">
      <c r="A24" s="15">
        <v>1808</v>
      </c>
      <c r="B24" s="14">
        <v>8.9098737640624996</v>
      </c>
      <c r="C24" s="11">
        <v>0.2143622722400762</v>
      </c>
      <c r="D24" s="11">
        <v>10.108795869444954</v>
      </c>
      <c r="E24" s="10">
        <f t="shared" si="0"/>
        <v>1</v>
      </c>
      <c r="F24" s="10">
        <f t="shared" si="1"/>
        <v>0</v>
      </c>
      <c r="G24" s="10">
        <f t="shared" si="2"/>
        <v>0</v>
      </c>
      <c r="H24" s="24">
        <f t="shared" si="3"/>
        <v>0</v>
      </c>
      <c r="I24" s="25">
        <f t="shared" si="4"/>
        <v>0.2143622722400762</v>
      </c>
      <c r="J24" s="25" t="str">
        <f t="shared" si="5"/>
        <v>n.a.</v>
      </c>
      <c r="K24" s="25" t="str">
        <f t="shared" si="5"/>
        <v>n.a.</v>
      </c>
      <c r="L24" s="25" t="str">
        <f t="shared" si="5"/>
        <v>n.a.</v>
      </c>
      <c r="M24" s="25">
        <f t="shared" si="6"/>
        <v>10.108795869444954</v>
      </c>
      <c r="N24" s="25" t="str">
        <f t="shared" si="7"/>
        <v>n.a.</v>
      </c>
      <c r="O24" s="25" t="str">
        <f t="shared" si="7"/>
        <v>n.a.</v>
      </c>
      <c r="P24" s="25" t="str">
        <f t="shared" si="7"/>
        <v>n.a.</v>
      </c>
      <c r="Q24" s="16"/>
      <c r="R24" s="16"/>
      <c r="S24" s="16"/>
      <c r="T24" s="16"/>
      <c r="U24" s="16"/>
      <c r="V24" s="16"/>
    </row>
    <row r="25" spans="1:22" x14ac:dyDescent="0.25">
      <c r="A25" s="15">
        <v>1809</v>
      </c>
      <c r="B25" s="14">
        <v>7.8195908117647059</v>
      </c>
      <c r="C25" s="11">
        <v>7.7005347593583018</v>
      </c>
      <c r="D25" s="11">
        <v>-1.3468222442899691</v>
      </c>
      <c r="E25" s="10">
        <f t="shared" si="0"/>
        <v>1</v>
      </c>
      <c r="F25" s="10">
        <f t="shared" si="1"/>
        <v>0</v>
      </c>
      <c r="G25" s="10">
        <f t="shared" si="2"/>
        <v>0</v>
      </c>
      <c r="H25" s="24">
        <f t="shared" si="3"/>
        <v>0</v>
      </c>
      <c r="I25" s="25">
        <f t="shared" si="4"/>
        <v>7.7005347593583018</v>
      </c>
      <c r="J25" s="25" t="str">
        <f t="shared" si="5"/>
        <v>n.a.</v>
      </c>
      <c r="K25" s="25" t="str">
        <f t="shared" si="5"/>
        <v>n.a.</v>
      </c>
      <c r="L25" s="25" t="str">
        <f t="shared" si="5"/>
        <v>n.a.</v>
      </c>
      <c r="M25" s="25">
        <f t="shared" si="6"/>
        <v>-1.3468222442899691</v>
      </c>
      <c r="N25" s="25" t="str">
        <f t="shared" si="7"/>
        <v>n.a.</v>
      </c>
      <c r="O25" s="25" t="str">
        <f t="shared" si="7"/>
        <v>n.a.</v>
      </c>
      <c r="P25" s="25" t="str">
        <f t="shared" si="7"/>
        <v>n.a.</v>
      </c>
      <c r="Q25" s="16"/>
      <c r="R25" s="16"/>
      <c r="S25" s="16"/>
      <c r="T25" s="16"/>
      <c r="U25" s="16"/>
      <c r="V25" s="16"/>
    </row>
    <row r="26" spans="1:22" x14ac:dyDescent="0.25">
      <c r="A26" s="15">
        <v>1810</v>
      </c>
      <c r="B26" s="14">
        <v>6.8579411085714286</v>
      </c>
      <c r="C26" s="11">
        <v>5.5610724925521327</v>
      </c>
      <c r="D26" s="11">
        <v>-2.4818770405622304</v>
      </c>
      <c r="E26" s="10">
        <f t="shared" si="0"/>
        <v>1</v>
      </c>
      <c r="F26" s="10">
        <f t="shared" si="1"/>
        <v>0</v>
      </c>
      <c r="G26" s="10">
        <f t="shared" si="2"/>
        <v>0</v>
      </c>
      <c r="H26" s="24">
        <f t="shared" si="3"/>
        <v>0</v>
      </c>
      <c r="I26" s="25">
        <f t="shared" si="4"/>
        <v>5.5610724925521327</v>
      </c>
      <c r="J26" s="25" t="str">
        <f t="shared" si="5"/>
        <v>n.a.</v>
      </c>
      <c r="K26" s="25" t="str">
        <f t="shared" si="5"/>
        <v>n.a.</v>
      </c>
      <c r="L26" s="25" t="str">
        <f t="shared" si="5"/>
        <v>n.a.</v>
      </c>
      <c r="M26" s="25">
        <f t="shared" si="6"/>
        <v>-2.4818770405622304</v>
      </c>
      <c r="N26" s="25" t="str">
        <f t="shared" si="7"/>
        <v>n.a.</v>
      </c>
      <c r="O26" s="25" t="str">
        <f t="shared" si="7"/>
        <v>n.a.</v>
      </c>
      <c r="P26" s="25" t="str">
        <f t="shared" si="7"/>
        <v>n.a.</v>
      </c>
      <c r="Q26" s="16"/>
      <c r="R26" s="16"/>
      <c r="S26" s="16"/>
      <c r="T26" s="16"/>
      <c r="U26" s="16"/>
      <c r="V26" s="16"/>
    </row>
    <row r="27" spans="1:22" x14ac:dyDescent="0.25">
      <c r="A27" s="15">
        <v>1811</v>
      </c>
      <c r="B27" s="14">
        <v>5.9486497236842109</v>
      </c>
      <c r="C27" s="11">
        <v>4.5155221072436413</v>
      </c>
      <c r="D27" s="11">
        <v>3.8806737816638792</v>
      </c>
      <c r="E27" s="10">
        <f t="shared" si="0"/>
        <v>1</v>
      </c>
      <c r="F27" s="10">
        <f t="shared" si="1"/>
        <v>0</v>
      </c>
      <c r="G27" s="10">
        <f t="shared" si="2"/>
        <v>0</v>
      </c>
      <c r="H27" s="24">
        <f t="shared" si="3"/>
        <v>0</v>
      </c>
      <c r="I27" s="25">
        <f t="shared" si="4"/>
        <v>4.5155221072436413</v>
      </c>
      <c r="J27" s="25" t="str">
        <f t="shared" si="5"/>
        <v>n.a.</v>
      </c>
      <c r="K27" s="25" t="str">
        <f t="shared" si="5"/>
        <v>n.a.</v>
      </c>
      <c r="L27" s="25" t="str">
        <f t="shared" si="5"/>
        <v>n.a.</v>
      </c>
      <c r="M27" s="25">
        <f t="shared" si="6"/>
        <v>3.8806737816638792</v>
      </c>
      <c r="N27" s="25" t="str">
        <f t="shared" si="7"/>
        <v>n.a.</v>
      </c>
      <c r="O27" s="25" t="str">
        <f t="shared" si="7"/>
        <v>n.a.</v>
      </c>
      <c r="P27" s="25" t="str">
        <f t="shared" si="7"/>
        <v>n.a.</v>
      </c>
      <c r="Q27" s="16"/>
      <c r="R27" s="16"/>
      <c r="S27" s="16"/>
      <c r="T27" s="16"/>
      <c r="U27" s="16"/>
      <c r="V27" s="16"/>
    </row>
    <row r="28" spans="1:22" x14ac:dyDescent="0.25">
      <c r="A28" s="15">
        <v>1812</v>
      </c>
      <c r="B28" s="14">
        <v>7.1747214833333333</v>
      </c>
      <c r="C28" s="11">
        <v>3.9603960396039639</v>
      </c>
      <c r="D28" s="11">
        <v>-1.2781954887218117</v>
      </c>
      <c r="E28" s="10">
        <f t="shared" si="0"/>
        <v>1</v>
      </c>
      <c r="F28" s="10">
        <f t="shared" si="1"/>
        <v>0</v>
      </c>
      <c r="G28" s="10">
        <f t="shared" si="2"/>
        <v>0</v>
      </c>
      <c r="H28" s="24">
        <f t="shared" si="3"/>
        <v>0</v>
      </c>
      <c r="I28" s="25">
        <f t="shared" si="4"/>
        <v>3.9603960396039639</v>
      </c>
      <c r="J28" s="25" t="str">
        <f t="shared" si="5"/>
        <v>n.a.</v>
      </c>
      <c r="K28" s="25" t="str">
        <f t="shared" si="5"/>
        <v>n.a.</v>
      </c>
      <c r="L28" s="25" t="str">
        <f t="shared" si="5"/>
        <v>n.a.</v>
      </c>
      <c r="M28" s="25">
        <f t="shared" si="6"/>
        <v>-1.2781954887218117</v>
      </c>
      <c r="N28" s="25" t="str">
        <f t="shared" si="7"/>
        <v>n.a.</v>
      </c>
      <c r="O28" s="25" t="str">
        <f t="shared" si="7"/>
        <v>n.a.</v>
      </c>
      <c r="P28" s="25" t="str">
        <f t="shared" si="7"/>
        <v>n.a.</v>
      </c>
      <c r="Q28" s="16"/>
      <c r="R28" s="16"/>
      <c r="S28" s="16"/>
      <c r="T28" s="16"/>
      <c r="U28" s="16"/>
      <c r="V28" s="16"/>
    </row>
    <row r="29" spans="1:22" x14ac:dyDescent="0.25">
      <c r="A29" s="15">
        <v>1813</v>
      </c>
      <c r="B29" s="14">
        <v>8.4883173166666666</v>
      </c>
      <c r="C29" s="11">
        <v>5.7142857142857162</v>
      </c>
      <c r="D29" s="11">
        <v>16.424116424116431</v>
      </c>
      <c r="E29" s="10">
        <f t="shared" si="0"/>
        <v>1</v>
      </c>
      <c r="F29" s="10">
        <f t="shared" si="1"/>
        <v>0</v>
      </c>
      <c r="G29" s="10">
        <f t="shared" si="2"/>
        <v>0</v>
      </c>
      <c r="H29" s="24">
        <f t="shared" si="3"/>
        <v>0</v>
      </c>
      <c r="I29" s="25">
        <f t="shared" si="4"/>
        <v>5.7142857142857162</v>
      </c>
      <c r="J29" s="25" t="str">
        <f t="shared" si="5"/>
        <v>n.a.</v>
      </c>
      <c r="K29" s="25" t="str">
        <f t="shared" si="5"/>
        <v>n.a.</v>
      </c>
      <c r="L29" s="25" t="str">
        <f t="shared" si="5"/>
        <v>n.a.</v>
      </c>
      <c r="M29" s="25">
        <f t="shared" si="6"/>
        <v>16.424116424116431</v>
      </c>
      <c r="N29" s="25" t="str">
        <f t="shared" si="7"/>
        <v>n.a.</v>
      </c>
      <c r="O29" s="25" t="str">
        <f t="shared" si="7"/>
        <v>n.a.</v>
      </c>
      <c r="P29" s="25" t="str">
        <f t="shared" si="7"/>
        <v>n.a.</v>
      </c>
      <c r="Q29" s="16"/>
      <c r="R29" s="16"/>
      <c r="S29" s="16"/>
      <c r="T29" s="16"/>
      <c r="U29" s="16"/>
      <c r="V29" s="16"/>
    </row>
    <row r="30" spans="1:22" x14ac:dyDescent="0.25">
      <c r="A30" s="15">
        <v>1814</v>
      </c>
      <c r="B30" s="14">
        <v>9.3302486121495321</v>
      </c>
      <c r="C30" s="11">
        <v>4.1769041769041726</v>
      </c>
      <c r="D30" s="11">
        <v>6.9894850628930749</v>
      </c>
      <c r="E30" s="10">
        <f t="shared" si="0"/>
        <v>1</v>
      </c>
      <c r="F30" s="10">
        <f t="shared" si="1"/>
        <v>0</v>
      </c>
      <c r="G30" s="10">
        <f t="shared" si="2"/>
        <v>0</v>
      </c>
      <c r="H30" s="24">
        <f t="shared" si="3"/>
        <v>0</v>
      </c>
      <c r="I30" s="25">
        <f t="shared" si="4"/>
        <v>4.1769041769041726</v>
      </c>
      <c r="J30" s="25" t="str">
        <f t="shared" si="5"/>
        <v>n.a.</v>
      </c>
      <c r="K30" s="25" t="str">
        <f t="shared" si="5"/>
        <v>n.a.</v>
      </c>
      <c r="L30" s="25" t="str">
        <f t="shared" si="5"/>
        <v>n.a.</v>
      </c>
      <c r="M30" s="25">
        <f t="shared" si="6"/>
        <v>6.9894850628930749</v>
      </c>
      <c r="N30" s="25" t="str">
        <f t="shared" si="7"/>
        <v>n.a.</v>
      </c>
      <c r="O30" s="25" t="str">
        <f t="shared" si="7"/>
        <v>n.a.</v>
      </c>
      <c r="P30" s="25" t="str">
        <f t="shared" si="7"/>
        <v>n.a.</v>
      </c>
      <c r="Q30" s="16"/>
      <c r="R30" s="16"/>
      <c r="S30" s="16"/>
      <c r="T30" s="16"/>
      <c r="U30" s="16"/>
      <c r="V30" s="16"/>
    </row>
    <row r="31" spans="1:22" x14ac:dyDescent="0.25">
      <c r="A31" s="15">
        <v>1815</v>
      </c>
      <c r="B31" s="14">
        <v>13.840753667391303</v>
      </c>
      <c r="C31" s="11">
        <v>0.78616352201257289</v>
      </c>
      <c r="D31" s="11">
        <v>-14.689372621633833</v>
      </c>
      <c r="E31" s="10">
        <f t="shared" si="0"/>
        <v>1</v>
      </c>
      <c r="F31" s="10">
        <f t="shared" si="1"/>
        <v>0</v>
      </c>
      <c r="G31" s="10">
        <f t="shared" si="2"/>
        <v>0</v>
      </c>
      <c r="H31" s="24">
        <f t="shared" si="3"/>
        <v>0</v>
      </c>
      <c r="I31" s="25">
        <f t="shared" si="4"/>
        <v>0.78616352201257289</v>
      </c>
      <c r="J31" s="25" t="str">
        <f t="shared" si="5"/>
        <v>n.a.</v>
      </c>
      <c r="K31" s="25" t="str">
        <f t="shared" si="5"/>
        <v>n.a.</v>
      </c>
      <c r="L31" s="25" t="str">
        <f t="shared" si="5"/>
        <v>n.a.</v>
      </c>
      <c r="M31" s="25">
        <f t="shared" si="6"/>
        <v>-14.689372621633833</v>
      </c>
      <c r="N31" s="25" t="str">
        <f t="shared" si="7"/>
        <v>n.a.</v>
      </c>
      <c r="O31" s="25" t="str">
        <f t="shared" si="7"/>
        <v>n.a.</v>
      </c>
      <c r="P31" s="25" t="str">
        <f t="shared" si="7"/>
        <v>n.a.</v>
      </c>
      <c r="Q31" s="16"/>
      <c r="R31" s="16"/>
      <c r="S31" s="16"/>
      <c r="T31" s="16"/>
      <c r="U31" s="16"/>
      <c r="V31" s="16"/>
    </row>
    <row r="32" spans="1:22" x14ac:dyDescent="0.25">
      <c r="A32" s="15">
        <v>1816</v>
      </c>
      <c r="B32" s="14">
        <v>15.245921624691356</v>
      </c>
      <c r="C32" s="11">
        <v>0</v>
      </c>
      <c r="D32" s="11">
        <v>-11.956521739130432</v>
      </c>
      <c r="E32" s="10">
        <f t="shared" si="0"/>
        <v>1</v>
      </c>
      <c r="F32" s="10">
        <f t="shared" si="1"/>
        <v>0</v>
      </c>
      <c r="G32" s="10">
        <f t="shared" si="2"/>
        <v>0</v>
      </c>
      <c r="H32" s="24">
        <f t="shared" si="3"/>
        <v>0</v>
      </c>
      <c r="I32" s="25">
        <f t="shared" si="4"/>
        <v>0</v>
      </c>
      <c r="J32" s="25" t="str">
        <f t="shared" si="5"/>
        <v>n.a.</v>
      </c>
      <c r="K32" s="25" t="str">
        <f t="shared" si="5"/>
        <v>n.a.</v>
      </c>
      <c r="L32" s="25" t="str">
        <f t="shared" si="5"/>
        <v>n.a.</v>
      </c>
      <c r="M32" s="25">
        <f t="shared" si="6"/>
        <v>-11.956521739130432</v>
      </c>
      <c r="N32" s="25" t="str">
        <f t="shared" si="7"/>
        <v>n.a.</v>
      </c>
      <c r="O32" s="25" t="str">
        <f t="shared" si="7"/>
        <v>n.a.</v>
      </c>
      <c r="P32" s="25" t="str">
        <f t="shared" si="7"/>
        <v>n.a.</v>
      </c>
      <c r="Q32" s="16"/>
      <c r="R32" s="16"/>
      <c r="S32" s="16"/>
      <c r="T32" s="16"/>
      <c r="U32" s="16"/>
      <c r="V32" s="16"/>
    </row>
    <row r="33" spans="1:22" x14ac:dyDescent="0.25">
      <c r="A33" s="15">
        <v>1817</v>
      </c>
      <c r="B33" s="14">
        <v>13.614030767105262</v>
      </c>
      <c r="C33" s="11">
        <v>2.3400936037441422</v>
      </c>
      <c r="D33" s="11">
        <v>-8.3182776272207164</v>
      </c>
      <c r="E33" s="10">
        <f t="shared" si="0"/>
        <v>1</v>
      </c>
      <c r="F33" s="10">
        <f t="shared" si="1"/>
        <v>0</v>
      </c>
      <c r="G33" s="10">
        <f t="shared" si="2"/>
        <v>0</v>
      </c>
      <c r="H33" s="24">
        <f t="shared" si="3"/>
        <v>0</v>
      </c>
      <c r="I33" s="25">
        <f t="shared" si="4"/>
        <v>2.3400936037441422</v>
      </c>
      <c r="J33" s="25" t="str">
        <f t="shared" si="5"/>
        <v>n.a.</v>
      </c>
      <c r="K33" s="25" t="str">
        <f t="shared" si="5"/>
        <v>n.a.</v>
      </c>
      <c r="L33" s="25" t="str">
        <f t="shared" si="5"/>
        <v>n.a.</v>
      </c>
      <c r="M33" s="25">
        <f t="shared" si="6"/>
        <v>-8.3182776272207164</v>
      </c>
      <c r="N33" s="25" t="str">
        <f t="shared" si="7"/>
        <v>n.a.</v>
      </c>
      <c r="O33" s="25" t="str">
        <f t="shared" si="7"/>
        <v>n.a.</v>
      </c>
      <c r="P33" s="25" t="str">
        <f t="shared" si="7"/>
        <v>n.a.</v>
      </c>
      <c r="Q33" s="16"/>
      <c r="R33" s="16"/>
      <c r="S33" s="16"/>
      <c r="T33" s="16"/>
      <c r="U33" s="16"/>
      <c r="V33" s="16"/>
    </row>
    <row r="34" spans="1:22" x14ac:dyDescent="0.25">
      <c r="A34" s="15">
        <v>1818</v>
      </c>
      <c r="B34" s="14">
        <v>13.086253189041097</v>
      </c>
      <c r="C34" s="11">
        <v>3.6585365853658569</v>
      </c>
      <c r="D34" s="11">
        <v>-7.337461300309589</v>
      </c>
      <c r="E34" s="10">
        <f t="shared" si="0"/>
        <v>1</v>
      </c>
      <c r="F34" s="10">
        <f t="shared" si="1"/>
        <v>0</v>
      </c>
      <c r="G34" s="10">
        <f t="shared" si="2"/>
        <v>0</v>
      </c>
      <c r="H34" s="24">
        <f t="shared" si="3"/>
        <v>0</v>
      </c>
      <c r="I34" s="25">
        <f t="shared" si="4"/>
        <v>3.6585365853658569</v>
      </c>
      <c r="J34" s="25" t="str">
        <f t="shared" si="5"/>
        <v>n.a.</v>
      </c>
      <c r="K34" s="25" t="str">
        <f t="shared" si="5"/>
        <v>n.a.</v>
      </c>
      <c r="L34" s="25" t="str">
        <f t="shared" si="5"/>
        <v>n.a.</v>
      </c>
      <c r="M34" s="25">
        <f t="shared" si="6"/>
        <v>-7.337461300309589</v>
      </c>
      <c r="N34" s="25" t="str">
        <f t="shared" si="7"/>
        <v>n.a.</v>
      </c>
      <c r="O34" s="25" t="str">
        <f t="shared" si="7"/>
        <v>n.a.</v>
      </c>
      <c r="P34" s="25" t="str">
        <f t="shared" si="7"/>
        <v>n.a.</v>
      </c>
      <c r="Q34" s="16"/>
      <c r="R34" s="16"/>
      <c r="S34" s="16"/>
      <c r="T34" s="16"/>
      <c r="U34" s="16"/>
      <c r="V34" s="16"/>
    </row>
    <row r="35" spans="1:22" x14ac:dyDescent="0.25">
      <c r="A35" s="15">
        <v>1819</v>
      </c>
      <c r="B35" s="14">
        <v>12.64105085416667</v>
      </c>
      <c r="C35" s="11">
        <v>1.9117647058823461</v>
      </c>
      <c r="D35" s="11">
        <v>-3.2200676036292619</v>
      </c>
      <c r="E35" s="10">
        <f t="shared" si="0"/>
        <v>1</v>
      </c>
      <c r="F35" s="10">
        <f t="shared" si="1"/>
        <v>0</v>
      </c>
      <c r="G35" s="10">
        <f t="shared" si="2"/>
        <v>0</v>
      </c>
      <c r="H35" s="24">
        <f t="shared" si="3"/>
        <v>0</v>
      </c>
      <c r="I35" s="25">
        <f t="shared" si="4"/>
        <v>1.9117647058823461</v>
      </c>
      <c r="J35" s="25" t="str">
        <f t="shared" si="5"/>
        <v>n.a.</v>
      </c>
      <c r="K35" s="25" t="str">
        <f t="shared" si="5"/>
        <v>n.a.</v>
      </c>
      <c r="L35" s="25" t="str">
        <f t="shared" si="5"/>
        <v>n.a.</v>
      </c>
      <c r="M35" s="25">
        <f t="shared" si="6"/>
        <v>-3.2200676036292619</v>
      </c>
      <c r="N35" s="25" t="str">
        <f t="shared" si="7"/>
        <v>n.a.</v>
      </c>
      <c r="O35" s="25" t="str">
        <f t="shared" si="7"/>
        <v>n.a.</v>
      </c>
      <c r="P35" s="25" t="str">
        <f t="shared" si="7"/>
        <v>n.a.</v>
      </c>
      <c r="Q35" s="16"/>
      <c r="R35" s="16"/>
      <c r="S35" s="16"/>
      <c r="T35" s="16"/>
      <c r="U35" s="16"/>
      <c r="V35" s="16"/>
    </row>
    <row r="36" spans="1:22" x14ac:dyDescent="0.25">
      <c r="A36" s="15">
        <v>1820</v>
      </c>
      <c r="B36" s="14">
        <v>12.855346808571429</v>
      </c>
      <c r="C36" s="11">
        <v>3.9682539682539764</v>
      </c>
      <c r="D36" s="11">
        <v>-6.4885496183206159</v>
      </c>
      <c r="E36" s="10">
        <f t="shared" si="0"/>
        <v>1</v>
      </c>
      <c r="F36" s="10">
        <f t="shared" si="1"/>
        <v>0</v>
      </c>
      <c r="G36" s="10">
        <f t="shared" si="2"/>
        <v>0</v>
      </c>
      <c r="H36" s="24">
        <f t="shared" si="3"/>
        <v>0</v>
      </c>
      <c r="I36" s="25">
        <f t="shared" si="4"/>
        <v>3.9682539682539764</v>
      </c>
      <c r="J36" s="25" t="str">
        <f t="shared" si="5"/>
        <v>n.a.</v>
      </c>
      <c r="K36" s="25" t="str">
        <f t="shared" si="5"/>
        <v>n.a.</v>
      </c>
      <c r="L36" s="25" t="str">
        <f t="shared" si="5"/>
        <v>n.a.</v>
      </c>
      <c r="M36" s="25">
        <f t="shared" si="6"/>
        <v>-6.4885496183206159</v>
      </c>
      <c r="N36" s="25" t="str">
        <f t="shared" si="7"/>
        <v>n.a.</v>
      </c>
      <c r="O36" s="25" t="str">
        <f t="shared" si="7"/>
        <v>n.a.</v>
      </c>
      <c r="P36" s="25" t="str">
        <f t="shared" si="7"/>
        <v>n.a.</v>
      </c>
      <c r="Q36" s="16"/>
      <c r="R36" s="16"/>
      <c r="S36" s="16"/>
      <c r="T36" s="16"/>
      <c r="U36" s="16"/>
      <c r="V36" s="16"/>
    </row>
    <row r="37" spans="1:22" x14ac:dyDescent="0.25">
      <c r="A37" s="15">
        <v>1821</v>
      </c>
      <c r="B37" s="14">
        <v>12.814613284931507</v>
      </c>
      <c r="C37" s="11">
        <v>5.3435114503816772</v>
      </c>
      <c r="D37" s="11">
        <v>-1.0041407867494634</v>
      </c>
      <c r="E37" s="10">
        <f t="shared" si="0"/>
        <v>1</v>
      </c>
      <c r="F37" s="10">
        <f t="shared" si="1"/>
        <v>0</v>
      </c>
      <c r="G37" s="10">
        <f t="shared" si="2"/>
        <v>0</v>
      </c>
      <c r="H37" s="24">
        <f t="shared" si="3"/>
        <v>0</v>
      </c>
      <c r="I37" s="25">
        <f t="shared" si="4"/>
        <v>5.3435114503816772</v>
      </c>
      <c r="J37" s="25" t="str">
        <f t="shared" si="5"/>
        <v>n.a.</v>
      </c>
      <c r="K37" s="25" t="str">
        <f t="shared" si="5"/>
        <v>n.a.</v>
      </c>
      <c r="L37" s="25" t="str">
        <f t="shared" si="5"/>
        <v>n.a.</v>
      </c>
      <c r="M37" s="25">
        <f t="shared" si="6"/>
        <v>-1.0041407867494634</v>
      </c>
      <c r="N37" s="25" t="str">
        <f t="shared" si="7"/>
        <v>n.a.</v>
      </c>
      <c r="O37" s="25" t="str">
        <f t="shared" si="7"/>
        <v>n.a.</v>
      </c>
      <c r="P37" s="25" t="str">
        <f t="shared" si="7"/>
        <v>n.a.</v>
      </c>
      <c r="Q37" s="16"/>
      <c r="R37" s="16"/>
      <c r="S37" s="16"/>
      <c r="T37" s="16"/>
      <c r="U37" s="16"/>
      <c r="V37" s="16"/>
    </row>
    <row r="38" spans="1:22" x14ac:dyDescent="0.25">
      <c r="A38" s="15">
        <v>1822</v>
      </c>
      <c r="B38" s="14">
        <v>11.35948466</v>
      </c>
      <c r="C38" s="11">
        <v>3.8208168642951179</v>
      </c>
      <c r="D38" s="11">
        <v>5.5559418677421535</v>
      </c>
      <c r="E38" s="10">
        <f t="shared" si="0"/>
        <v>1</v>
      </c>
      <c r="F38" s="10">
        <f t="shared" si="1"/>
        <v>0</v>
      </c>
      <c r="G38" s="10">
        <f t="shared" si="2"/>
        <v>0</v>
      </c>
      <c r="H38" s="24">
        <f t="shared" si="3"/>
        <v>0</v>
      </c>
      <c r="I38" s="25">
        <f t="shared" si="4"/>
        <v>3.8208168642951179</v>
      </c>
      <c r="J38" s="25" t="str">
        <f t="shared" si="5"/>
        <v>n.a.</v>
      </c>
      <c r="K38" s="25" t="str">
        <f t="shared" si="5"/>
        <v>n.a.</v>
      </c>
      <c r="L38" s="25" t="str">
        <f t="shared" si="5"/>
        <v>n.a.</v>
      </c>
      <c r="M38" s="25">
        <f t="shared" si="6"/>
        <v>5.5559418677421535</v>
      </c>
      <c r="N38" s="25" t="str">
        <f t="shared" si="7"/>
        <v>n.a.</v>
      </c>
      <c r="O38" s="25" t="str">
        <f t="shared" si="7"/>
        <v>n.a.</v>
      </c>
      <c r="P38" s="25" t="str">
        <f t="shared" si="7"/>
        <v>n.a.</v>
      </c>
      <c r="Q38" s="16"/>
      <c r="R38" s="16"/>
      <c r="S38" s="16"/>
      <c r="T38" s="16"/>
      <c r="U38" s="16"/>
      <c r="V38" s="16"/>
    </row>
    <row r="39" spans="1:22" x14ac:dyDescent="0.25">
      <c r="A39" s="15">
        <v>1823</v>
      </c>
      <c r="B39" s="14">
        <v>12.035970369333333</v>
      </c>
      <c r="C39" s="11">
        <v>3.6167512690355341</v>
      </c>
      <c r="D39" s="11">
        <v>-9.5223515003061703</v>
      </c>
      <c r="E39" s="10">
        <f t="shared" si="0"/>
        <v>1</v>
      </c>
      <c r="F39" s="10">
        <f t="shared" si="1"/>
        <v>0</v>
      </c>
      <c r="G39" s="10">
        <f t="shared" si="2"/>
        <v>0</v>
      </c>
      <c r="H39" s="24">
        <f t="shared" si="3"/>
        <v>0</v>
      </c>
      <c r="I39" s="25">
        <f t="shared" ref="I39:I71" si="8">IF(E39=1,$C39,"n.a.")</f>
        <v>3.6167512690355341</v>
      </c>
      <c r="J39" s="25" t="str">
        <f t="shared" si="5"/>
        <v>n.a.</v>
      </c>
      <c r="K39" s="25" t="str">
        <f t="shared" si="5"/>
        <v>n.a.</v>
      </c>
      <c r="L39" s="25" t="str">
        <f t="shared" si="5"/>
        <v>n.a.</v>
      </c>
      <c r="M39" s="25">
        <f t="shared" ref="M39:M71" si="9">IF(E39=1,$D39,"n.a.")</f>
        <v>-9.5223515003061703</v>
      </c>
      <c r="N39" s="25" t="str">
        <f t="shared" si="7"/>
        <v>n.a.</v>
      </c>
      <c r="O39" s="25" t="str">
        <f t="shared" si="7"/>
        <v>n.a.</v>
      </c>
      <c r="P39" s="25" t="str">
        <f t="shared" si="7"/>
        <v>n.a.</v>
      </c>
      <c r="Q39" s="16"/>
      <c r="R39" s="16"/>
      <c r="S39" s="16"/>
      <c r="T39" s="16"/>
      <c r="U39" s="16"/>
      <c r="V39" s="16"/>
    </row>
    <row r="40" spans="1:22" x14ac:dyDescent="0.25">
      <c r="A40" s="15">
        <v>1824</v>
      </c>
      <c r="B40" s="14">
        <v>11.171791027999999</v>
      </c>
      <c r="C40" s="11">
        <v>5.9399877526025824</v>
      </c>
      <c r="D40" s="11">
        <v>-5.6069364161849933</v>
      </c>
      <c r="E40" s="10">
        <f t="shared" si="0"/>
        <v>1</v>
      </c>
      <c r="F40" s="10">
        <f t="shared" si="1"/>
        <v>0</v>
      </c>
      <c r="G40" s="10">
        <f t="shared" si="2"/>
        <v>0</v>
      </c>
      <c r="H40" s="24">
        <f t="shared" si="3"/>
        <v>0</v>
      </c>
      <c r="I40" s="25">
        <f t="shared" si="8"/>
        <v>5.9399877526025824</v>
      </c>
      <c r="J40" s="25" t="str">
        <f t="shared" si="5"/>
        <v>n.a.</v>
      </c>
      <c r="K40" s="25" t="str">
        <f t="shared" si="5"/>
        <v>n.a.</v>
      </c>
      <c r="L40" s="25" t="str">
        <f t="shared" si="5"/>
        <v>n.a.</v>
      </c>
      <c r="M40" s="25">
        <f t="shared" si="9"/>
        <v>-5.6069364161849933</v>
      </c>
      <c r="N40" s="25" t="str">
        <f t="shared" si="7"/>
        <v>n.a.</v>
      </c>
      <c r="O40" s="25" t="str">
        <f t="shared" si="7"/>
        <v>n.a.</v>
      </c>
      <c r="P40" s="25" t="str">
        <f t="shared" si="7"/>
        <v>n.a.</v>
      </c>
      <c r="Q40" s="16"/>
      <c r="R40" s="16"/>
      <c r="S40" s="16"/>
      <c r="T40" s="16"/>
      <c r="U40" s="16"/>
      <c r="V40" s="16"/>
    </row>
    <row r="41" spans="1:22" x14ac:dyDescent="0.25">
      <c r="A41" s="15">
        <v>1825</v>
      </c>
      <c r="B41" s="14">
        <v>10.006674072839505</v>
      </c>
      <c r="C41" s="11">
        <v>4.4508670520231108</v>
      </c>
      <c r="D41" s="11">
        <v>3.3978970669618302</v>
      </c>
      <c r="E41" s="10">
        <f t="shared" si="0"/>
        <v>1</v>
      </c>
      <c r="F41" s="10">
        <f t="shared" si="1"/>
        <v>0</v>
      </c>
      <c r="G41" s="10">
        <f t="shared" si="2"/>
        <v>0</v>
      </c>
      <c r="H41" s="24">
        <f t="shared" si="3"/>
        <v>0</v>
      </c>
      <c r="I41" s="25">
        <f t="shared" si="8"/>
        <v>4.4508670520231108</v>
      </c>
      <c r="J41" s="25" t="str">
        <f t="shared" si="5"/>
        <v>n.a.</v>
      </c>
      <c r="K41" s="25" t="str">
        <f t="shared" si="5"/>
        <v>n.a.</v>
      </c>
      <c r="L41" s="25" t="str">
        <f t="shared" si="5"/>
        <v>n.a.</v>
      </c>
      <c r="M41" s="25">
        <f t="shared" si="9"/>
        <v>3.3978970669618302</v>
      </c>
      <c r="N41" s="25" t="str">
        <f t="shared" si="7"/>
        <v>n.a.</v>
      </c>
      <c r="O41" s="25" t="str">
        <f t="shared" si="7"/>
        <v>n.a.</v>
      </c>
      <c r="P41" s="25" t="str">
        <f t="shared" si="7"/>
        <v>n.a.</v>
      </c>
      <c r="Q41" s="16"/>
      <c r="R41" s="16"/>
      <c r="S41" s="16"/>
      <c r="T41" s="16"/>
      <c r="U41" s="16"/>
      <c r="V41" s="16"/>
    </row>
    <row r="42" spans="1:22" x14ac:dyDescent="0.25">
      <c r="A42" s="15">
        <v>1826</v>
      </c>
      <c r="B42" s="14">
        <v>8.6031810697674427</v>
      </c>
      <c r="C42" s="11">
        <v>3.5417819590481514</v>
      </c>
      <c r="D42" s="11">
        <v>2.5410587854913347</v>
      </c>
      <c r="E42" s="10">
        <f t="shared" si="0"/>
        <v>1</v>
      </c>
      <c r="F42" s="10">
        <f t="shared" si="1"/>
        <v>0</v>
      </c>
      <c r="G42" s="10">
        <f t="shared" si="2"/>
        <v>0</v>
      </c>
      <c r="H42" s="24">
        <f t="shared" si="3"/>
        <v>0</v>
      </c>
      <c r="I42" s="25">
        <f t="shared" si="8"/>
        <v>3.5417819590481514</v>
      </c>
      <c r="J42" s="25" t="str">
        <f t="shared" si="5"/>
        <v>n.a.</v>
      </c>
      <c r="K42" s="25" t="str">
        <f t="shared" si="5"/>
        <v>n.a.</v>
      </c>
      <c r="L42" s="25" t="str">
        <f t="shared" si="5"/>
        <v>n.a.</v>
      </c>
      <c r="M42" s="25">
        <f t="shared" si="9"/>
        <v>2.5410587854913347</v>
      </c>
      <c r="N42" s="25" t="str">
        <f t="shared" si="7"/>
        <v>n.a.</v>
      </c>
      <c r="O42" s="25" t="str">
        <f t="shared" si="7"/>
        <v>n.a.</v>
      </c>
      <c r="P42" s="25" t="str">
        <f t="shared" si="7"/>
        <v>n.a.</v>
      </c>
      <c r="Q42" s="16"/>
      <c r="R42" s="16"/>
      <c r="S42" s="16"/>
      <c r="T42" s="16"/>
      <c r="U42" s="16"/>
      <c r="V42" s="16"/>
    </row>
    <row r="43" spans="1:22" x14ac:dyDescent="0.25">
      <c r="A43" s="15">
        <v>1827</v>
      </c>
      <c r="B43" s="14">
        <v>7.4148399857142859</v>
      </c>
      <c r="C43" s="11">
        <v>3.0999465526456271</v>
      </c>
      <c r="D43" s="11">
        <v>2.6324038241286818</v>
      </c>
      <c r="E43" s="10">
        <f t="shared" si="0"/>
        <v>1</v>
      </c>
      <c r="F43" s="10">
        <f t="shared" si="1"/>
        <v>0</v>
      </c>
      <c r="G43" s="10">
        <f t="shared" si="2"/>
        <v>0</v>
      </c>
      <c r="H43" s="24">
        <f t="shared" si="3"/>
        <v>0</v>
      </c>
      <c r="I43" s="25">
        <f t="shared" si="8"/>
        <v>3.0999465526456271</v>
      </c>
      <c r="J43" s="25" t="str">
        <f t="shared" si="5"/>
        <v>n.a.</v>
      </c>
      <c r="K43" s="25" t="str">
        <f t="shared" si="5"/>
        <v>n.a.</v>
      </c>
      <c r="L43" s="25" t="str">
        <f t="shared" si="5"/>
        <v>n.a.</v>
      </c>
      <c r="M43" s="25">
        <f t="shared" si="9"/>
        <v>2.6324038241286818</v>
      </c>
      <c r="N43" s="25" t="str">
        <f t="shared" si="7"/>
        <v>n.a.</v>
      </c>
      <c r="O43" s="25" t="str">
        <f t="shared" si="7"/>
        <v>n.a.</v>
      </c>
      <c r="P43" s="25" t="str">
        <f t="shared" si="7"/>
        <v>n.a.</v>
      </c>
      <c r="Q43" s="16"/>
      <c r="R43" s="16"/>
      <c r="S43" s="16"/>
      <c r="T43" s="16"/>
      <c r="U43" s="16"/>
      <c r="V43" s="16"/>
    </row>
    <row r="44" spans="1:22" x14ac:dyDescent="0.25">
      <c r="A44" s="15">
        <v>1828</v>
      </c>
      <c r="B44" s="14">
        <v>6.5642037831460671</v>
      </c>
      <c r="C44" s="11">
        <v>1.3478486262312073</v>
      </c>
      <c r="D44" s="11">
        <v>-3.4984963885219766</v>
      </c>
      <c r="E44" s="10">
        <f t="shared" si="0"/>
        <v>1</v>
      </c>
      <c r="F44" s="10">
        <f t="shared" si="1"/>
        <v>0</v>
      </c>
      <c r="G44" s="10">
        <f t="shared" si="2"/>
        <v>0</v>
      </c>
      <c r="H44" s="24">
        <f t="shared" si="3"/>
        <v>0</v>
      </c>
      <c r="I44" s="25">
        <f t="shared" si="8"/>
        <v>1.3478486262312073</v>
      </c>
      <c r="J44" s="25" t="str">
        <f t="shared" si="5"/>
        <v>n.a.</v>
      </c>
      <c r="K44" s="25" t="str">
        <f t="shared" si="5"/>
        <v>n.a.</v>
      </c>
      <c r="L44" s="25" t="str">
        <f t="shared" si="5"/>
        <v>n.a.</v>
      </c>
      <c r="M44" s="25">
        <f t="shared" si="9"/>
        <v>-3.4984963885219766</v>
      </c>
      <c r="N44" s="25" t="str">
        <f t="shared" si="7"/>
        <v>n.a.</v>
      </c>
      <c r="O44" s="25" t="str">
        <f t="shared" si="7"/>
        <v>n.a.</v>
      </c>
      <c r="P44" s="25" t="str">
        <f t="shared" si="7"/>
        <v>n.a.</v>
      </c>
      <c r="Q44" s="16"/>
      <c r="R44" s="16"/>
      <c r="S44" s="16"/>
      <c r="T44" s="16"/>
      <c r="U44" s="16"/>
      <c r="V44" s="16"/>
    </row>
    <row r="45" spans="1:22" x14ac:dyDescent="0.25">
      <c r="A45" s="15">
        <v>1829</v>
      </c>
      <c r="B45" s="14">
        <v>5.2788485326086958</v>
      </c>
      <c r="C45" s="11">
        <v>3.8363171355498826</v>
      </c>
      <c r="D45" s="11">
        <v>-0.44833121160126055</v>
      </c>
      <c r="E45" s="10">
        <f t="shared" si="0"/>
        <v>1</v>
      </c>
      <c r="F45" s="10">
        <f t="shared" si="1"/>
        <v>0</v>
      </c>
      <c r="G45" s="10">
        <f t="shared" si="2"/>
        <v>0</v>
      </c>
      <c r="H45" s="24">
        <f t="shared" si="3"/>
        <v>0</v>
      </c>
      <c r="I45" s="25">
        <f t="shared" si="8"/>
        <v>3.8363171355498826</v>
      </c>
      <c r="J45" s="25" t="str">
        <f t="shared" si="5"/>
        <v>n.a.</v>
      </c>
      <c r="K45" s="25" t="str">
        <f t="shared" si="5"/>
        <v>n.a.</v>
      </c>
      <c r="L45" s="25" t="str">
        <f t="shared" si="5"/>
        <v>n.a.</v>
      </c>
      <c r="M45" s="25">
        <f t="shared" si="9"/>
        <v>-0.44833121160126055</v>
      </c>
      <c r="N45" s="25" t="str">
        <f t="shared" si="7"/>
        <v>n.a.</v>
      </c>
      <c r="O45" s="25" t="str">
        <f t="shared" si="7"/>
        <v>n.a.</v>
      </c>
      <c r="P45" s="25" t="str">
        <f t="shared" si="7"/>
        <v>n.a.</v>
      </c>
      <c r="Q45" s="16"/>
      <c r="R45" s="16"/>
      <c r="S45" s="16"/>
      <c r="T45" s="16"/>
      <c r="U45" s="16"/>
      <c r="V45" s="16"/>
    </row>
    <row r="46" spans="1:22" x14ac:dyDescent="0.25">
      <c r="A46" s="15">
        <v>1830</v>
      </c>
      <c r="B46" s="14">
        <v>3.8735833346534645</v>
      </c>
      <c r="C46" s="11">
        <v>9.1625615763546655</v>
      </c>
      <c r="D46" s="11">
        <v>0.56800345314707013</v>
      </c>
      <c r="E46" s="10">
        <f t="shared" si="0"/>
        <v>1</v>
      </c>
      <c r="F46" s="10">
        <f t="shared" si="1"/>
        <v>0</v>
      </c>
      <c r="G46" s="10">
        <f t="shared" si="2"/>
        <v>0</v>
      </c>
      <c r="H46" s="24">
        <f t="shared" si="3"/>
        <v>0</v>
      </c>
      <c r="I46" s="25">
        <f t="shared" si="8"/>
        <v>9.1625615763546655</v>
      </c>
      <c r="J46" s="25" t="str">
        <f t="shared" si="5"/>
        <v>n.a.</v>
      </c>
      <c r="K46" s="25" t="str">
        <f t="shared" si="5"/>
        <v>n.a.</v>
      </c>
      <c r="L46" s="25" t="str">
        <f t="shared" si="5"/>
        <v>n.a.</v>
      </c>
      <c r="M46" s="25">
        <f t="shared" si="9"/>
        <v>0.56800345314707013</v>
      </c>
      <c r="N46" s="25" t="str">
        <f t="shared" si="7"/>
        <v>n.a.</v>
      </c>
      <c r="O46" s="25" t="str">
        <f t="shared" si="7"/>
        <v>n.a.</v>
      </c>
      <c r="P46" s="25" t="str">
        <f t="shared" si="7"/>
        <v>n.a.</v>
      </c>
      <c r="Q46" s="16"/>
      <c r="R46" s="16"/>
      <c r="S46" s="16"/>
      <c r="T46" s="16"/>
      <c r="U46" s="16"/>
      <c r="V46" s="16"/>
    </row>
    <row r="47" spans="1:22" x14ac:dyDescent="0.25">
      <c r="A47" s="15">
        <v>1831</v>
      </c>
      <c r="B47" s="14">
        <v>2.3386764596153844</v>
      </c>
      <c r="C47" s="11">
        <v>8.2581227436822946</v>
      </c>
      <c r="D47" s="11">
        <v>-4.8844609346303418</v>
      </c>
      <c r="E47" s="10">
        <f t="shared" si="0"/>
        <v>1</v>
      </c>
      <c r="F47" s="10">
        <f t="shared" si="1"/>
        <v>0</v>
      </c>
      <c r="G47" s="10">
        <f t="shared" si="2"/>
        <v>0</v>
      </c>
      <c r="H47" s="24">
        <f t="shared" si="3"/>
        <v>0</v>
      </c>
      <c r="I47" s="25">
        <f t="shared" si="8"/>
        <v>8.2581227436822946</v>
      </c>
      <c r="J47" s="25" t="str">
        <f t="shared" si="5"/>
        <v>n.a.</v>
      </c>
      <c r="K47" s="25" t="str">
        <f t="shared" si="5"/>
        <v>n.a.</v>
      </c>
      <c r="L47" s="25" t="str">
        <f t="shared" si="5"/>
        <v>n.a.</v>
      </c>
      <c r="M47" s="25">
        <f t="shared" si="9"/>
        <v>-4.8844609346303418</v>
      </c>
      <c r="N47" s="25" t="str">
        <f t="shared" si="7"/>
        <v>n.a.</v>
      </c>
      <c r="O47" s="25" t="str">
        <f t="shared" si="7"/>
        <v>n.a.</v>
      </c>
      <c r="P47" s="25" t="str">
        <f t="shared" si="7"/>
        <v>n.a.</v>
      </c>
      <c r="Q47" s="16"/>
      <c r="R47" s="16"/>
      <c r="S47" s="16"/>
      <c r="T47" s="16"/>
      <c r="U47" s="16"/>
      <c r="V47" s="16"/>
    </row>
    <row r="48" spans="1:22" x14ac:dyDescent="0.25">
      <c r="A48" s="15">
        <v>1832</v>
      </c>
      <c r="B48" s="14">
        <v>0.62515168124999998</v>
      </c>
      <c r="C48" s="11">
        <v>6.7528136723634891</v>
      </c>
      <c r="D48" s="11">
        <v>0.88006487850298409</v>
      </c>
      <c r="E48" s="10">
        <f t="shared" si="0"/>
        <v>1</v>
      </c>
      <c r="F48" s="10">
        <f t="shared" si="1"/>
        <v>0</v>
      </c>
      <c r="G48" s="10">
        <f t="shared" si="2"/>
        <v>0</v>
      </c>
      <c r="H48" s="24">
        <f t="shared" si="3"/>
        <v>0</v>
      </c>
      <c r="I48" s="25">
        <f t="shared" si="8"/>
        <v>6.7528136723634891</v>
      </c>
      <c r="J48" s="25" t="str">
        <f t="shared" si="5"/>
        <v>n.a.</v>
      </c>
      <c r="K48" s="25" t="str">
        <f t="shared" si="5"/>
        <v>n.a.</v>
      </c>
      <c r="L48" s="25" t="str">
        <f t="shared" si="5"/>
        <v>n.a.</v>
      </c>
      <c r="M48" s="25">
        <f t="shared" si="9"/>
        <v>0.88006487850298409</v>
      </c>
      <c r="N48" s="25" t="str">
        <f t="shared" si="7"/>
        <v>n.a.</v>
      </c>
      <c r="O48" s="25" t="str">
        <f t="shared" si="7"/>
        <v>n.a.</v>
      </c>
      <c r="P48" s="25" t="str">
        <f t="shared" si="7"/>
        <v>n.a.</v>
      </c>
      <c r="Q48" s="16"/>
      <c r="R48" s="16"/>
      <c r="S48" s="16"/>
      <c r="T48" s="16"/>
      <c r="U48" s="16"/>
      <c r="V48" s="16"/>
    </row>
    <row r="49" spans="1:22" x14ac:dyDescent="0.25">
      <c r="A49" s="15">
        <v>1833</v>
      </c>
      <c r="B49" s="14">
        <v>0.41392018086956528</v>
      </c>
      <c r="C49" s="11">
        <v>3.0847325263568814</v>
      </c>
      <c r="D49" s="11">
        <v>-0.3940070346320601</v>
      </c>
      <c r="E49" s="10">
        <f t="shared" si="0"/>
        <v>1</v>
      </c>
      <c r="F49" s="10">
        <f t="shared" si="1"/>
        <v>0</v>
      </c>
      <c r="G49" s="10">
        <f t="shared" si="2"/>
        <v>0</v>
      </c>
      <c r="H49" s="24">
        <f t="shared" si="3"/>
        <v>0</v>
      </c>
      <c r="I49" s="25">
        <f t="shared" si="8"/>
        <v>3.0847325263568814</v>
      </c>
      <c r="J49" s="25" t="str">
        <f t="shared" si="5"/>
        <v>n.a.</v>
      </c>
      <c r="K49" s="25" t="str">
        <f t="shared" si="5"/>
        <v>n.a.</v>
      </c>
      <c r="L49" s="25" t="str">
        <f t="shared" si="5"/>
        <v>n.a.</v>
      </c>
      <c r="M49" s="25">
        <f t="shared" si="9"/>
        <v>-0.3940070346320601</v>
      </c>
      <c r="N49" s="25" t="str">
        <f t="shared" si="7"/>
        <v>n.a.</v>
      </c>
      <c r="O49" s="25" t="str">
        <f t="shared" si="7"/>
        <v>n.a.</v>
      </c>
      <c r="P49" s="25" t="str">
        <f t="shared" si="7"/>
        <v>n.a.</v>
      </c>
      <c r="Q49" s="16"/>
      <c r="R49" s="16"/>
      <c r="S49" s="16"/>
      <c r="T49" s="16"/>
      <c r="U49" s="16"/>
      <c r="V49" s="16"/>
    </row>
    <row r="50" spans="1:22" x14ac:dyDescent="0.25">
      <c r="A50" s="15">
        <v>1834</v>
      </c>
      <c r="B50" s="14">
        <v>2.7878553719008266E-3</v>
      </c>
      <c r="C50" s="11">
        <v>1.7045454545454586</v>
      </c>
      <c r="D50" s="11">
        <v>3.4539713383531678</v>
      </c>
      <c r="E50" s="10">
        <f t="shared" si="0"/>
        <v>1</v>
      </c>
      <c r="F50" s="10">
        <f t="shared" si="1"/>
        <v>0</v>
      </c>
      <c r="G50" s="10">
        <f t="shared" si="2"/>
        <v>0</v>
      </c>
      <c r="H50" s="24">
        <f t="shared" si="3"/>
        <v>0</v>
      </c>
      <c r="I50" s="25">
        <f t="shared" si="8"/>
        <v>1.7045454545454586</v>
      </c>
      <c r="J50" s="25" t="str">
        <f t="shared" si="5"/>
        <v>n.a.</v>
      </c>
      <c r="K50" s="25" t="str">
        <f t="shared" si="5"/>
        <v>n.a.</v>
      </c>
      <c r="L50" s="25" t="str">
        <f t="shared" si="5"/>
        <v>n.a.</v>
      </c>
      <c r="M50" s="25">
        <f t="shared" si="9"/>
        <v>3.4539713383531678</v>
      </c>
      <c r="N50" s="25" t="str">
        <f t="shared" si="7"/>
        <v>n.a.</v>
      </c>
      <c r="O50" s="25" t="str">
        <f t="shared" si="7"/>
        <v>n.a.</v>
      </c>
      <c r="P50" s="25" t="str">
        <f t="shared" si="7"/>
        <v>n.a.</v>
      </c>
      <c r="Q50" s="16"/>
      <c r="R50" s="16"/>
      <c r="S50" s="16"/>
      <c r="T50" s="16"/>
      <c r="U50" s="16"/>
      <c r="V50" s="16"/>
    </row>
    <row r="51" spans="1:22" x14ac:dyDescent="0.25">
      <c r="A51" s="15">
        <v>1835</v>
      </c>
      <c r="B51" s="14">
        <v>2.8205300751879703E-3</v>
      </c>
      <c r="C51" s="11">
        <v>5.2886405959031491</v>
      </c>
      <c r="D51" s="11">
        <v>4.3962147766373416</v>
      </c>
      <c r="E51" s="10">
        <f t="shared" si="0"/>
        <v>1</v>
      </c>
      <c r="F51" s="10">
        <f t="shared" si="1"/>
        <v>0</v>
      </c>
      <c r="G51" s="10">
        <f t="shared" si="2"/>
        <v>0</v>
      </c>
      <c r="H51" s="24">
        <f t="shared" si="3"/>
        <v>0</v>
      </c>
      <c r="I51" s="25">
        <f t="shared" si="8"/>
        <v>5.2886405959031491</v>
      </c>
      <c r="J51" s="25" t="str">
        <f t="shared" si="5"/>
        <v>n.a.</v>
      </c>
      <c r="K51" s="25" t="str">
        <f t="shared" si="5"/>
        <v>n.a.</v>
      </c>
      <c r="L51" s="25" t="str">
        <f t="shared" si="5"/>
        <v>n.a.</v>
      </c>
      <c r="M51" s="25">
        <f t="shared" si="9"/>
        <v>4.3962147766373416</v>
      </c>
      <c r="N51" s="25" t="str">
        <f t="shared" si="7"/>
        <v>n.a.</v>
      </c>
      <c r="O51" s="25" t="str">
        <f t="shared" si="7"/>
        <v>n.a.</v>
      </c>
      <c r="P51" s="25" t="str">
        <f t="shared" si="7"/>
        <v>n.a.</v>
      </c>
      <c r="Q51" s="16"/>
      <c r="R51" s="16"/>
      <c r="S51" s="16"/>
      <c r="T51" s="16"/>
      <c r="U51" s="16"/>
      <c r="V51" s="16"/>
    </row>
    <row r="52" spans="1:22" x14ac:dyDescent="0.25">
      <c r="A52" s="15">
        <v>1836</v>
      </c>
      <c r="B52" s="14">
        <v>2.3079303424657534E-2</v>
      </c>
      <c r="C52" s="11">
        <v>2.9713477184294401</v>
      </c>
      <c r="D52" s="11">
        <v>6.6067780237264451</v>
      </c>
      <c r="E52" s="10">
        <f t="shared" si="0"/>
        <v>1</v>
      </c>
      <c r="F52" s="10">
        <f t="shared" si="1"/>
        <v>0</v>
      </c>
      <c r="G52" s="10">
        <f t="shared" si="2"/>
        <v>0</v>
      </c>
      <c r="H52" s="24">
        <f t="shared" si="3"/>
        <v>0</v>
      </c>
      <c r="I52" s="25">
        <f t="shared" si="8"/>
        <v>2.9713477184294401</v>
      </c>
      <c r="J52" s="25" t="str">
        <f t="shared" si="5"/>
        <v>n.a.</v>
      </c>
      <c r="K52" s="25" t="str">
        <f t="shared" si="5"/>
        <v>n.a.</v>
      </c>
      <c r="L52" s="25" t="str">
        <f t="shared" si="5"/>
        <v>n.a.</v>
      </c>
      <c r="M52" s="25">
        <f t="shared" si="9"/>
        <v>6.6067780237264451</v>
      </c>
      <c r="N52" s="25" t="str">
        <f t="shared" si="7"/>
        <v>n.a.</v>
      </c>
      <c r="O52" s="25" t="str">
        <f t="shared" si="7"/>
        <v>n.a.</v>
      </c>
      <c r="P52" s="25" t="str">
        <f t="shared" si="7"/>
        <v>n.a.</v>
      </c>
      <c r="Q52" s="16"/>
      <c r="R52" s="16"/>
      <c r="S52" s="16"/>
      <c r="T52" s="16"/>
      <c r="U52" s="16"/>
      <c r="V52" s="16"/>
    </row>
    <row r="53" spans="1:22" x14ac:dyDescent="0.25">
      <c r="A53" s="15">
        <v>1837</v>
      </c>
      <c r="B53" s="14">
        <v>0.21481325129870127</v>
      </c>
      <c r="C53" s="11">
        <v>0.89316386121607305</v>
      </c>
      <c r="D53" s="11">
        <v>4.5456877533220474</v>
      </c>
      <c r="E53" s="10">
        <f t="shared" si="0"/>
        <v>1</v>
      </c>
      <c r="F53" s="10">
        <f t="shared" si="1"/>
        <v>0</v>
      </c>
      <c r="G53" s="10">
        <f t="shared" si="2"/>
        <v>0</v>
      </c>
      <c r="H53" s="24">
        <f t="shared" si="3"/>
        <v>0</v>
      </c>
      <c r="I53" s="25">
        <f t="shared" si="8"/>
        <v>0.89316386121607305</v>
      </c>
      <c r="J53" s="25" t="str">
        <f t="shared" si="5"/>
        <v>n.a.</v>
      </c>
      <c r="K53" s="25" t="str">
        <f t="shared" si="5"/>
        <v>n.a.</v>
      </c>
      <c r="L53" s="25" t="str">
        <f t="shared" si="5"/>
        <v>n.a.</v>
      </c>
      <c r="M53" s="25">
        <f t="shared" si="9"/>
        <v>4.5456877533220474</v>
      </c>
      <c r="N53" s="25" t="str">
        <f t="shared" si="7"/>
        <v>n.a.</v>
      </c>
      <c r="O53" s="25" t="str">
        <f t="shared" si="7"/>
        <v>n.a.</v>
      </c>
      <c r="P53" s="25" t="str">
        <f t="shared" si="7"/>
        <v>n.a.</v>
      </c>
      <c r="Q53" s="16"/>
      <c r="R53" s="16"/>
      <c r="S53" s="16"/>
      <c r="T53" s="16"/>
      <c r="U53" s="16"/>
      <c r="V53" s="16"/>
    </row>
    <row r="54" spans="1:22" x14ac:dyDescent="0.25">
      <c r="A54" s="15">
        <v>1838</v>
      </c>
      <c r="B54" s="14">
        <v>0.6603937430379746</v>
      </c>
      <c r="C54" s="11">
        <v>4.1538985359210079</v>
      </c>
      <c r="D54" s="11">
        <v>-1.494419278008674</v>
      </c>
      <c r="E54" s="10">
        <f t="shared" si="0"/>
        <v>1</v>
      </c>
      <c r="F54" s="10">
        <f t="shared" si="1"/>
        <v>0</v>
      </c>
      <c r="G54" s="10">
        <f t="shared" si="2"/>
        <v>0</v>
      </c>
      <c r="H54" s="24">
        <f t="shared" si="3"/>
        <v>0</v>
      </c>
      <c r="I54" s="25">
        <f t="shared" si="8"/>
        <v>4.1538985359210079</v>
      </c>
      <c r="J54" s="25" t="str">
        <f t="shared" si="5"/>
        <v>n.a.</v>
      </c>
      <c r="K54" s="25" t="str">
        <f t="shared" si="5"/>
        <v>n.a.</v>
      </c>
      <c r="L54" s="25" t="str">
        <f t="shared" si="5"/>
        <v>n.a.</v>
      </c>
      <c r="M54" s="25">
        <f t="shared" si="9"/>
        <v>-1.494419278008674</v>
      </c>
      <c r="N54" s="25" t="str">
        <f t="shared" si="7"/>
        <v>n.a.</v>
      </c>
      <c r="O54" s="25" t="str">
        <f t="shared" si="7"/>
        <v>n.a.</v>
      </c>
      <c r="P54" s="25" t="str">
        <f t="shared" si="7"/>
        <v>n.a.</v>
      </c>
      <c r="Q54" s="16"/>
      <c r="R54" s="16"/>
      <c r="S54" s="16"/>
      <c r="T54" s="16"/>
      <c r="U54" s="16"/>
      <c r="V54" s="16"/>
    </row>
    <row r="55" spans="1:22" x14ac:dyDescent="0.25">
      <c r="A55" s="15">
        <v>1839</v>
      </c>
      <c r="B55" s="14">
        <v>0.21656629212121215</v>
      </c>
      <c r="C55" s="11">
        <v>2.5498528931023223</v>
      </c>
      <c r="D55" s="11">
        <v>1.8337684557123257</v>
      </c>
      <c r="E55" s="10">
        <f t="shared" si="0"/>
        <v>1</v>
      </c>
      <c r="F55" s="10">
        <f t="shared" si="1"/>
        <v>0</v>
      </c>
      <c r="G55" s="10">
        <f t="shared" si="2"/>
        <v>0</v>
      </c>
      <c r="H55" s="24">
        <f t="shared" si="3"/>
        <v>0</v>
      </c>
      <c r="I55" s="25">
        <f t="shared" si="8"/>
        <v>2.5498528931023223</v>
      </c>
      <c r="J55" s="25" t="str">
        <f t="shared" si="5"/>
        <v>n.a.</v>
      </c>
      <c r="K55" s="25" t="str">
        <f t="shared" si="5"/>
        <v>n.a.</v>
      </c>
      <c r="L55" s="25" t="str">
        <f t="shared" si="5"/>
        <v>n.a.</v>
      </c>
      <c r="M55" s="25">
        <f t="shared" si="9"/>
        <v>1.8337684557123257</v>
      </c>
      <c r="N55" s="25" t="str">
        <f t="shared" si="7"/>
        <v>n.a.</v>
      </c>
      <c r="O55" s="25" t="str">
        <f t="shared" si="7"/>
        <v>n.a.</v>
      </c>
      <c r="P55" s="25" t="str">
        <f t="shared" si="7"/>
        <v>n.a.</v>
      </c>
      <c r="Q55" s="16"/>
      <c r="R55" s="16"/>
      <c r="S55" s="16"/>
      <c r="T55" s="16"/>
      <c r="U55" s="16"/>
      <c r="V55" s="16"/>
    </row>
    <row r="56" spans="1:22" x14ac:dyDescent="0.25">
      <c r="A56" s="15">
        <v>1840</v>
      </c>
      <c r="B56" s="14">
        <v>0.33659458589743585</v>
      </c>
      <c r="C56" s="11">
        <v>0.28689831048773762</v>
      </c>
      <c r="D56" s="11">
        <v>-5.7250187828700287</v>
      </c>
      <c r="E56" s="10">
        <f t="shared" si="0"/>
        <v>1</v>
      </c>
      <c r="F56" s="10">
        <f t="shared" si="1"/>
        <v>0</v>
      </c>
      <c r="G56" s="10">
        <f t="shared" si="2"/>
        <v>0</v>
      </c>
      <c r="H56" s="24">
        <f t="shared" si="3"/>
        <v>0</v>
      </c>
      <c r="I56" s="25">
        <f t="shared" si="8"/>
        <v>0.28689831048773762</v>
      </c>
      <c r="J56" s="25" t="str">
        <f t="shared" si="5"/>
        <v>n.a.</v>
      </c>
      <c r="K56" s="25" t="str">
        <f t="shared" si="5"/>
        <v>n.a.</v>
      </c>
      <c r="L56" s="25" t="str">
        <f t="shared" si="5"/>
        <v>n.a.</v>
      </c>
      <c r="M56" s="25">
        <f t="shared" si="9"/>
        <v>-5.7250187828700287</v>
      </c>
      <c r="N56" s="25" t="str">
        <f t="shared" si="7"/>
        <v>n.a.</v>
      </c>
      <c r="O56" s="25" t="str">
        <f t="shared" si="7"/>
        <v>n.a.</v>
      </c>
      <c r="P56" s="25" t="str">
        <f t="shared" si="7"/>
        <v>n.a.</v>
      </c>
      <c r="Q56" s="16"/>
      <c r="R56" s="16"/>
      <c r="S56" s="16"/>
      <c r="T56" s="16"/>
      <c r="U56" s="16"/>
      <c r="V56" s="16"/>
    </row>
    <row r="57" spans="1:22" x14ac:dyDescent="0.25">
      <c r="A57" s="15">
        <v>1841</v>
      </c>
      <c r="B57" s="14">
        <v>0.82893175182926837</v>
      </c>
      <c r="C57" s="11">
        <v>2.25683407501589</v>
      </c>
      <c r="D57" s="11">
        <v>2.8079991710703522</v>
      </c>
      <c r="E57" s="10">
        <f t="shared" si="0"/>
        <v>1</v>
      </c>
      <c r="F57" s="10">
        <f t="shared" si="1"/>
        <v>0</v>
      </c>
      <c r="G57" s="10">
        <f t="shared" si="2"/>
        <v>0</v>
      </c>
      <c r="H57" s="24">
        <f t="shared" si="3"/>
        <v>0</v>
      </c>
      <c r="I57" s="25">
        <f t="shared" si="8"/>
        <v>2.25683407501589</v>
      </c>
      <c r="J57" s="25" t="str">
        <f t="shared" si="5"/>
        <v>n.a.</v>
      </c>
      <c r="K57" s="25" t="str">
        <f t="shared" si="5"/>
        <v>n.a.</v>
      </c>
      <c r="L57" s="25" t="str">
        <f t="shared" si="5"/>
        <v>n.a.</v>
      </c>
      <c r="M57" s="25">
        <f t="shared" si="9"/>
        <v>2.8079991710703522</v>
      </c>
      <c r="N57" s="25" t="str">
        <f t="shared" si="7"/>
        <v>n.a.</v>
      </c>
      <c r="O57" s="25" t="str">
        <f t="shared" si="7"/>
        <v>n.a.</v>
      </c>
      <c r="P57" s="25" t="str">
        <f t="shared" si="7"/>
        <v>n.a.</v>
      </c>
      <c r="Q57" s="16"/>
      <c r="R57" s="16"/>
      <c r="S57" s="16"/>
      <c r="T57" s="16"/>
      <c r="U57" s="16"/>
      <c r="V57" s="16"/>
    </row>
    <row r="58" spans="1:22" x14ac:dyDescent="0.25">
      <c r="A58" s="15">
        <v>1842</v>
      </c>
      <c r="B58" s="14">
        <v>1.262576641875</v>
      </c>
      <c r="C58" s="11">
        <v>3.1706558905812754</v>
      </c>
      <c r="D58" s="11">
        <v>-5.43728275487031</v>
      </c>
      <c r="E58" s="10">
        <f t="shared" si="0"/>
        <v>1</v>
      </c>
      <c r="F58" s="10">
        <f t="shared" si="1"/>
        <v>0</v>
      </c>
      <c r="G58" s="10">
        <f t="shared" si="2"/>
        <v>0</v>
      </c>
      <c r="H58" s="24">
        <f t="shared" si="3"/>
        <v>0</v>
      </c>
      <c r="I58" s="25">
        <f t="shared" si="8"/>
        <v>3.1706558905812754</v>
      </c>
      <c r="J58" s="25" t="str">
        <f t="shared" si="5"/>
        <v>n.a.</v>
      </c>
      <c r="K58" s="25" t="str">
        <f t="shared" si="5"/>
        <v>n.a.</v>
      </c>
      <c r="L58" s="25" t="str">
        <f t="shared" si="5"/>
        <v>n.a.</v>
      </c>
      <c r="M58" s="25">
        <f t="shared" si="9"/>
        <v>-5.43728275487031</v>
      </c>
      <c r="N58" s="25" t="str">
        <f t="shared" si="7"/>
        <v>n.a.</v>
      </c>
      <c r="O58" s="25" t="str">
        <f t="shared" si="7"/>
        <v>n.a.</v>
      </c>
      <c r="P58" s="25" t="str">
        <f t="shared" si="7"/>
        <v>n.a.</v>
      </c>
      <c r="Q58" s="16"/>
      <c r="R58" s="16"/>
      <c r="S58" s="16"/>
      <c r="T58" s="16"/>
      <c r="U58" s="16"/>
      <c r="V58" s="16"/>
    </row>
    <row r="59" spans="1:22" x14ac:dyDescent="0.25">
      <c r="A59" s="15">
        <v>1843</v>
      </c>
      <c r="B59" s="14">
        <v>2.1124465806451611</v>
      </c>
      <c r="C59" s="11">
        <v>4.9713769207592851</v>
      </c>
      <c r="D59" s="11">
        <v>-7.7129377152698408</v>
      </c>
      <c r="E59" s="10">
        <f t="shared" si="0"/>
        <v>1</v>
      </c>
      <c r="F59" s="10">
        <f t="shared" si="1"/>
        <v>0</v>
      </c>
      <c r="G59" s="10">
        <f t="shared" si="2"/>
        <v>0</v>
      </c>
      <c r="H59" s="24">
        <f t="shared" si="3"/>
        <v>0</v>
      </c>
      <c r="I59" s="25">
        <f t="shared" si="8"/>
        <v>4.9713769207592851</v>
      </c>
      <c r="J59" s="25" t="str">
        <f t="shared" si="5"/>
        <v>n.a.</v>
      </c>
      <c r="K59" s="25" t="str">
        <f t="shared" si="5"/>
        <v>n.a.</v>
      </c>
      <c r="L59" s="25" t="str">
        <f t="shared" si="5"/>
        <v>n.a.</v>
      </c>
      <c r="M59" s="25">
        <f t="shared" si="9"/>
        <v>-7.7129377152698408</v>
      </c>
      <c r="N59" s="25" t="str">
        <f t="shared" si="7"/>
        <v>n.a.</v>
      </c>
      <c r="O59" s="25" t="str">
        <f t="shared" si="7"/>
        <v>n.a.</v>
      </c>
      <c r="P59" s="25" t="str">
        <f t="shared" si="7"/>
        <v>n.a.</v>
      </c>
      <c r="Q59" s="16"/>
      <c r="R59" s="16"/>
      <c r="S59" s="16"/>
      <c r="T59" s="16"/>
      <c r="U59" s="16"/>
      <c r="V59" s="16"/>
    </row>
    <row r="60" spans="1:22" x14ac:dyDescent="0.25">
      <c r="A60" s="15">
        <v>1844</v>
      </c>
      <c r="B60" s="14">
        <v>1.3882634615384615</v>
      </c>
      <c r="C60" s="11">
        <v>5.6831228473019468</v>
      </c>
      <c r="D60" s="11">
        <v>3.1690350615899643</v>
      </c>
      <c r="E60" s="10">
        <f t="shared" si="0"/>
        <v>1</v>
      </c>
      <c r="F60" s="10">
        <f t="shared" si="1"/>
        <v>0</v>
      </c>
      <c r="G60" s="10">
        <f t="shared" si="2"/>
        <v>0</v>
      </c>
      <c r="H60" s="24">
        <f t="shared" si="3"/>
        <v>0</v>
      </c>
      <c r="I60" s="25">
        <f t="shared" si="8"/>
        <v>5.6831228473019468</v>
      </c>
      <c r="J60" s="25" t="str">
        <f t="shared" si="5"/>
        <v>n.a.</v>
      </c>
      <c r="K60" s="25" t="str">
        <f t="shared" si="5"/>
        <v>n.a.</v>
      </c>
      <c r="L60" s="25" t="str">
        <f t="shared" si="5"/>
        <v>n.a.</v>
      </c>
      <c r="M60" s="25">
        <f t="shared" si="9"/>
        <v>3.1690350615899643</v>
      </c>
      <c r="N60" s="25" t="str">
        <f t="shared" si="7"/>
        <v>n.a.</v>
      </c>
      <c r="O60" s="25" t="str">
        <f t="shared" si="7"/>
        <v>n.a.</v>
      </c>
      <c r="P60" s="25" t="str">
        <f t="shared" si="7"/>
        <v>n.a.</v>
      </c>
      <c r="Q60" s="16"/>
      <c r="R60" s="16"/>
      <c r="S60" s="16"/>
      <c r="T60" s="16"/>
      <c r="U60" s="16"/>
      <c r="V60" s="16"/>
    </row>
    <row r="61" spans="1:22" x14ac:dyDescent="0.25">
      <c r="A61" s="15">
        <v>1845</v>
      </c>
      <c r="B61" s="14">
        <v>0.86550559836956509</v>
      </c>
      <c r="C61" s="11">
        <v>6.3280825638240001</v>
      </c>
      <c r="D61" s="11">
        <v>2.3960340671216107</v>
      </c>
      <c r="E61" s="10">
        <f t="shared" si="0"/>
        <v>1</v>
      </c>
      <c r="F61" s="10">
        <f t="shared" si="1"/>
        <v>0</v>
      </c>
      <c r="G61" s="10">
        <f t="shared" si="2"/>
        <v>0</v>
      </c>
      <c r="H61" s="24">
        <f t="shared" si="3"/>
        <v>0</v>
      </c>
      <c r="I61" s="25">
        <f t="shared" si="8"/>
        <v>6.3280825638240001</v>
      </c>
      <c r="J61" s="25" t="str">
        <f t="shared" si="5"/>
        <v>n.a.</v>
      </c>
      <c r="K61" s="25" t="str">
        <f t="shared" si="5"/>
        <v>n.a.</v>
      </c>
      <c r="L61" s="25" t="str">
        <f t="shared" si="5"/>
        <v>n.a.</v>
      </c>
      <c r="M61" s="25">
        <f t="shared" si="9"/>
        <v>2.3960340671216107</v>
      </c>
      <c r="N61" s="25" t="str">
        <f t="shared" si="7"/>
        <v>n.a.</v>
      </c>
      <c r="O61" s="25" t="str">
        <f t="shared" si="7"/>
        <v>n.a.</v>
      </c>
      <c r="P61" s="25" t="str">
        <f t="shared" si="7"/>
        <v>n.a.</v>
      </c>
      <c r="Q61" s="16"/>
      <c r="R61" s="16"/>
      <c r="S61" s="16"/>
      <c r="T61" s="16"/>
      <c r="U61" s="16"/>
      <c r="V61" s="16"/>
    </row>
    <row r="62" spans="1:22" x14ac:dyDescent="0.25">
      <c r="A62" s="15">
        <v>1846</v>
      </c>
      <c r="B62" s="14">
        <v>0.76226485147058831</v>
      </c>
      <c r="C62" s="11">
        <v>8.1226053639846807</v>
      </c>
      <c r="D62" s="11">
        <v>2.5405971712938902</v>
      </c>
      <c r="E62" s="10">
        <f t="shared" si="0"/>
        <v>1</v>
      </c>
      <c r="F62" s="10">
        <f t="shared" si="1"/>
        <v>0</v>
      </c>
      <c r="G62" s="10">
        <f t="shared" si="2"/>
        <v>0</v>
      </c>
      <c r="H62" s="24">
        <f t="shared" si="3"/>
        <v>0</v>
      </c>
      <c r="I62" s="25">
        <f t="shared" si="8"/>
        <v>8.1226053639846807</v>
      </c>
      <c r="J62" s="25" t="str">
        <f t="shared" si="5"/>
        <v>n.a.</v>
      </c>
      <c r="K62" s="25" t="str">
        <f t="shared" si="5"/>
        <v>n.a.</v>
      </c>
      <c r="L62" s="25" t="str">
        <f t="shared" si="5"/>
        <v>n.a.</v>
      </c>
      <c r="M62" s="25">
        <f t="shared" si="9"/>
        <v>2.5405971712938902</v>
      </c>
      <c r="N62" s="25" t="str">
        <f t="shared" si="7"/>
        <v>n.a.</v>
      </c>
      <c r="O62" s="25" t="str">
        <f t="shared" si="7"/>
        <v>n.a.</v>
      </c>
      <c r="P62" s="25" t="str">
        <f t="shared" si="7"/>
        <v>n.a.</v>
      </c>
      <c r="Q62" s="16"/>
      <c r="R62" s="16"/>
      <c r="S62" s="16"/>
      <c r="T62" s="16"/>
      <c r="U62" s="16"/>
      <c r="V62" s="16"/>
    </row>
    <row r="63" spans="1:22" x14ac:dyDescent="0.25">
      <c r="A63" s="15">
        <v>1847</v>
      </c>
      <c r="B63" s="14">
        <v>1.6245412037656903</v>
      </c>
      <c r="C63" s="11">
        <v>6.8036853295535105</v>
      </c>
      <c r="D63" s="11">
        <v>9.6936518469365129</v>
      </c>
      <c r="E63" s="10">
        <f t="shared" si="0"/>
        <v>1</v>
      </c>
      <c r="F63" s="10">
        <f t="shared" si="1"/>
        <v>0</v>
      </c>
      <c r="G63" s="10">
        <f t="shared" si="2"/>
        <v>0</v>
      </c>
      <c r="H63" s="24">
        <f t="shared" si="3"/>
        <v>0</v>
      </c>
      <c r="I63" s="25">
        <f t="shared" si="8"/>
        <v>6.8036853295535105</v>
      </c>
      <c r="J63" s="25" t="str">
        <f t="shared" si="5"/>
        <v>n.a.</v>
      </c>
      <c r="K63" s="25" t="str">
        <f t="shared" si="5"/>
        <v>n.a.</v>
      </c>
      <c r="L63" s="25" t="str">
        <f t="shared" si="5"/>
        <v>n.a.</v>
      </c>
      <c r="M63" s="25">
        <f t="shared" si="9"/>
        <v>9.6936518469365129</v>
      </c>
      <c r="N63" s="25" t="str">
        <f t="shared" si="7"/>
        <v>n.a.</v>
      </c>
      <c r="O63" s="25" t="str">
        <f t="shared" si="7"/>
        <v>n.a.</v>
      </c>
      <c r="P63" s="25" t="str">
        <f t="shared" si="7"/>
        <v>n.a.</v>
      </c>
      <c r="Q63" s="16"/>
      <c r="R63" s="16"/>
      <c r="S63" s="16"/>
      <c r="T63" s="16"/>
      <c r="U63" s="16"/>
      <c r="V63" s="16"/>
    </row>
    <row r="64" spans="1:22" x14ac:dyDescent="0.25">
      <c r="A64" s="15">
        <v>1848</v>
      </c>
      <c r="B64" s="14">
        <v>1.9602025929166667</v>
      </c>
      <c r="C64" s="11">
        <v>3.3620880336208803</v>
      </c>
      <c r="D64" s="11">
        <v>-2.8479281405599743</v>
      </c>
      <c r="E64" s="10">
        <f t="shared" si="0"/>
        <v>1</v>
      </c>
      <c r="F64" s="10">
        <f t="shared" si="1"/>
        <v>0</v>
      </c>
      <c r="G64" s="10">
        <f t="shared" si="2"/>
        <v>0</v>
      </c>
      <c r="H64" s="24">
        <f t="shared" si="3"/>
        <v>0</v>
      </c>
      <c r="I64" s="25">
        <f t="shared" si="8"/>
        <v>3.3620880336208803</v>
      </c>
      <c r="J64" s="25" t="str">
        <f t="shared" si="5"/>
        <v>n.a.</v>
      </c>
      <c r="K64" s="25" t="str">
        <f t="shared" si="5"/>
        <v>n.a.</v>
      </c>
      <c r="L64" s="25" t="str">
        <f t="shared" si="5"/>
        <v>n.a.</v>
      </c>
      <c r="M64" s="25">
        <f t="shared" si="9"/>
        <v>-2.8479281405599743</v>
      </c>
      <c r="N64" s="25" t="str">
        <f t="shared" si="7"/>
        <v>n.a.</v>
      </c>
      <c r="O64" s="25" t="str">
        <f t="shared" si="7"/>
        <v>n.a.</v>
      </c>
      <c r="P64" s="25" t="str">
        <f t="shared" si="7"/>
        <v>n.a.</v>
      </c>
      <c r="Q64" s="16"/>
      <c r="R64" s="16"/>
      <c r="S64" s="16"/>
      <c r="T64" s="16"/>
      <c r="U64" s="16"/>
      <c r="V64" s="16"/>
    </row>
    <row r="65" spans="1:22" x14ac:dyDescent="0.25">
      <c r="A65" s="15">
        <v>1849</v>
      </c>
      <c r="B65" s="14">
        <v>2.6275774454166667</v>
      </c>
      <c r="C65" s="11">
        <v>1.3909693986732474</v>
      </c>
      <c r="D65" s="11">
        <v>-1.3718868720979494</v>
      </c>
      <c r="E65" s="10">
        <f t="shared" si="0"/>
        <v>1</v>
      </c>
      <c r="F65" s="10">
        <f t="shared" si="1"/>
        <v>0</v>
      </c>
      <c r="G65" s="10">
        <f t="shared" si="2"/>
        <v>0</v>
      </c>
      <c r="H65" s="24">
        <f t="shared" si="3"/>
        <v>0</v>
      </c>
      <c r="I65" s="25">
        <f t="shared" si="8"/>
        <v>1.3909693986732474</v>
      </c>
      <c r="J65" s="25" t="str">
        <f t="shared" si="5"/>
        <v>n.a.</v>
      </c>
      <c r="K65" s="25" t="str">
        <f t="shared" si="5"/>
        <v>n.a.</v>
      </c>
      <c r="L65" s="25" t="str">
        <f t="shared" si="5"/>
        <v>n.a.</v>
      </c>
      <c r="M65" s="25">
        <f t="shared" si="9"/>
        <v>-1.3718868720979494</v>
      </c>
      <c r="N65" s="25" t="str">
        <f t="shared" si="7"/>
        <v>n.a.</v>
      </c>
      <c r="O65" s="25" t="str">
        <f t="shared" si="7"/>
        <v>n.a.</v>
      </c>
      <c r="P65" s="25" t="str">
        <f t="shared" si="7"/>
        <v>n.a.</v>
      </c>
      <c r="Q65" s="16"/>
      <c r="R65" s="16"/>
      <c r="S65" s="16"/>
      <c r="T65" s="16"/>
      <c r="U65" s="16"/>
      <c r="V65" s="16"/>
    </row>
    <row r="66" spans="1:22" x14ac:dyDescent="0.25">
      <c r="A66" s="15">
        <v>1850</v>
      </c>
      <c r="B66" s="14">
        <v>2.4786239667968748</v>
      </c>
      <c r="C66" s="11">
        <v>4.6644153651329789</v>
      </c>
      <c r="D66" s="11">
        <v>1.9130200981380741</v>
      </c>
      <c r="E66" s="10">
        <f t="shared" si="0"/>
        <v>1</v>
      </c>
      <c r="F66" s="10">
        <f t="shared" si="1"/>
        <v>0</v>
      </c>
      <c r="G66" s="10">
        <f t="shared" si="2"/>
        <v>0</v>
      </c>
      <c r="H66" s="24">
        <f t="shared" si="3"/>
        <v>0</v>
      </c>
      <c r="I66" s="25">
        <f t="shared" si="8"/>
        <v>4.6644153651329789</v>
      </c>
      <c r="J66" s="25" t="str">
        <f t="shared" si="5"/>
        <v>n.a.</v>
      </c>
      <c r="K66" s="25" t="str">
        <f t="shared" si="5"/>
        <v>n.a.</v>
      </c>
      <c r="L66" s="25" t="str">
        <f t="shared" si="5"/>
        <v>n.a.</v>
      </c>
      <c r="M66" s="25">
        <f t="shared" si="9"/>
        <v>1.9130200981380741</v>
      </c>
      <c r="N66" s="25" t="str">
        <f t="shared" si="7"/>
        <v>n.a.</v>
      </c>
      <c r="O66" s="25" t="str">
        <f t="shared" si="7"/>
        <v>n.a.</v>
      </c>
      <c r="P66" s="25" t="str">
        <f t="shared" si="7"/>
        <v>n.a.</v>
      </c>
      <c r="Q66" s="16"/>
      <c r="R66" s="16"/>
      <c r="S66" s="16"/>
      <c r="T66" s="16"/>
      <c r="U66" s="16"/>
      <c r="V66" s="16"/>
    </row>
    <row r="67" spans="1:22" x14ac:dyDescent="0.25">
      <c r="A67" s="15">
        <v>1851</v>
      </c>
      <c r="B67" s="14">
        <v>2.5298072600000001</v>
      </c>
      <c r="C67" s="11">
        <v>8.0459770114942319</v>
      </c>
      <c r="D67" s="11">
        <v>-2.3853058510638236</v>
      </c>
      <c r="E67" s="10">
        <f t="shared" si="0"/>
        <v>1</v>
      </c>
      <c r="F67" s="10">
        <f t="shared" si="1"/>
        <v>0</v>
      </c>
      <c r="G67" s="10">
        <f t="shared" si="2"/>
        <v>0</v>
      </c>
      <c r="H67" s="24">
        <f t="shared" si="3"/>
        <v>0</v>
      </c>
      <c r="I67" s="25">
        <f t="shared" si="8"/>
        <v>8.0459770114942319</v>
      </c>
      <c r="J67" s="25" t="str">
        <f t="shared" si="5"/>
        <v>n.a.</v>
      </c>
      <c r="K67" s="25" t="str">
        <f t="shared" si="5"/>
        <v>n.a.</v>
      </c>
      <c r="L67" s="25" t="str">
        <f t="shared" si="5"/>
        <v>n.a.</v>
      </c>
      <c r="M67" s="25">
        <f t="shared" si="9"/>
        <v>-2.3853058510638236</v>
      </c>
      <c r="N67" s="25" t="str">
        <f t="shared" si="7"/>
        <v>n.a.</v>
      </c>
      <c r="O67" s="25" t="str">
        <f t="shared" si="7"/>
        <v>n.a.</v>
      </c>
      <c r="P67" s="25" t="str">
        <f t="shared" si="7"/>
        <v>n.a.</v>
      </c>
      <c r="Q67" s="16"/>
      <c r="R67" s="16"/>
      <c r="S67" s="16"/>
      <c r="T67" s="16"/>
      <c r="U67" s="16"/>
      <c r="V67" s="16"/>
    </row>
    <row r="68" spans="1:22" x14ac:dyDescent="0.25">
      <c r="A68" s="15">
        <v>1852</v>
      </c>
      <c r="B68" s="14">
        <v>2.1776099246710525</v>
      </c>
      <c r="C68" s="11">
        <v>11.534154535274354</v>
      </c>
      <c r="D68" s="11">
        <v>0.94898110962366999</v>
      </c>
      <c r="E68" s="10">
        <f t="shared" si="0"/>
        <v>1</v>
      </c>
      <c r="F68" s="10">
        <f t="shared" si="1"/>
        <v>0</v>
      </c>
      <c r="G68" s="10">
        <f t="shared" si="2"/>
        <v>0</v>
      </c>
      <c r="H68" s="24">
        <f t="shared" si="3"/>
        <v>0</v>
      </c>
      <c r="I68" s="25">
        <f t="shared" si="8"/>
        <v>11.534154535274354</v>
      </c>
      <c r="J68" s="25" t="str">
        <f t="shared" si="5"/>
        <v>n.a.</v>
      </c>
      <c r="K68" s="25" t="str">
        <f t="shared" si="5"/>
        <v>n.a.</v>
      </c>
      <c r="L68" s="25" t="str">
        <f t="shared" si="5"/>
        <v>n.a.</v>
      </c>
      <c r="M68" s="25">
        <f t="shared" si="9"/>
        <v>0.94898110962366999</v>
      </c>
      <c r="N68" s="25" t="str">
        <f t="shared" si="7"/>
        <v>n.a.</v>
      </c>
      <c r="O68" s="25" t="str">
        <f t="shared" si="7"/>
        <v>n.a.</v>
      </c>
      <c r="P68" s="25" t="str">
        <f t="shared" si="7"/>
        <v>n.a.</v>
      </c>
      <c r="Q68" s="16"/>
      <c r="R68" s="16"/>
      <c r="S68" s="16"/>
      <c r="T68" s="16"/>
      <c r="U68" s="16"/>
      <c r="V68" s="16"/>
    </row>
    <row r="69" spans="1:22" x14ac:dyDescent="0.25">
      <c r="A69" s="15">
        <v>1853</v>
      </c>
      <c r="B69" s="14">
        <v>1.8232657835365855</v>
      </c>
      <c r="C69" s="11">
        <v>8.1827309236947912</v>
      </c>
      <c r="D69" s="11">
        <v>-0.26621077054586051</v>
      </c>
      <c r="E69" s="10">
        <f t="shared" si="0"/>
        <v>1</v>
      </c>
      <c r="F69" s="10">
        <f t="shared" si="1"/>
        <v>0</v>
      </c>
      <c r="G69" s="10">
        <f t="shared" si="2"/>
        <v>0</v>
      </c>
      <c r="H69" s="24">
        <f t="shared" si="3"/>
        <v>0</v>
      </c>
      <c r="I69" s="25">
        <f t="shared" si="8"/>
        <v>8.1827309236947912</v>
      </c>
      <c r="J69" s="25" t="str">
        <f t="shared" si="5"/>
        <v>n.a.</v>
      </c>
      <c r="K69" s="25" t="str">
        <f t="shared" si="5"/>
        <v>n.a.</v>
      </c>
      <c r="L69" s="25" t="str">
        <f t="shared" si="5"/>
        <v>n.a.</v>
      </c>
      <c r="M69" s="25">
        <f t="shared" si="9"/>
        <v>-0.26621077054586051</v>
      </c>
      <c r="N69" s="25" t="str">
        <f t="shared" si="7"/>
        <v>n.a.</v>
      </c>
      <c r="O69" s="25" t="str">
        <f t="shared" si="7"/>
        <v>n.a.</v>
      </c>
      <c r="P69" s="25" t="str">
        <f t="shared" si="7"/>
        <v>n.a.</v>
      </c>
      <c r="Q69" s="16"/>
      <c r="R69" s="16"/>
      <c r="S69" s="16"/>
      <c r="T69" s="16"/>
      <c r="U69" s="16"/>
      <c r="V69" s="16"/>
    </row>
    <row r="70" spans="1:22" x14ac:dyDescent="0.25">
      <c r="A70" s="15">
        <v>1854</v>
      </c>
      <c r="B70" s="14">
        <v>1.1478864788043479</v>
      </c>
      <c r="C70" s="11">
        <v>3.4493426140757677</v>
      </c>
      <c r="D70" s="11">
        <v>8.4541661804177881</v>
      </c>
      <c r="E70" s="10">
        <f t="shared" si="0"/>
        <v>1</v>
      </c>
      <c r="F70" s="10">
        <f t="shared" si="1"/>
        <v>0</v>
      </c>
      <c r="G70" s="10">
        <f t="shared" si="2"/>
        <v>0</v>
      </c>
      <c r="H70" s="24">
        <f t="shared" si="3"/>
        <v>0</v>
      </c>
      <c r="I70" s="25">
        <f t="shared" si="8"/>
        <v>3.4493426140757677</v>
      </c>
      <c r="J70" s="25" t="str">
        <f t="shared" si="5"/>
        <v>n.a.</v>
      </c>
      <c r="K70" s="25" t="str">
        <f t="shared" si="5"/>
        <v>n.a.</v>
      </c>
      <c r="L70" s="25" t="str">
        <f t="shared" si="5"/>
        <v>n.a.</v>
      </c>
      <c r="M70" s="25">
        <f t="shared" si="9"/>
        <v>8.4541661804177881</v>
      </c>
      <c r="N70" s="25" t="str">
        <f t="shared" si="7"/>
        <v>n.a.</v>
      </c>
      <c r="O70" s="25" t="str">
        <f t="shared" si="7"/>
        <v>n.a.</v>
      </c>
      <c r="P70" s="25" t="str">
        <f t="shared" si="7"/>
        <v>n.a.</v>
      </c>
      <c r="Q70" s="16"/>
      <c r="R70" s="16"/>
      <c r="S70" s="16"/>
      <c r="T70" s="16"/>
      <c r="U70" s="16"/>
      <c r="V70" s="16"/>
    </row>
    <row r="71" spans="1:22" x14ac:dyDescent="0.25">
      <c r="A71" s="15">
        <v>1855</v>
      </c>
      <c r="B71" s="14">
        <v>0.90322224771573623</v>
      </c>
      <c r="C71" s="11">
        <v>4.1716507177033568</v>
      </c>
      <c r="D71" s="11">
        <v>2.7776911027764362</v>
      </c>
      <c r="E71" s="10">
        <f t="shared" ref="E71:E134" si="10">IF(AND(B71&gt;0,B71&lt;30),1,0)</f>
        <v>1</v>
      </c>
      <c r="F71" s="10">
        <f t="shared" ref="F71:F134" si="11">IF(AND($B71&gt;30,$B71&lt;60),1,0)</f>
        <v>0</v>
      </c>
      <c r="G71" s="10">
        <f t="shared" ref="G71:G134" si="12">IF(AND($B71&gt;60,$B71&lt;90),1,0)</f>
        <v>0</v>
      </c>
      <c r="H71" s="24">
        <f t="shared" ref="H71:H134" si="13">IF($B71&gt;90,1,0)</f>
        <v>0</v>
      </c>
      <c r="I71" s="25">
        <f t="shared" si="8"/>
        <v>4.1716507177033568</v>
      </c>
      <c r="J71" s="25" t="str">
        <f>IF(F71=1,$C71,"n.a.")</f>
        <v>n.a.</v>
      </c>
      <c r="K71" s="25" t="str">
        <f>IF(G71=1,$C71,"n.a.")</f>
        <v>n.a.</v>
      </c>
      <c r="L71" s="25" t="str">
        <f>IF(H71=1,$C71,"n.a.")</f>
        <v>n.a.</v>
      </c>
      <c r="M71" s="25">
        <f t="shared" si="9"/>
        <v>2.7776911027764362</v>
      </c>
      <c r="N71" s="25" t="str">
        <f>IF(F71=1,$D71,"n.a.")</f>
        <v>n.a.</v>
      </c>
      <c r="O71" s="25" t="str">
        <f>IF(G71=1,$D71,"n.a.")</f>
        <v>n.a.</v>
      </c>
      <c r="P71" s="25" t="str">
        <f>IF(H71=1,$D71,"n.a.")</f>
        <v>n.a.</v>
      </c>
      <c r="Q71" s="16"/>
      <c r="R71" s="16"/>
      <c r="S71" s="16"/>
      <c r="T71" s="16"/>
      <c r="U71" s="16"/>
      <c r="V71" s="16"/>
    </row>
    <row r="72" spans="1:22" x14ac:dyDescent="0.25">
      <c r="A72" s="15">
        <v>1856</v>
      </c>
      <c r="B72" s="14">
        <v>0.79732014713216959</v>
      </c>
      <c r="C72" s="11">
        <v>4.0189464618917814</v>
      </c>
      <c r="D72" s="11">
        <v>-2.1556618212052014</v>
      </c>
      <c r="E72" s="10">
        <f t="shared" si="10"/>
        <v>1</v>
      </c>
      <c r="F72" s="10">
        <f t="shared" si="11"/>
        <v>0</v>
      </c>
      <c r="G72" s="10">
        <f t="shared" si="12"/>
        <v>0</v>
      </c>
      <c r="H72" s="24">
        <f t="shared" si="13"/>
        <v>0</v>
      </c>
      <c r="I72" s="25">
        <f t="shared" ref="I72:L135" si="14">IF(E72=1,$C72,"n.a.")</f>
        <v>4.0189464618917814</v>
      </c>
      <c r="J72" s="25" t="str">
        <f t="shared" si="14"/>
        <v>n.a.</v>
      </c>
      <c r="K72" s="25" t="str">
        <f t="shared" si="14"/>
        <v>n.a.</v>
      </c>
      <c r="L72" s="25" t="str">
        <f t="shared" si="14"/>
        <v>n.a.</v>
      </c>
      <c r="M72" s="25">
        <f t="shared" ref="M72:P135" si="15">IF(E72=1,$D72,"n.a.")</f>
        <v>-2.1556618212052014</v>
      </c>
      <c r="N72" s="25" t="str">
        <f t="shared" si="15"/>
        <v>n.a.</v>
      </c>
      <c r="O72" s="25" t="str">
        <f t="shared" si="15"/>
        <v>n.a.</v>
      </c>
      <c r="P72" s="25" t="str">
        <f t="shared" si="15"/>
        <v>n.a.</v>
      </c>
      <c r="Q72" s="16"/>
      <c r="R72" s="16"/>
      <c r="S72" s="16"/>
      <c r="T72" s="16"/>
      <c r="U72" s="16"/>
      <c r="V72" s="16"/>
    </row>
    <row r="73" spans="1:22" x14ac:dyDescent="0.25">
      <c r="A73" s="15">
        <v>1857</v>
      </c>
      <c r="B73" s="14">
        <v>0.69323265338164264</v>
      </c>
      <c r="C73" s="11">
        <v>0.51055609217607323</v>
      </c>
      <c r="D73" s="11">
        <v>2.7174649866273048</v>
      </c>
      <c r="E73" s="10">
        <f t="shared" si="10"/>
        <v>1</v>
      </c>
      <c r="F73" s="10">
        <f t="shared" si="11"/>
        <v>0</v>
      </c>
      <c r="G73" s="10">
        <f t="shared" si="12"/>
        <v>0</v>
      </c>
      <c r="H73" s="24">
        <f t="shared" si="13"/>
        <v>0</v>
      </c>
      <c r="I73" s="25">
        <f t="shared" si="14"/>
        <v>0.51055609217607323</v>
      </c>
      <c r="J73" s="25" t="str">
        <f t="shared" si="14"/>
        <v>n.a.</v>
      </c>
      <c r="K73" s="25" t="str">
        <f t="shared" si="14"/>
        <v>n.a.</v>
      </c>
      <c r="L73" s="25" t="str">
        <f t="shared" si="14"/>
        <v>n.a.</v>
      </c>
      <c r="M73" s="25">
        <f t="shared" si="15"/>
        <v>2.7174649866273048</v>
      </c>
      <c r="N73" s="25" t="str">
        <f t="shared" si="15"/>
        <v>n.a.</v>
      </c>
      <c r="O73" s="25" t="str">
        <f t="shared" si="15"/>
        <v>n.a.</v>
      </c>
      <c r="P73" s="25" t="str">
        <f t="shared" si="15"/>
        <v>n.a.</v>
      </c>
      <c r="Q73" s="16"/>
      <c r="R73" s="16"/>
      <c r="S73" s="16"/>
      <c r="T73" s="16"/>
      <c r="U73" s="16"/>
      <c r="V73" s="16"/>
    </row>
    <row r="74" spans="1:22" x14ac:dyDescent="0.25">
      <c r="A74" s="15">
        <v>1858</v>
      </c>
      <c r="B74" s="14">
        <v>1.1089353340740744</v>
      </c>
      <c r="C74" s="11">
        <v>4.0499725425590327</v>
      </c>
      <c r="D74" s="11">
        <v>-5.981631166208679</v>
      </c>
      <c r="E74" s="10">
        <f t="shared" si="10"/>
        <v>1</v>
      </c>
      <c r="F74" s="10">
        <f t="shared" si="11"/>
        <v>0</v>
      </c>
      <c r="G74" s="10">
        <f t="shared" si="12"/>
        <v>0</v>
      </c>
      <c r="H74" s="24">
        <f t="shared" si="13"/>
        <v>0</v>
      </c>
      <c r="I74" s="25">
        <f t="shared" si="14"/>
        <v>4.0499725425590327</v>
      </c>
      <c r="J74" s="25" t="str">
        <f t="shared" si="14"/>
        <v>n.a.</v>
      </c>
      <c r="K74" s="25" t="str">
        <f t="shared" si="14"/>
        <v>n.a.</v>
      </c>
      <c r="L74" s="25" t="str">
        <f t="shared" si="14"/>
        <v>n.a.</v>
      </c>
      <c r="M74" s="25">
        <f t="shared" si="15"/>
        <v>-5.981631166208679</v>
      </c>
      <c r="N74" s="25" t="str">
        <f t="shared" si="15"/>
        <v>n.a.</v>
      </c>
      <c r="O74" s="25" t="str">
        <f t="shared" si="15"/>
        <v>n.a.</v>
      </c>
      <c r="P74" s="25" t="str">
        <f t="shared" si="15"/>
        <v>n.a.</v>
      </c>
      <c r="Q74" s="16"/>
      <c r="R74" s="16"/>
      <c r="S74" s="16"/>
      <c r="T74" s="16"/>
      <c r="U74" s="16"/>
      <c r="V74" s="16"/>
    </row>
    <row r="75" spans="1:22" x14ac:dyDescent="0.25">
      <c r="A75" s="15">
        <v>1859</v>
      </c>
      <c r="B75" s="14">
        <v>1.3355442438356164</v>
      </c>
      <c r="C75" s="11">
        <v>7.2436996965298706</v>
      </c>
      <c r="D75" s="11">
        <v>0.84335812190141635</v>
      </c>
      <c r="E75" s="10">
        <f t="shared" si="10"/>
        <v>1</v>
      </c>
      <c r="F75" s="10">
        <f t="shared" si="11"/>
        <v>0</v>
      </c>
      <c r="G75" s="10">
        <f t="shared" si="12"/>
        <v>0</v>
      </c>
      <c r="H75" s="24">
        <f t="shared" si="13"/>
        <v>0</v>
      </c>
      <c r="I75" s="25">
        <f t="shared" si="14"/>
        <v>7.2436996965298706</v>
      </c>
      <c r="J75" s="25" t="str">
        <f t="shared" si="14"/>
        <v>n.a.</v>
      </c>
      <c r="K75" s="25" t="str">
        <f t="shared" si="14"/>
        <v>n.a.</v>
      </c>
      <c r="L75" s="25" t="str">
        <f t="shared" si="14"/>
        <v>n.a.</v>
      </c>
      <c r="M75" s="25">
        <f t="shared" si="15"/>
        <v>0.84335812190141635</v>
      </c>
      <c r="N75" s="25" t="str">
        <f t="shared" si="15"/>
        <v>n.a.</v>
      </c>
      <c r="O75" s="25" t="str">
        <f t="shared" si="15"/>
        <v>n.a.</v>
      </c>
      <c r="P75" s="25" t="str">
        <f t="shared" si="15"/>
        <v>n.a.</v>
      </c>
      <c r="Q75" s="16"/>
      <c r="R75" s="16"/>
      <c r="S75" s="16"/>
      <c r="T75" s="16"/>
      <c r="U75" s="16"/>
      <c r="V75" s="16"/>
    </row>
    <row r="76" spans="1:22" x14ac:dyDescent="0.25">
      <c r="A76" s="15">
        <v>1860</v>
      </c>
      <c r="B76" s="14">
        <v>1.4906273075862071</v>
      </c>
      <c r="C76" s="11">
        <v>1.0211614173228245</v>
      </c>
      <c r="D76" s="11">
        <v>-1.6888470695008206</v>
      </c>
      <c r="E76" s="10">
        <f t="shared" si="10"/>
        <v>1</v>
      </c>
      <c r="F76" s="10">
        <f t="shared" si="11"/>
        <v>0</v>
      </c>
      <c r="G76" s="10">
        <f t="shared" si="12"/>
        <v>0</v>
      </c>
      <c r="H76" s="24">
        <f t="shared" si="13"/>
        <v>0</v>
      </c>
      <c r="I76" s="25">
        <f t="shared" si="14"/>
        <v>1.0211614173228245</v>
      </c>
      <c r="J76" s="25" t="str">
        <f t="shared" si="14"/>
        <v>n.a.</v>
      </c>
      <c r="K76" s="25" t="str">
        <f t="shared" si="14"/>
        <v>n.a.</v>
      </c>
      <c r="L76" s="25" t="str">
        <f t="shared" si="14"/>
        <v>n.a.</v>
      </c>
      <c r="M76" s="25">
        <f t="shared" si="15"/>
        <v>-1.6888470695008206</v>
      </c>
      <c r="N76" s="25" t="str">
        <f t="shared" si="15"/>
        <v>n.a.</v>
      </c>
      <c r="O76" s="25" t="str">
        <f t="shared" si="15"/>
        <v>n.a.</v>
      </c>
      <c r="P76" s="25" t="str">
        <f t="shared" si="15"/>
        <v>n.a.</v>
      </c>
      <c r="Q76" s="16"/>
      <c r="R76" s="16"/>
      <c r="S76" s="16"/>
      <c r="T76" s="16"/>
      <c r="U76" s="16"/>
      <c r="V76" s="16"/>
    </row>
    <row r="77" spans="1:22" x14ac:dyDescent="0.25">
      <c r="A77" s="15">
        <v>1861</v>
      </c>
      <c r="B77" s="14">
        <v>1.9691494286956521</v>
      </c>
      <c r="C77" s="11">
        <v>1.7781025453659671</v>
      </c>
      <c r="D77" s="11">
        <v>3.8996835194943014</v>
      </c>
      <c r="E77" s="10">
        <f t="shared" si="10"/>
        <v>1</v>
      </c>
      <c r="F77" s="10">
        <f t="shared" si="11"/>
        <v>0</v>
      </c>
      <c r="G77" s="10">
        <f t="shared" si="12"/>
        <v>0</v>
      </c>
      <c r="H77" s="24">
        <f t="shared" si="13"/>
        <v>0</v>
      </c>
      <c r="I77" s="25">
        <f t="shared" si="14"/>
        <v>1.7781025453659671</v>
      </c>
      <c r="J77" s="25" t="str">
        <f t="shared" si="14"/>
        <v>n.a.</v>
      </c>
      <c r="K77" s="25" t="str">
        <f t="shared" si="14"/>
        <v>n.a.</v>
      </c>
      <c r="L77" s="25" t="str">
        <f t="shared" si="14"/>
        <v>n.a.</v>
      </c>
      <c r="M77" s="25">
        <f t="shared" si="15"/>
        <v>3.8996835194943014</v>
      </c>
      <c r="N77" s="25" t="str">
        <f t="shared" si="15"/>
        <v>n.a.</v>
      </c>
      <c r="O77" s="25" t="str">
        <f t="shared" si="15"/>
        <v>n.a.</v>
      </c>
      <c r="P77" s="25" t="str">
        <f t="shared" si="15"/>
        <v>n.a.</v>
      </c>
      <c r="Q77" s="16"/>
      <c r="R77" s="16"/>
      <c r="S77" s="16"/>
      <c r="T77" s="16"/>
      <c r="U77" s="16"/>
      <c r="V77" s="16"/>
    </row>
    <row r="78" spans="1:22" x14ac:dyDescent="0.25">
      <c r="A78" s="15">
        <v>1862</v>
      </c>
      <c r="B78" s="14">
        <v>9.0531331974093252</v>
      </c>
      <c r="C78" s="11">
        <v>12.420725140600709</v>
      </c>
      <c r="D78" s="11">
        <v>11.962954392947211</v>
      </c>
      <c r="E78" s="10">
        <f t="shared" si="10"/>
        <v>1</v>
      </c>
      <c r="F78" s="10">
        <f t="shared" si="11"/>
        <v>0</v>
      </c>
      <c r="G78" s="10">
        <f t="shared" si="12"/>
        <v>0</v>
      </c>
      <c r="H78" s="24">
        <f t="shared" si="13"/>
        <v>0</v>
      </c>
      <c r="I78" s="25">
        <f t="shared" si="14"/>
        <v>12.420725140600709</v>
      </c>
      <c r="J78" s="25" t="str">
        <f t="shared" si="14"/>
        <v>n.a.</v>
      </c>
      <c r="K78" s="25" t="str">
        <f t="shared" si="14"/>
        <v>n.a.</v>
      </c>
      <c r="L78" s="25" t="str">
        <f t="shared" si="14"/>
        <v>n.a.</v>
      </c>
      <c r="M78" s="25">
        <f t="shared" si="15"/>
        <v>11.962954392947211</v>
      </c>
      <c r="N78" s="25" t="str">
        <f t="shared" si="15"/>
        <v>n.a.</v>
      </c>
      <c r="O78" s="25" t="str">
        <f t="shared" si="15"/>
        <v>n.a.</v>
      </c>
      <c r="P78" s="25" t="str">
        <f t="shared" si="15"/>
        <v>n.a.</v>
      </c>
      <c r="Q78" s="16"/>
      <c r="R78" s="16"/>
      <c r="S78" s="16"/>
      <c r="T78" s="16"/>
      <c r="U78" s="16"/>
      <c r="V78" s="16"/>
    </row>
    <row r="79" spans="1:22" x14ac:dyDescent="0.25">
      <c r="A79" s="15">
        <v>1863</v>
      </c>
      <c r="B79" s="14">
        <v>14.69517242296588</v>
      </c>
      <c r="C79" s="11">
        <v>7.6955827567855239</v>
      </c>
      <c r="D79" s="11">
        <v>22.20205717609922</v>
      </c>
      <c r="E79" s="10">
        <f t="shared" si="10"/>
        <v>1</v>
      </c>
      <c r="F79" s="10">
        <f t="shared" si="11"/>
        <v>0</v>
      </c>
      <c r="G79" s="10">
        <f t="shared" si="12"/>
        <v>0</v>
      </c>
      <c r="H79" s="24">
        <f t="shared" si="13"/>
        <v>0</v>
      </c>
      <c r="I79" s="25">
        <f t="shared" si="14"/>
        <v>7.6955827567855239</v>
      </c>
      <c r="J79" s="25" t="str">
        <f t="shared" si="14"/>
        <v>n.a.</v>
      </c>
      <c r="K79" s="25" t="str">
        <f t="shared" si="14"/>
        <v>n.a.</v>
      </c>
      <c r="L79" s="25" t="str">
        <f t="shared" si="14"/>
        <v>n.a.</v>
      </c>
      <c r="M79" s="25">
        <f t="shared" si="15"/>
        <v>22.20205717609922</v>
      </c>
      <c r="N79" s="25" t="str">
        <f t="shared" si="15"/>
        <v>n.a.</v>
      </c>
      <c r="O79" s="25" t="str">
        <f t="shared" si="15"/>
        <v>n.a.</v>
      </c>
      <c r="P79" s="25" t="str">
        <f t="shared" si="15"/>
        <v>n.a.</v>
      </c>
      <c r="Q79" s="16"/>
      <c r="R79" s="16"/>
      <c r="S79" s="16"/>
      <c r="T79" s="16"/>
      <c r="U79" s="16"/>
      <c r="V79" s="16"/>
    </row>
    <row r="80" spans="1:22" x14ac:dyDescent="0.25">
      <c r="A80" s="15">
        <v>1864</v>
      </c>
      <c r="B80" s="14">
        <v>19.194337955285409</v>
      </c>
      <c r="C80" s="11">
        <v>1.1365882585491205</v>
      </c>
      <c r="D80" s="11">
        <v>22.751799091662981</v>
      </c>
      <c r="E80" s="10">
        <f t="shared" si="10"/>
        <v>1</v>
      </c>
      <c r="F80" s="10">
        <f t="shared" si="11"/>
        <v>0</v>
      </c>
      <c r="G80" s="10">
        <f t="shared" si="12"/>
        <v>0</v>
      </c>
      <c r="H80" s="24">
        <f t="shared" si="13"/>
        <v>0</v>
      </c>
      <c r="I80" s="25">
        <f t="shared" si="14"/>
        <v>1.1365882585491205</v>
      </c>
      <c r="J80" s="25" t="str">
        <f t="shared" si="14"/>
        <v>n.a.</v>
      </c>
      <c r="K80" s="25" t="str">
        <f t="shared" si="14"/>
        <v>n.a.</v>
      </c>
      <c r="L80" s="25" t="str">
        <f t="shared" si="14"/>
        <v>n.a.</v>
      </c>
      <c r="M80" s="25">
        <f t="shared" si="15"/>
        <v>22.751799091662981</v>
      </c>
      <c r="N80" s="25" t="str">
        <f t="shared" si="15"/>
        <v>n.a.</v>
      </c>
      <c r="O80" s="25" t="str">
        <f t="shared" si="15"/>
        <v>n.a.</v>
      </c>
      <c r="P80" s="25" t="str">
        <f t="shared" si="15"/>
        <v>n.a.</v>
      </c>
      <c r="Q80" s="16"/>
      <c r="R80" s="16"/>
      <c r="S80" s="16"/>
      <c r="T80" s="16"/>
      <c r="U80" s="16"/>
      <c r="V80" s="16"/>
    </row>
    <row r="81" spans="1:22" x14ac:dyDescent="0.25">
      <c r="A81" s="15">
        <v>1865</v>
      </c>
      <c r="B81" s="14">
        <v>27.132063458906881</v>
      </c>
      <c r="C81" s="11">
        <v>2.8632854490374449</v>
      </c>
      <c r="D81" s="11">
        <v>1.5325787469184116</v>
      </c>
      <c r="E81" s="10">
        <f t="shared" si="10"/>
        <v>1</v>
      </c>
      <c r="F81" s="10">
        <f t="shared" si="11"/>
        <v>0</v>
      </c>
      <c r="G81" s="10">
        <f t="shared" si="12"/>
        <v>0</v>
      </c>
      <c r="H81" s="24">
        <f t="shared" si="13"/>
        <v>0</v>
      </c>
      <c r="I81" s="25">
        <f t="shared" si="14"/>
        <v>2.8632854490374449</v>
      </c>
      <c r="J81" s="25" t="str">
        <f t="shared" si="14"/>
        <v>n.a.</v>
      </c>
      <c r="K81" s="25" t="str">
        <f t="shared" si="14"/>
        <v>n.a.</v>
      </c>
      <c r="L81" s="25" t="str">
        <f t="shared" si="14"/>
        <v>n.a.</v>
      </c>
      <c r="M81" s="25">
        <f t="shared" si="15"/>
        <v>1.5325787469184116</v>
      </c>
      <c r="N81" s="25" t="str">
        <f t="shared" si="15"/>
        <v>n.a.</v>
      </c>
      <c r="O81" s="25" t="str">
        <f t="shared" si="15"/>
        <v>n.a.</v>
      </c>
      <c r="P81" s="25" t="str">
        <f t="shared" si="15"/>
        <v>n.a.</v>
      </c>
      <c r="Q81" s="16"/>
      <c r="R81" s="16"/>
      <c r="S81" s="16"/>
      <c r="T81" s="16"/>
      <c r="U81" s="16"/>
      <c r="V81" s="16"/>
    </row>
    <row r="82" spans="1:22" x14ac:dyDescent="0.25">
      <c r="A82" s="15">
        <v>1866</v>
      </c>
      <c r="B82" s="14">
        <v>30.848010830812015</v>
      </c>
      <c r="C82" s="11">
        <v>-4.588637659129768</v>
      </c>
      <c r="D82" s="11">
        <v>-4.6320054534731536</v>
      </c>
      <c r="E82" s="10">
        <f t="shared" si="10"/>
        <v>0</v>
      </c>
      <c r="F82" s="10">
        <f t="shared" si="11"/>
        <v>1</v>
      </c>
      <c r="G82" s="10">
        <f t="shared" si="12"/>
        <v>0</v>
      </c>
      <c r="H82" s="24">
        <f t="shared" si="13"/>
        <v>0</v>
      </c>
      <c r="I82" s="25" t="str">
        <f t="shared" si="14"/>
        <v>n.a.</v>
      </c>
      <c r="J82" s="25">
        <f t="shared" si="14"/>
        <v>-4.588637659129768</v>
      </c>
      <c r="K82" s="25" t="str">
        <f t="shared" si="14"/>
        <v>n.a.</v>
      </c>
      <c r="L82" s="25" t="str">
        <f t="shared" si="14"/>
        <v>n.a.</v>
      </c>
      <c r="M82" s="25" t="str">
        <f t="shared" si="15"/>
        <v>n.a.</v>
      </c>
      <c r="N82" s="25">
        <f t="shared" si="15"/>
        <v>-4.6320054534731536</v>
      </c>
      <c r="O82" s="25" t="str">
        <f t="shared" si="15"/>
        <v>n.a.</v>
      </c>
      <c r="P82" s="25" t="str">
        <f t="shared" si="15"/>
        <v>n.a.</v>
      </c>
      <c r="Q82" s="16"/>
      <c r="R82" s="16"/>
      <c r="S82" s="16"/>
      <c r="T82" s="16"/>
      <c r="U82" s="16"/>
      <c r="V82" s="16"/>
    </row>
    <row r="83" spans="1:22" x14ac:dyDescent="0.25">
      <c r="A83" s="15">
        <v>1867</v>
      </c>
      <c r="B83" s="14">
        <v>32.111823787410074</v>
      </c>
      <c r="C83" s="11">
        <v>1.7126356666334663</v>
      </c>
      <c r="D83" s="11">
        <v>-8.7923112480991268</v>
      </c>
      <c r="E83" s="10">
        <f t="shared" si="10"/>
        <v>0</v>
      </c>
      <c r="F83" s="10">
        <f t="shared" si="11"/>
        <v>1</v>
      </c>
      <c r="G83" s="10">
        <f t="shared" si="12"/>
        <v>0</v>
      </c>
      <c r="H83" s="24">
        <f t="shared" si="13"/>
        <v>0</v>
      </c>
      <c r="I83" s="25" t="str">
        <f t="shared" si="14"/>
        <v>n.a.</v>
      </c>
      <c r="J83" s="25">
        <f t="shared" si="14"/>
        <v>1.7126356666334663</v>
      </c>
      <c r="K83" s="25" t="str">
        <f t="shared" si="14"/>
        <v>n.a.</v>
      </c>
      <c r="L83" s="25" t="str">
        <f t="shared" si="14"/>
        <v>n.a.</v>
      </c>
      <c r="M83" s="25" t="str">
        <f t="shared" si="15"/>
        <v>n.a.</v>
      </c>
      <c r="N83" s="25">
        <f t="shared" si="15"/>
        <v>-8.7923112480991268</v>
      </c>
      <c r="O83" s="25" t="str">
        <f t="shared" si="15"/>
        <v>n.a.</v>
      </c>
      <c r="P83" s="25" t="str">
        <f t="shared" si="15"/>
        <v>n.a.</v>
      </c>
      <c r="Q83" s="16"/>
      <c r="R83" s="16"/>
      <c r="S83" s="16"/>
      <c r="T83" s="16"/>
      <c r="U83" s="16"/>
      <c r="V83" s="16"/>
    </row>
    <row r="84" spans="1:22" x14ac:dyDescent="0.25">
      <c r="A84" s="15">
        <v>1868</v>
      </c>
      <c r="B84" s="14">
        <v>32.045249707852761</v>
      </c>
      <c r="C84" s="11">
        <v>3.8962310327949057</v>
      </c>
      <c r="D84" s="11">
        <v>-5.9428609001990873</v>
      </c>
      <c r="E84" s="10">
        <f t="shared" si="10"/>
        <v>0</v>
      </c>
      <c r="F84" s="10">
        <f t="shared" si="11"/>
        <v>1</v>
      </c>
      <c r="G84" s="10">
        <f t="shared" si="12"/>
        <v>0</v>
      </c>
      <c r="H84" s="24">
        <f t="shared" si="13"/>
        <v>0</v>
      </c>
      <c r="I84" s="25" t="str">
        <f t="shared" si="14"/>
        <v>n.a.</v>
      </c>
      <c r="J84" s="25">
        <f t="shared" si="14"/>
        <v>3.8962310327949057</v>
      </c>
      <c r="K84" s="25" t="str">
        <f t="shared" si="14"/>
        <v>n.a.</v>
      </c>
      <c r="L84" s="25" t="str">
        <f t="shared" si="14"/>
        <v>n.a.</v>
      </c>
      <c r="M84" s="25" t="str">
        <f t="shared" si="15"/>
        <v>n.a.</v>
      </c>
      <c r="N84" s="25">
        <f t="shared" si="15"/>
        <v>-5.9428609001990873</v>
      </c>
      <c r="O84" s="25" t="str">
        <f t="shared" si="15"/>
        <v>n.a.</v>
      </c>
      <c r="P84" s="25" t="str">
        <f t="shared" si="15"/>
        <v>n.a.</v>
      </c>
      <c r="Q84" s="16"/>
      <c r="R84" s="16"/>
      <c r="S84" s="16"/>
      <c r="T84" s="16"/>
      <c r="U84" s="16"/>
      <c r="V84" s="16"/>
    </row>
    <row r="85" spans="1:22" x14ac:dyDescent="0.25">
      <c r="A85" s="15">
        <v>1869</v>
      </c>
      <c r="B85" s="14">
        <v>32.973913553375802</v>
      </c>
      <c r="C85" s="11">
        <v>2.7230754734759222</v>
      </c>
      <c r="D85" s="11">
        <v>-6.2342925764732655</v>
      </c>
      <c r="E85" s="10">
        <f t="shared" si="10"/>
        <v>0</v>
      </c>
      <c r="F85" s="10">
        <f t="shared" si="11"/>
        <v>1</v>
      </c>
      <c r="G85" s="10">
        <f t="shared" si="12"/>
        <v>0</v>
      </c>
      <c r="H85" s="24">
        <f t="shared" si="13"/>
        <v>0</v>
      </c>
      <c r="I85" s="25" t="str">
        <f t="shared" si="14"/>
        <v>n.a.</v>
      </c>
      <c r="J85" s="25">
        <f t="shared" si="14"/>
        <v>2.7230754734759222</v>
      </c>
      <c r="K85" s="25" t="str">
        <f t="shared" si="14"/>
        <v>n.a.</v>
      </c>
      <c r="L85" s="25" t="str">
        <f t="shared" si="14"/>
        <v>n.a.</v>
      </c>
      <c r="M85" s="25" t="str">
        <f t="shared" si="15"/>
        <v>n.a.</v>
      </c>
      <c r="N85" s="25">
        <f t="shared" si="15"/>
        <v>-6.2342925764732655</v>
      </c>
      <c r="O85" s="25" t="str">
        <f t="shared" si="15"/>
        <v>n.a.</v>
      </c>
      <c r="P85" s="25" t="str">
        <f t="shared" si="15"/>
        <v>n.a.</v>
      </c>
      <c r="Q85" s="16"/>
      <c r="R85" s="16"/>
      <c r="S85" s="16"/>
      <c r="T85" s="16"/>
      <c r="U85" s="16"/>
      <c r="V85" s="16"/>
    </row>
    <row r="86" spans="1:22" x14ac:dyDescent="0.25">
      <c r="A86" s="15">
        <v>1870</v>
      </c>
      <c r="B86" s="14">
        <v>32.050031367054267</v>
      </c>
      <c r="C86" s="11">
        <v>3.0086222711429134</v>
      </c>
      <c r="D86" s="11">
        <v>-4.2810942028574495</v>
      </c>
      <c r="E86" s="10">
        <f t="shared" si="10"/>
        <v>0</v>
      </c>
      <c r="F86" s="10">
        <f t="shared" si="11"/>
        <v>1</v>
      </c>
      <c r="G86" s="10">
        <f t="shared" si="12"/>
        <v>0</v>
      </c>
      <c r="H86" s="24">
        <f t="shared" si="13"/>
        <v>0</v>
      </c>
      <c r="I86" s="25" t="str">
        <f t="shared" si="14"/>
        <v>n.a.</v>
      </c>
      <c r="J86" s="25">
        <f t="shared" si="14"/>
        <v>3.0086222711429134</v>
      </c>
      <c r="K86" s="25" t="str">
        <f t="shared" si="14"/>
        <v>n.a.</v>
      </c>
      <c r="L86" s="25" t="str">
        <f t="shared" si="14"/>
        <v>n.a.</v>
      </c>
      <c r="M86" s="25" t="str">
        <f t="shared" si="15"/>
        <v>n.a.</v>
      </c>
      <c r="N86" s="25">
        <f t="shared" si="15"/>
        <v>-4.2810942028574495</v>
      </c>
      <c r="O86" s="25" t="str">
        <f t="shared" si="15"/>
        <v>n.a.</v>
      </c>
      <c r="P86" s="25" t="str">
        <f t="shared" si="15"/>
        <v>n.a.</v>
      </c>
      <c r="Q86" s="16"/>
      <c r="R86" s="16"/>
      <c r="S86" s="16"/>
      <c r="T86" s="16"/>
      <c r="U86" s="16"/>
      <c r="V86" s="16"/>
    </row>
    <row r="87" spans="1:22" x14ac:dyDescent="0.25">
      <c r="A87" s="15">
        <v>1871</v>
      </c>
      <c r="B87" s="14">
        <v>31.004101875098815</v>
      </c>
      <c r="C87" s="11">
        <v>4.7195013357079318</v>
      </c>
      <c r="D87" s="11">
        <v>-6.3574460792068743</v>
      </c>
      <c r="E87" s="10">
        <f t="shared" si="10"/>
        <v>0</v>
      </c>
      <c r="F87" s="10">
        <f t="shared" si="11"/>
        <v>1</v>
      </c>
      <c r="G87" s="10">
        <f t="shared" si="12"/>
        <v>0</v>
      </c>
      <c r="H87" s="24">
        <f t="shared" si="13"/>
        <v>0</v>
      </c>
      <c r="I87" s="25" t="str">
        <f t="shared" si="14"/>
        <v>n.a.</v>
      </c>
      <c r="J87" s="25">
        <f t="shared" si="14"/>
        <v>4.7195013357079318</v>
      </c>
      <c r="K87" s="25" t="str">
        <f t="shared" si="14"/>
        <v>n.a.</v>
      </c>
      <c r="L87" s="25" t="str">
        <f t="shared" si="14"/>
        <v>n.a.</v>
      </c>
      <c r="M87" s="25" t="str">
        <f t="shared" si="15"/>
        <v>n.a.</v>
      </c>
      <c r="N87" s="25">
        <f t="shared" si="15"/>
        <v>-6.3574460792068743</v>
      </c>
      <c r="O87" s="25" t="str">
        <f t="shared" si="15"/>
        <v>n.a.</v>
      </c>
      <c r="P87" s="25" t="str">
        <f t="shared" si="15"/>
        <v>n.a.</v>
      </c>
      <c r="Q87" s="16"/>
      <c r="R87" s="16"/>
      <c r="S87" s="16"/>
      <c r="T87" s="16"/>
      <c r="U87" s="16"/>
      <c r="V87" s="16"/>
    </row>
    <row r="88" spans="1:22" x14ac:dyDescent="0.25">
      <c r="A88" s="15">
        <v>1872</v>
      </c>
      <c r="B88" s="14">
        <v>27.378509462697451</v>
      </c>
      <c r="C88" s="11">
        <v>8.418367346938771</v>
      </c>
      <c r="D88" s="11">
        <v>1.271022242887998E-2</v>
      </c>
      <c r="E88" s="10">
        <f t="shared" si="10"/>
        <v>1</v>
      </c>
      <c r="F88" s="10">
        <f t="shared" si="11"/>
        <v>0</v>
      </c>
      <c r="G88" s="10">
        <f t="shared" si="12"/>
        <v>0</v>
      </c>
      <c r="H88" s="24">
        <f t="shared" si="13"/>
        <v>0</v>
      </c>
      <c r="I88" s="25">
        <f t="shared" si="14"/>
        <v>8.418367346938771</v>
      </c>
      <c r="J88" s="25" t="str">
        <f t="shared" si="14"/>
        <v>n.a.</v>
      </c>
      <c r="K88" s="25" t="str">
        <f t="shared" si="14"/>
        <v>n.a.</v>
      </c>
      <c r="L88" s="25" t="str">
        <f t="shared" si="14"/>
        <v>n.a.</v>
      </c>
      <c r="M88" s="25">
        <f t="shared" si="15"/>
        <v>1.271022242887998E-2</v>
      </c>
      <c r="N88" s="25" t="str">
        <f t="shared" si="15"/>
        <v>n.a.</v>
      </c>
      <c r="O88" s="25" t="str">
        <f t="shared" si="15"/>
        <v>n.a.</v>
      </c>
      <c r="P88" s="25" t="str">
        <f t="shared" si="15"/>
        <v>n.a.</v>
      </c>
      <c r="Q88" s="16"/>
      <c r="R88" s="16"/>
      <c r="S88" s="16"/>
      <c r="T88" s="16"/>
      <c r="U88" s="16"/>
      <c r="V88" s="16"/>
    </row>
    <row r="89" spans="1:22" x14ac:dyDescent="0.25">
      <c r="A89" s="15">
        <v>1873</v>
      </c>
      <c r="B89" s="14">
        <v>25.536948493714284</v>
      </c>
      <c r="C89" s="11">
        <v>8.4705882352941195</v>
      </c>
      <c r="D89" s="11">
        <v>-1.9841698668698005</v>
      </c>
      <c r="E89" s="10">
        <f t="shared" si="10"/>
        <v>1</v>
      </c>
      <c r="F89" s="10">
        <f t="shared" si="11"/>
        <v>0</v>
      </c>
      <c r="G89" s="10">
        <f t="shared" si="12"/>
        <v>0</v>
      </c>
      <c r="H89" s="24">
        <f t="shared" si="13"/>
        <v>0</v>
      </c>
      <c r="I89" s="25">
        <f t="shared" si="14"/>
        <v>8.4705882352941195</v>
      </c>
      <c r="J89" s="25" t="str">
        <f t="shared" si="14"/>
        <v>n.a.</v>
      </c>
      <c r="K89" s="25" t="str">
        <f t="shared" si="14"/>
        <v>n.a.</v>
      </c>
      <c r="L89" s="25" t="str">
        <f t="shared" si="14"/>
        <v>n.a.</v>
      </c>
      <c r="M89" s="25">
        <f t="shared" si="15"/>
        <v>-1.9841698668698005</v>
      </c>
      <c r="N89" s="25" t="str">
        <f t="shared" si="15"/>
        <v>n.a.</v>
      </c>
      <c r="O89" s="25" t="str">
        <f t="shared" si="15"/>
        <v>n.a.</v>
      </c>
      <c r="P89" s="25" t="str">
        <f t="shared" si="15"/>
        <v>n.a.</v>
      </c>
      <c r="Q89" s="16"/>
      <c r="R89" s="16"/>
      <c r="S89" s="16"/>
      <c r="T89" s="16"/>
      <c r="U89" s="16"/>
      <c r="V89" s="16"/>
    </row>
    <row r="90" spans="1:22" x14ac:dyDescent="0.25">
      <c r="A90" s="15">
        <v>1874</v>
      </c>
      <c r="B90" s="14">
        <v>26.552953637146221</v>
      </c>
      <c r="C90" s="11">
        <v>1.8076644974692746</v>
      </c>
      <c r="D90" s="11">
        <v>-4.8064935064935028</v>
      </c>
      <c r="E90" s="10">
        <f t="shared" si="10"/>
        <v>1</v>
      </c>
      <c r="F90" s="10">
        <f t="shared" si="11"/>
        <v>0</v>
      </c>
      <c r="G90" s="10">
        <f t="shared" si="12"/>
        <v>0</v>
      </c>
      <c r="H90" s="24">
        <f t="shared" si="13"/>
        <v>0</v>
      </c>
      <c r="I90" s="25">
        <f t="shared" si="14"/>
        <v>1.8076644974692746</v>
      </c>
      <c r="J90" s="25" t="str">
        <f t="shared" si="14"/>
        <v>n.a.</v>
      </c>
      <c r="K90" s="25" t="str">
        <f t="shared" si="14"/>
        <v>n.a.</v>
      </c>
      <c r="L90" s="25" t="str">
        <f t="shared" si="14"/>
        <v>n.a.</v>
      </c>
      <c r="M90" s="25">
        <f t="shared" si="15"/>
        <v>-4.8064935064935028</v>
      </c>
      <c r="N90" s="25" t="str">
        <f t="shared" si="15"/>
        <v>n.a.</v>
      </c>
      <c r="O90" s="25" t="str">
        <f t="shared" si="15"/>
        <v>n.a.</v>
      </c>
      <c r="P90" s="25" t="str">
        <f t="shared" si="15"/>
        <v>n.a.</v>
      </c>
      <c r="Q90" s="16"/>
      <c r="R90" s="16"/>
      <c r="S90" s="16"/>
      <c r="T90" s="16"/>
      <c r="U90" s="16"/>
      <c r="V90" s="16"/>
    </row>
    <row r="91" spans="1:22" x14ac:dyDescent="0.25">
      <c r="A91" s="15">
        <v>1875</v>
      </c>
      <c r="B91" s="14">
        <v>27.356428087622543</v>
      </c>
      <c r="C91" s="11">
        <v>-0.14204545454546968</v>
      </c>
      <c r="D91" s="11">
        <v>-3.6367052255830701</v>
      </c>
      <c r="E91" s="10">
        <f t="shared" si="10"/>
        <v>1</v>
      </c>
      <c r="F91" s="10">
        <f t="shared" si="11"/>
        <v>0</v>
      </c>
      <c r="G91" s="10">
        <f t="shared" si="12"/>
        <v>0</v>
      </c>
      <c r="H91" s="24">
        <f t="shared" si="13"/>
        <v>0</v>
      </c>
      <c r="I91" s="25">
        <f t="shared" si="14"/>
        <v>-0.14204545454546968</v>
      </c>
      <c r="J91" s="25" t="str">
        <f t="shared" si="14"/>
        <v>n.a.</v>
      </c>
      <c r="K91" s="25" t="str">
        <f t="shared" si="14"/>
        <v>n.a.</v>
      </c>
      <c r="L91" s="25" t="str">
        <f t="shared" si="14"/>
        <v>n.a.</v>
      </c>
      <c r="M91" s="25">
        <f t="shared" si="15"/>
        <v>-3.6367052255830701</v>
      </c>
      <c r="N91" s="25" t="str">
        <f t="shared" si="15"/>
        <v>n.a.</v>
      </c>
      <c r="O91" s="25" t="str">
        <f t="shared" si="15"/>
        <v>n.a.</v>
      </c>
      <c r="P91" s="25" t="str">
        <f t="shared" si="15"/>
        <v>n.a.</v>
      </c>
      <c r="Q91" s="16"/>
      <c r="R91" s="16"/>
      <c r="S91" s="16"/>
      <c r="T91" s="16"/>
      <c r="U91" s="16"/>
      <c r="V91" s="16"/>
    </row>
    <row r="92" spans="1:22" x14ac:dyDescent="0.25">
      <c r="A92" s="15">
        <v>1876</v>
      </c>
      <c r="B92" s="14">
        <v>26.238207787605294</v>
      </c>
      <c r="C92" s="11">
        <v>4.1251778093883473</v>
      </c>
      <c r="D92" s="11">
        <v>-2.1963396014143433</v>
      </c>
      <c r="E92" s="10">
        <f t="shared" si="10"/>
        <v>1</v>
      </c>
      <c r="F92" s="10">
        <f t="shared" si="11"/>
        <v>0</v>
      </c>
      <c r="G92" s="10">
        <f t="shared" si="12"/>
        <v>0</v>
      </c>
      <c r="H92" s="24">
        <f t="shared" si="13"/>
        <v>0</v>
      </c>
      <c r="I92" s="25">
        <f t="shared" si="14"/>
        <v>4.1251778093883473</v>
      </c>
      <c r="J92" s="25" t="str">
        <f t="shared" si="14"/>
        <v>n.a.</v>
      </c>
      <c r="K92" s="25" t="str">
        <f t="shared" si="14"/>
        <v>n.a.</v>
      </c>
      <c r="L92" s="25" t="str">
        <f t="shared" si="14"/>
        <v>n.a.</v>
      </c>
      <c r="M92" s="25">
        <f t="shared" si="15"/>
        <v>-2.1963396014143433</v>
      </c>
      <c r="N92" s="25" t="str">
        <f t="shared" si="15"/>
        <v>n.a.</v>
      </c>
      <c r="O92" s="25" t="str">
        <f t="shared" si="15"/>
        <v>n.a.</v>
      </c>
      <c r="P92" s="25" t="str">
        <f t="shared" si="15"/>
        <v>n.a.</v>
      </c>
      <c r="Q92" s="16"/>
      <c r="R92" s="16"/>
      <c r="S92" s="16"/>
      <c r="T92" s="16"/>
      <c r="U92" s="16"/>
      <c r="V92" s="16"/>
    </row>
    <row r="93" spans="1:22" x14ac:dyDescent="0.25">
      <c r="A93" s="15">
        <v>1877</v>
      </c>
      <c r="B93" s="14">
        <v>25.883819156103282</v>
      </c>
      <c r="C93" s="11">
        <v>4.9863387978142049</v>
      </c>
      <c r="D93" s="11">
        <v>-2.3424599940340296</v>
      </c>
      <c r="E93" s="10">
        <f t="shared" si="10"/>
        <v>1</v>
      </c>
      <c r="F93" s="10">
        <f t="shared" si="11"/>
        <v>0</v>
      </c>
      <c r="G93" s="10">
        <f t="shared" si="12"/>
        <v>0</v>
      </c>
      <c r="H93" s="24">
        <f t="shared" si="13"/>
        <v>0</v>
      </c>
      <c r="I93" s="25">
        <f t="shared" si="14"/>
        <v>4.9863387978142049</v>
      </c>
      <c r="J93" s="25" t="str">
        <f t="shared" si="14"/>
        <v>n.a.</v>
      </c>
      <c r="K93" s="25" t="str">
        <f t="shared" si="14"/>
        <v>n.a.</v>
      </c>
      <c r="L93" s="25" t="str">
        <f t="shared" si="14"/>
        <v>n.a.</v>
      </c>
      <c r="M93" s="25">
        <f t="shared" si="15"/>
        <v>-2.3424599940340296</v>
      </c>
      <c r="N93" s="25" t="str">
        <f t="shared" si="15"/>
        <v>n.a.</v>
      </c>
      <c r="O93" s="25" t="str">
        <f t="shared" si="15"/>
        <v>n.a.</v>
      </c>
      <c r="P93" s="25" t="str">
        <f t="shared" si="15"/>
        <v>n.a.</v>
      </c>
      <c r="Q93" s="16"/>
      <c r="R93" s="16"/>
      <c r="S93" s="16"/>
      <c r="T93" s="16"/>
      <c r="U93" s="16"/>
      <c r="V93" s="16"/>
    </row>
    <row r="94" spans="1:22" x14ac:dyDescent="0.25">
      <c r="A94" s="15">
        <v>1878</v>
      </c>
      <c r="B94" s="14">
        <v>26.923698001551312</v>
      </c>
      <c r="C94" s="11">
        <v>3.1880286271958491</v>
      </c>
      <c r="D94" s="11">
        <v>-4.6819589246280486</v>
      </c>
      <c r="E94" s="10">
        <f t="shared" si="10"/>
        <v>1</v>
      </c>
      <c r="F94" s="10">
        <f t="shared" si="11"/>
        <v>0</v>
      </c>
      <c r="G94" s="10">
        <f t="shared" si="12"/>
        <v>0</v>
      </c>
      <c r="H94" s="24">
        <f t="shared" si="13"/>
        <v>0</v>
      </c>
      <c r="I94" s="25">
        <f t="shared" si="14"/>
        <v>3.1880286271958491</v>
      </c>
      <c r="J94" s="25" t="str">
        <f t="shared" si="14"/>
        <v>n.a.</v>
      </c>
      <c r="K94" s="25" t="str">
        <f t="shared" si="14"/>
        <v>n.a.</v>
      </c>
      <c r="L94" s="25" t="str">
        <f t="shared" si="14"/>
        <v>n.a.</v>
      </c>
      <c r="M94" s="25">
        <f t="shared" si="15"/>
        <v>-4.6819589246280486</v>
      </c>
      <c r="N94" s="25" t="str">
        <f t="shared" si="15"/>
        <v>n.a.</v>
      </c>
      <c r="O94" s="25" t="str">
        <f t="shared" si="15"/>
        <v>n.a.</v>
      </c>
      <c r="P94" s="25" t="str">
        <f t="shared" si="15"/>
        <v>n.a.</v>
      </c>
      <c r="Q94" s="16"/>
      <c r="R94" s="16"/>
      <c r="S94" s="16"/>
      <c r="T94" s="16"/>
      <c r="U94" s="16"/>
      <c r="V94" s="16"/>
    </row>
    <row r="95" spans="1:22" x14ac:dyDescent="0.25">
      <c r="A95" s="15">
        <v>1879</v>
      </c>
      <c r="B95" s="14">
        <v>25.102216688461539</v>
      </c>
      <c r="C95" s="11">
        <v>11.664564943253474</v>
      </c>
      <c r="D95" s="11">
        <v>2.6817636032117065E-2</v>
      </c>
      <c r="E95" s="10">
        <f t="shared" si="10"/>
        <v>1</v>
      </c>
      <c r="F95" s="10">
        <f t="shared" si="11"/>
        <v>0</v>
      </c>
      <c r="G95" s="10">
        <f t="shared" si="12"/>
        <v>0</v>
      </c>
      <c r="H95" s="24">
        <f t="shared" si="13"/>
        <v>0</v>
      </c>
      <c r="I95" s="25">
        <f t="shared" si="14"/>
        <v>11.664564943253474</v>
      </c>
      <c r="J95" s="25" t="str">
        <f t="shared" si="14"/>
        <v>n.a.</v>
      </c>
      <c r="K95" s="25" t="str">
        <f t="shared" si="14"/>
        <v>n.a.</v>
      </c>
      <c r="L95" s="25" t="str">
        <f t="shared" si="14"/>
        <v>n.a.</v>
      </c>
      <c r="M95" s="25">
        <f t="shared" si="15"/>
        <v>2.6817636032117065E-2</v>
      </c>
      <c r="N95" s="25" t="str">
        <f t="shared" si="15"/>
        <v>n.a.</v>
      </c>
      <c r="O95" s="25" t="str">
        <f t="shared" si="15"/>
        <v>n.a.</v>
      </c>
      <c r="P95" s="25" t="str">
        <f t="shared" si="15"/>
        <v>n.a.</v>
      </c>
      <c r="Q95" s="16"/>
      <c r="R95" s="16"/>
      <c r="S95" s="16"/>
      <c r="T95" s="16"/>
      <c r="U95" s="16"/>
      <c r="V95" s="16"/>
    </row>
    <row r="96" spans="1:22" x14ac:dyDescent="0.25">
      <c r="A96" s="15">
        <v>1880</v>
      </c>
      <c r="B96" s="14">
        <v>20.388609332980774</v>
      </c>
      <c r="C96" s="11">
        <v>8.3003952569170139</v>
      </c>
      <c r="D96" s="11">
        <v>2.5952960259529423</v>
      </c>
      <c r="E96" s="10">
        <f t="shared" si="10"/>
        <v>1</v>
      </c>
      <c r="F96" s="10">
        <f t="shared" si="11"/>
        <v>0</v>
      </c>
      <c r="G96" s="10">
        <f t="shared" si="12"/>
        <v>0</v>
      </c>
      <c r="H96" s="24">
        <f t="shared" si="13"/>
        <v>0</v>
      </c>
      <c r="I96" s="25">
        <f t="shared" si="14"/>
        <v>8.3003952569170139</v>
      </c>
      <c r="J96" s="25" t="str">
        <f t="shared" si="14"/>
        <v>n.a.</v>
      </c>
      <c r="K96" s="25" t="str">
        <f t="shared" si="14"/>
        <v>n.a.</v>
      </c>
      <c r="L96" s="25" t="str">
        <f t="shared" si="14"/>
        <v>n.a.</v>
      </c>
      <c r="M96" s="25">
        <f t="shared" si="15"/>
        <v>2.5952960259529423</v>
      </c>
      <c r="N96" s="25" t="str">
        <f t="shared" si="15"/>
        <v>n.a.</v>
      </c>
      <c r="O96" s="25" t="str">
        <f t="shared" si="15"/>
        <v>n.a.</v>
      </c>
      <c r="P96" s="25" t="str">
        <f t="shared" si="15"/>
        <v>n.a.</v>
      </c>
      <c r="Q96" s="16"/>
      <c r="R96" s="16"/>
      <c r="S96" s="16"/>
      <c r="T96" s="16"/>
      <c r="U96" s="16"/>
      <c r="V96" s="16"/>
    </row>
    <row r="97" spans="1:22" x14ac:dyDescent="0.25">
      <c r="A97" s="15">
        <v>1881</v>
      </c>
      <c r="B97" s="14">
        <v>17.836323875689658</v>
      </c>
      <c r="C97" s="11">
        <v>12.513034410844636</v>
      </c>
      <c r="D97" s="11">
        <v>-0.86618664005132517</v>
      </c>
      <c r="E97" s="10">
        <f t="shared" si="10"/>
        <v>1</v>
      </c>
      <c r="F97" s="10">
        <f t="shared" si="11"/>
        <v>0</v>
      </c>
      <c r="G97" s="10">
        <f t="shared" si="12"/>
        <v>0</v>
      </c>
      <c r="H97" s="24">
        <f t="shared" si="13"/>
        <v>0</v>
      </c>
      <c r="I97" s="25">
        <f t="shared" si="14"/>
        <v>12.513034410844636</v>
      </c>
      <c r="J97" s="25" t="str">
        <f t="shared" si="14"/>
        <v>n.a.</v>
      </c>
      <c r="K97" s="25" t="str">
        <f t="shared" si="14"/>
        <v>n.a.</v>
      </c>
      <c r="L97" s="25" t="str">
        <f t="shared" si="14"/>
        <v>n.a.</v>
      </c>
      <c r="M97" s="25">
        <f t="shared" si="15"/>
        <v>-0.86618664005132517</v>
      </c>
      <c r="N97" s="25" t="str">
        <f t="shared" si="15"/>
        <v>n.a.</v>
      </c>
      <c r="O97" s="25" t="str">
        <f t="shared" si="15"/>
        <v>n.a.</v>
      </c>
      <c r="P97" s="25" t="str">
        <f t="shared" si="15"/>
        <v>n.a.</v>
      </c>
      <c r="Q97" s="16"/>
      <c r="R97" s="16"/>
      <c r="S97" s="16"/>
      <c r="T97" s="16"/>
      <c r="U97" s="16"/>
      <c r="V97" s="16"/>
    </row>
    <row r="98" spans="1:22" x14ac:dyDescent="0.25">
      <c r="A98" s="15">
        <v>1882</v>
      </c>
      <c r="B98" s="14">
        <v>15.723877000245903</v>
      </c>
      <c r="C98" s="11">
        <v>5.3290083410565403</v>
      </c>
      <c r="D98" s="11">
        <v>-0.14867181455467948</v>
      </c>
      <c r="E98" s="10">
        <f t="shared" si="10"/>
        <v>1</v>
      </c>
      <c r="F98" s="10">
        <f t="shared" si="11"/>
        <v>0</v>
      </c>
      <c r="G98" s="10">
        <f t="shared" si="12"/>
        <v>0</v>
      </c>
      <c r="H98" s="24">
        <f t="shared" si="13"/>
        <v>0</v>
      </c>
      <c r="I98" s="25">
        <f t="shared" si="14"/>
        <v>5.3290083410565403</v>
      </c>
      <c r="J98" s="25" t="str">
        <f t="shared" si="14"/>
        <v>n.a.</v>
      </c>
      <c r="K98" s="25" t="str">
        <f t="shared" si="14"/>
        <v>n.a.</v>
      </c>
      <c r="L98" s="25" t="str">
        <f t="shared" si="14"/>
        <v>n.a.</v>
      </c>
      <c r="M98" s="25">
        <f t="shared" si="15"/>
        <v>-0.14867181455467948</v>
      </c>
      <c r="N98" s="25" t="str">
        <f t="shared" si="15"/>
        <v>n.a.</v>
      </c>
      <c r="O98" s="25" t="str">
        <f t="shared" si="15"/>
        <v>n.a.</v>
      </c>
      <c r="P98" s="25" t="str">
        <f t="shared" si="15"/>
        <v>n.a.</v>
      </c>
      <c r="Q98" s="16"/>
      <c r="R98" s="16"/>
      <c r="S98" s="16"/>
      <c r="T98" s="16"/>
      <c r="U98" s="16"/>
      <c r="V98" s="16"/>
    </row>
    <row r="99" spans="1:22" x14ac:dyDescent="0.25">
      <c r="A99" s="15">
        <v>1883</v>
      </c>
      <c r="B99" s="14">
        <v>15.318469333902437</v>
      </c>
      <c r="C99" s="11">
        <v>2.7276726792784922</v>
      </c>
      <c r="D99" s="11">
        <v>-1.8573384350756394</v>
      </c>
      <c r="E99" s="10">
        <f t="shared" si="10"/>
        <v>1</v>
      </c>
      <c r="F99" s="10">
        <f t="shared" si="11"/>
        <v>0</v>
      </c>
      <c r="G99" s="10">
        <f t="shared" si="12"/>
        <v>0</v>
      </c>
      <c r="H99" s="24">
        <f t="shared" si="13"/>
        <v>0</v>
      </c>
      <c r="I99" s="25">
        <f t="shared" si="14"/>
        <v>2.7276726792784922</v>
      </c>
      <c r="J99" s="25" t="str">
        <f t="shared" si="14"/>
        <v>n.a.</v>
      </c>
      <c r="K99" s="25" t="str">
        <f t="shared" si="14"/>
        <v>n.a.</v>
      </c>
      <c r="L99" s="25" t="str">
        <f t="shared" si="14"/>
        <v>n.a.</v>
      </c>
      <c r="M99" s="25">
        <f t="shared" si="15"/>
        <v>-1.8573384350756394</v>
      </c>
      <c r="N99" s="25" t="str">
        <f t="shared" si="15"/>
        <v>n.a.</v>
      </c>
      <c r="O99" s="25" t="str">
        <f t="shared" si="15"/>
        <v>n.a.</v>
      </c>
      <c r="P99" s="25" t="str">
        <f t="shared" si="15"/>
        <v>n.a.</v>
      </c>
      <c r="Q99" s="16"/>
      <c r="R99" s="16"/>
      <c r="S99" s="16"/>
      <c r="T99" s="16"/>
      <c r="U99" s="16"/>
      <c r="V99" s="16"/>
    </row>
    <row r="100" spans="1:22" x14ac:dyDescent="0.25">
      <c r="A100" s="15">
        <v>1884</v>
      </c>
      <c r="B100" s="14">
        <v>15.512956979406779</v>
      </c>
      <c r="C100" s="11">
        <v>-1.6274089935760183</v>
      </c>
      <c r="D100" s="11">
        <v>-2.4779581709617582</v>
      </c>
      <c r="E100" s="10">
        <f t="shared" si="10"/>
        <v>1</v>
      </c>
      <c r="F100" s="10">
        <f t="shared" si="11"/>
        <v>0</v>
      </c>
      <c r="G100" s="10">
        <f t="shared" si="12"/>
        <v>0</v>
      </c>
      <c r="H100" s="24">
        <f t="shared" si="13"/>
        <v>0</v>
      </c>
      <c r="I100" s="25">
        <f t="shared" si="14"/>
        <v>-1.6274089935760183</v>
      </c>
      <c r="J100" s="25" t="str">
        <f t="shared" si="14"/>
        <v>n.a.</v>
      </c>
      <c r="K100" s="25" t="str">
        <f t="shared" si="14"/>
        <v>n.a.</v>
      </c>
      <c r="L100" s="25" t="str">
        <f t="shared" si="14"/>
        <v>n.a.</v>
      </c>
      <c r="M100" s="25">
        <f t="shared" si="15"/>
        <v>-2.4779581709617582</v>
      </c>
      <c r="N100" s="25" t="str">
        <f t="shared" si="15"/>
        <v>n.a.</v>
      </c>
      <c r="O100" s="25" t="str">
        <f t="shared" si="15"/>
        <v>n.a.</v>
      </c>
      <c r="P100" s="25" t="str">
        <f t="shared" si="15"/>
        <v>n.a.</v>
      </c>
      <c r="Q100" s="16"/>
      <c r="R100" s="16"/>
      <c r="S100" s="16"/>
      <c r="T100" s="16"/>
      <c r="U100" s="16"/>
      <c r="V100" s="16"/>
    </row>
    <row r="101" spans="1:22" x14ac:dyDescent="0.25">
      <c r="A101" s="15">
        <v>1885</v>
      </c>
      <c r="B101" s="14">
        <v>16.068662699482761</v>
      </c>
      <c r="C101" s="11">
        <v>0.3482803656943867</v>
      </c>
      <c r="D101" s="11">
        <v>-2.0361042685392849</v>
      </c>
      <c r="E101" s="10">
        <f t="shared" si="10"/>
        <v>1</v>
      </c>
      <c r="F101" s="10">
        <f t="shared" si="11"/>
        <v>0</v>
      </c>
      <c r="G101" s="10">
        <f t="shared" si="12"/>
        <v>0</v>
      </c>
      <c r="H101" s="24">
        <f t="shared" si="13"/>
        <v>0</v>
      </c>
      <c r="I101" s="25">
        <f t="shared" si="14"/>
        <v>0.3482803656943867</v>
      </c>
      <c r="J101" s="25" t="str">
        <f t="shared" si="14"/>
        <v>n.a.</v>
      </c>
      <c r="K101" s="25" t="str">
        <f t="shared" si="14"/>
        <v>n.a.</v>
      </c>
      <c r="L101" s="25" t="str">
        <f t="shared" si="14"/>
        <v>n.a.</v>
      </c>
      <c r="M101" s="25">
        <f t="shared" si="15"/>
        <v>-2.0361042685392849</v>
      </c>
      <c r="N101" s="25" t="str">
        <f t="shared" si="15"/>
        <v>n.a.</v>
      </c>
      <c r="O101" s="25" t="str">
        <f t="shared" si="15"/>
        <v>n.a.</v>
      </c>
      <c r="P101" s="25" t="str">
        <f t="shared" si="15"/>
        <v>n.a.</v>
      </c>
      <c r="Q101" s="16"/>
      <c r="R101" s="16"/>
      <c r="S101" s="16"/>
      <c r="T101" s="16"/>
      <c r="U101" s="16"/>
      <c r="V101" s="16"/>
    </row>
    <row r="102" spans="1:22" x14ac:dyDescent="0.25">
      <c r="A102" s="15">
        <v>1886</v>
      </c>
      <c r="B102" s="14">
        <v>14.549696834262296</v>
      </c>
      <c r="C102" s="11">
        <v>8.112798264642084</v>
      </c>
      <c r="D102" s="11">
        <v>-2.7197376432169129</v>
      </c>
      <c r="E102" s="10">
        <f t="shared" si="10"/>
        <v>1</v>
      </c>
      <c r="F102" s="10">
        <f t="shared" si="11"/>
        <v>0</v>
      </c>
      <c r="G102" s="10">
        <f t="shared" si="12"/>
        <v>0</v>
      </c>
      <c r="H102" s="24">
        <f t="shared" si="13"/>
        <v>0</v>
      </c>
      <c r="I102" s="25">
        <f t="shared" si="14"/>
        <v>8.112798264642084</v>
      </c>
      <c r="J102" s="25" t="str">
        <f t="shared" si="14"/>
        <v>n.a.</v>
      </c>
      <c r="K102" s="25" t="str">
        <f t="shared" si="14"/>
        <v>n.a.</v>
      </c>
      <c r="L102" s="25" t="str">
        <f t="shared" si="14"/>
        <v>n.a.</v>
      </c>
      <c r="M102" s="25">
        <f t="shared" si="15"/>
        <v>-2.7197376432169129</v>
      </c>
      <c r="N102" s="25" t="str">
        <f t="shared" si="15"/>
        <v>n.a.</v>
      </c>
      <c r="O102" s="25" t="str">
        <f t="shared" si="15"/>
        <v>n.a.</v>
      </c>
      <c r="P102" s="25" t="str">
        <f t="shared" si="15"/>
        <v>n.a.</v>
      </c>
      <c r="Q102" s="16"/>
      <c r="R102" s="16"/>
      <c r="S102" s="16"/>
      <c r="T102" s="16"/>
      <c r="U102" s="16"/>
      <c r="V102" s="16"/>
    </row>
    <row r="103" spans="1:22" x14ac:dyDescent="0.25">
      <c r="A103" s="15">
        <v>1887</v>
      </c>
      <c r="B103" s="14">
        <v>12.653454905572522</v>
      </c>
      <c r="C103" s="11">
        <v>7.2632423756019415</v>
      </c>
      <c r="D103" s="11">
        <v>0.10610047039918413</v>
      </c>
      <c r="E103" s="10">
        <f t="shared" si="10"/>
        <v>1</v>
      </c>
      <c r="F103" s="10">
        <f t="shared" si="11"/>
        <v>0</v>
      </c>
      <c r="G103" s="10">
        <f t="shared" si="12"/>
        <v>0</v>
      </c>
      <c r="H103" s="24">
        <f t="shared" si="13"/>
        <v>0</v>
      </c>
      <c r="I103" s="25">
        <f t="shared" si="14"/>
        <v>7.2632423756019415</v>
      </c>
      <c r="J103" s="25" t="str">
        <f t="shared" si="14"/>
        <v>n.a.</v>
      </c>
      <c r="K103" s="25" t="str">
        <f t="shared" si="14"/>
        <v>n.a.</v>
      </c>
      <c r="L103" s="25" t="str">
        <f t="shared" si="14"/>
        <v>n.a.</v>
      </c>
      <c r="M103" s="25">
        <f t="shared" si="15"/>
        <v>0.10610047039918413</v>
      </c>
      <c r="N103" s="25" t="str">
        <f t="shared" si="15"/>
        <v>n.a.</v>
      </c>
      <c r="O103" s="25" t="str">
        <f t="shared" si="15"/>
        <v>n.a.</v>
      </c>
      <c r="P103" s="25" t="str">
        <f t="shared" si="15"/>
        <v>n.a.</v>
      </c>
      <c r="Q103" s="16"/>
      <c r="R103" s="16"/>
      <c r="S103" s="16"/>
      <c r="T103" s="16"/>
      <c r="U103" s="16"/>
      <c r="V103" s="16"/>
    </row>
    <row r="104" spans="1:22" x14ac:dyDescent="0.25">
      <c r="A104" s="15">
        <v>1888</v>
      </c>
      <c r="B104" s="14">
        <v>12.178841615683453</v>
      </c>
      <c r="C104" s="11">
        <v>5.7613168724279795</v>
      </c>
      <c r="D104" s="11">
        <v>0.32672943832241508</v>
      </c>
      <c r="E104" s="10">
        <f t="shared" si="10"/>
        <v>1</v>
      </c>
      <c r="F104" s="10">
        <f t="shared" si="11"/>
        <v>0</v>
      </c>
      <c r="G104" s="10">
        <f t="shared" si="12"/>
        <v>0</v>
      </c>
      <c r="H104" s="24">
        <f t="shared" si="13"/>
        <v>0</v>
      </c>
      <c r="I104" s="25">
        <f t="shared" si="14"/>
        <v>5.7613168724279795</v>
      </c>
      <c r="J104" s="25" t="str">
        <f t="shared" si="14"/>
        <v>n.a.</v>
      </c>
      <c r="K104" s="25" t="str">
        <f t="shared" si="14"/>
        <v>n.a.</v>
      </c>
      <c r="L104" s="25" t="str">
        <f t="shared" si="14"/>
        <v>n.a.</v>
      </c>
      <c r="M104" s="25">
        <f t="shared" si="15"/>
        <v>0.32672943832241508</v>
      </c>
      <c r="N104" s="25" t="str">
        <f t="shared" si="15"/>
        <v>n.a.</v>
      </c>
      <c r="O104" s="25" t="str">
        <f t="shared" si="15"/>
        <v>n.a.</v>
      </c>
      <c r="P104" s="25" t="str">
        <f t="shared" si="15"/>
        <v>n.a.</v>
      </c>
      <c r="Q104" s="16"/>
      <c r="R104" s="16"/>
      <c r="S104" s="16"/>
      <c r="T104" s="16"/>
      <c r="U104" s="16"/>
      <c r="V104" s="16"/>
    </row>
    <row r="105" spans="1:22" x14ac:dyDescent="0.25">
      <c r="A105" s="15">
        <v>1889</v>
      </c>
      <c r="B105" s="14">
        <v>11.647862749856113</v>
      </c>
      <c r="C105" s="11">
        <v>2.8652281570569649</v>
      </c>
      <c r="D105" s="11">
        <v>-2.7854195323246178</v>
      </c>
      <c r="E105" s="10">
        <f t="shared" si="10"/>
        <v>1</v>
      </c>
      <c r="F105" s="10">
        <f t="shared" si="11"/>
        <v>0</v>
      </c>
      <c r="G105" s="10">
        <f t="shared" si="12"/>
        <v>0</v>
      </c>
      <c r="H105" s="24">
        <f t="shared" si="13"/>
        <v>0</v>
      </c>
      <c r="I105" s="25">
        <f t="shared" si="14"/>
        <v>2.8652281570569649</v>
      </c>
      <c r="J105" s="25" t="str">
        <f t="shared" si="14"/>
        <v>n.a.</v>
      </c>
      <c r="K105" s="25" t="str">
        <f t="shared" si="14"/>
        <v>n.a.</v>
      </c>
      <c r="L105" s="25" t="str">
        <f t="shared" si="14"/>
        <v>n.a.</v>
      </c>
      <c r="M105" s="25">
        <f t="shared" si="15"/>
        <v>-2.7854195323246178</v>
      </c>
      <c r="N105" s="25" t="str">
        <f t="shared" si="15"/>
        <v>n.a.</v>
      </c>
      <c r="O105" s="25" t="str">
        <f t="shared" si="15"/>
        <v>n.a.</v>
      </c>
      <c r="P105" s="25" t="str">
        <f t="shared" si="15"/>
        <v>n.a.</v>
      </c>
      <c r="Q105" s="16"/>
      <c r="R105" s="16"/>
      <c r="S105" s="16"/>
      <c r="T105" s="16"/>
      <c r="U105" s="16"/>
      <c r="V105" s="16"/>
    </row>
    <row r="106" spans="1:22" x14ac:dyDescent="0.25">
      <c r="A106" s="15">
        <v>1890</v>
      </c>
      <c r="B106" s="14">
        <v>10.279074203509934</v>
      </c>
      <c r="C106" s="11">
        <v>9.7317744154057806</v>
      </c>
      <c r="D106" s="11">
        <v>-1.0012422528288933</v>
      </c>
      <c r="E106" s="10">
        <f t="shared" si="10"/>
        <v>1</v>
      </c>
      <c r="F106" s="10">
        <f t="shared" si="11"/>
        <v>0</v>
      </c>
      <c r="G106" s="10">
        <f t="shared" si="12"/>
        <v>0</v>
      </c>
      <c r="H106" s="24">
        <f t="shared" si="13"/>
        <v>0</v>
      </c>
      <c r="I106" s="25">
        <f t="shared" si="14"/>
        <v>9.7317744154057806</v>
      </c>
      <c r="J106" s="25" t="str">
        <f t="shared" si="14"/>
        <v>n.a.</v>
      </c>
      <c r="K106" s="25" t="str">
        <f t="shared" si="14"/>
        <v>n.a.</v>
      </c>
      <c r="L106" s="25" t="str">
        <f t="shared" si="14"/>
        <v>n.a.</v>
      </c>
      <c r="M106" s="25">
        <f t="shared" si="15"/>
        <v>-1.0012422528288933</v>
      </c>
      <c r="N106" s="25" t="str">
        <f t="shared" si="15"/>
        <v>n.a.</v>
      </c>
      <c r="O106" s="25" t="str">
        <f t="shared" si="15"/>
        <v>n.a.</v>
      </c>
      <c r="P106" s="25" t="str">
        <f t="shared" si="15"/>
        <v>n.a.</v>
      </c>
      <c r="Q106" s="16"/>
      <c r="R106" s="16"/>
      <c r="S106" s="16"/>
      <c r="T106" s="16"/>
      <c r="U106" s="16"/>
      <c r="V106" s="16"/>
    </row>
    <row r="107" spans="1:22" x14ac:dyDescent="0.25">
      <c r="A107" s="15">
        <v>1891</v>
      </c>
      <c r="B107" s="14">
        <v>10.038938906558442</v>
      </c>
      <c r="C107" s="11">
        <v>1.1595111250391588</v>
      </c>
      <c r="D107" s="11">
        <v>0.81776180276882382</v>
      </c>
      <c r="E107" s="10">
        <f t="shared" si="10"/>
        <v>1</v>
      </c>
      <c r="F107" s="10">
        <f t="shared" si="11"/>
        <v>0</v>
      </c>
      <c r="G107" s="10">
        <f t="shared" si="12"/>
        <v>0</v>
      </c>
      <c r="H107" s="24">
        <f t="shared" si="13"/>
        <v>0</v>
      </c>
      <c r="I107" s="25">
        <f t="shared" si="14"/>
        <v>1.1595111250391588</v>
      </c>
      <c r="J107" s="25" t="str">
        <f t="shared" si="14"/>
        <v>n.a.</v>
      </c>
      <c r="K107" s="25" t="str">
        <f t="shared" si="14"/>
        <v>n.a.</v>
      </c>
      <c r="L107" s="25" t="str">
        <f t="shared" si="14"/>
        <v>n.a.</v>
      </c>
      <c r="M107" s="25">
        <f t="shared" si="15"/>
        <v>0.81776180276882382</v>
      </c>
      <c r="N107" s="25" t="str">
        <f t="shared" si="15"/>
        <v>n.a.</v>
      </c>
      <c r="O107" s="25" t="str">
        <f t="shared" si="15"/>
        <v>n.a.</v>
      </c>
      <c r="P107" s="25" t="str">
        <f t="shared" si="15"/>
        <v>n.a.</v>
      </c>
      <c r="Q107" s="16"/>
      <c r="R107" s="16"/>
      <c r="S107" s="16"/>
      <c r="T107" s="16"/>
      <c r="U107" s="16"/>
      <c r="V107" s="16"/>
    </row>
    <row r="108" spans="1:22" x14ac:dyDescent="0.25">
      <c r="A108" s="15">
        <v>1892</v>
      </c>
      <c r="B108" s="14">
        <v>9.6857569794512219</v>
      </c>
      <c r="C108" s="11">
        <v>5.1115241635687703</v>
      </c>
      <c r="D108" s="11">
        <v>1.3147771768461158</v>
      </c>
      <c r="E108" s="10">
        <f t="shared" si="10"/>
        <v>1</v>
      </c>
      <c r="F108" s="10">
        <f t="shared" si="11"/>
        <v>0</v>
      </c>
      <c r="G108" s="10">
        <f t="shared" si="12"/>
        <v>0</v>
      </c>
      <c r="H108" s="24">
        <f t="shared" si="13"/>
        <v>0</v>
      </c>
      <c r="I108" s="25">
        <f t="shared" si="14"/>
        <v>5.1115241635687703</v>
      </c>
      <c r="J108" s="25" t="str">
        <f t="shared" si="14"/>
        <v>n.a.</v>
      </c>
      <c r="K108" s="25" t="str">
        <f t="shared" si="14"/>
        <v>n.a.</v>
      </c>
      <c r="L108" s="25" t="str">
        <f t="shared" si="14"/>
        <v>n.a.</v>
      </c>
      <c r="M108" s="25">
        <f t="shared" si="15"/>
        <v>1.3147771768461158</v>
      </c>
      <c r="N108" s="25" t="str">
        <f t="shared" si="15"/>
        <v>n.a.</v>
      </c>
      <c r="O108" s="25" t="str">
        <f t="shared" si="15"/>
        <v>n.a.</v>
      </c>
      <c r="P108" s="25" t="str">
        <f t="shared" si="15"/>
        <v>n.a.</v>
      </c>
      <c r="Q108" s="16"/>
      <c r="R108" s="16"/>
      <c r="S108" s="16"/>
      <c r="T108" s="16"/>
      <c r="U108" s="16"/>
      <c r="V108" s="16"/>
    </row>
    <row r="109" spans="1:22" x14ac:dyDescent="0.25">
      <c r="A109" s="15">
        <v>1893</v>
      </c>
      <c r="B109" s="14">
        <v>10.038868091753248</v>
      </c>
      <c r="C109" s="11">
        <v>-5.8060713233127004</v>
      </c>
      <c r="D109" s="11">
        <v>-0.30945694313012639</v>
      </c>
      <c r="E109" s="10">
        <f t="shared" si="10"/>
        <v>1</v>
      </c>
      <c r="F109" s="10">
        <f t="shared" si="11"/>
        <v>0</v>
      </c>
      <c r="G109" s="10">
        <f t="shared" si="12"/>
        <v>0</v>
      </c>
      <c r="H109" s="24">
        <f t="shared" si="13"/>
        <v>0</v>
      </c>
      <c r="I109" s="25">
        <f t="shared" si="14"/>
        <v>-5.8060713233127004</v>
      </c>
      <c r="J109" s="25" t="str">
        <f t="shared" si="14"/>
        <v>n.a.</v>
      </c>
      <c r="K109" s="25" t="str">
        <f t="shared" si="14"/>
        <v>n.a.</v>
      </c>
      <c r="L109" s="25" t="str">
        <f t="shared" si="14"/>
        <v>n.a.</v>
      </c>
      <c r="M109" s="25">
        <f t="shared" si="15"/>
        <v>-0.30945694313012639</v>
      </c>
      <c r="N109" s="25" t="str">
        <f t="shared" si="15"/>
        <v>n.a.</v>
      </c>
      <c r="O109" s="25" t="str">
        <f t="shared" si="15"/>
        <v>n.a.</v>
      </c>
      <c r="P109" s="25" t="str">
        <f t="shared" si="15"/>
        <v>n.a.</v>
      </c>
      <c r="Q109" s="16"/>
      <c r="R109" s="16"/>
      <c r="S109" s="16"/>
      <c r="T109" s="16"/>
      <c r="U109" s="16"/>
      <c r="V109" s="16"/>
    </row>
    <row r="110" spans="1:22" x14ac:dyDescent="0.25">
      <c r="A110" s="15">
        <v>1894</v>
      </c>
      <c r="B110" s="14">
        <v>11.576266926808511</v>
      </c>
      <c r="C110" s="11">
        <v>-4.7246558197747257</v>
      </c>
      <c r="D110" s="11">
        <v>-3.9012219307785645</v>
      </c>
      <c r="E110" s="10">
        <f t="shared" si="10"/>
        <v>1</v>
      </c>
      <c r="F110" s="10">
        <f t="shared" si="11"/>
        <v>0</v>
      </c>
      <c r="G110" s="10">
        <f t="shared" si="12"/>
        <v>0</v>
      </c>
      <c r="H110" s="24">
        <f t="shared" si="13"/>
        <v>0</v>
      </c>
      <c r="I110" s="25">
        <f t="shared" si="14"/>
        <v>-4.7246558197747257</v>
      </c>
      <c r="J110" s="25" t="str">
        <f t="shared" si="14"/>
        <v>n.a.</v>
      </c>
      <c r="K110" s="25" t="str">
        <f t="shared" si="14"/>
        <v>n.a.</v>
      </c>
      <c r="L110" s="25" t="str">
        <f t="shared" si="14"/>
        <v>n.a.</v>
      </c>
      <c r="M110" s="25">
        <f t="shared" si="15"/>
        <v>-3.9012219307785645</v>
      </c>
      <c r="N110" s="25" t="str">
        <f t="shared" si="15"/>
        <v>n.a.</v>
      </c>
      <c r="O110" s="25" t="str">
        <f t="shared" si="15"/>
        <v>n.a.</v>
      </c>
      <c r="P110" s="25" t="str">
        <f t="shared" si="15"/>
        <v>n.a.</v>
      </c>
      <c r="Q110" s="16"/>
      <c r="R110" s="16"/>
      <c r="S110" s="16"/>
      <c r="T110" s="16"/>
      <c r="U110" s="16"/>
      <c r="V110" s="16"/>
    </row>
    <row r="111" spans="1:22" x14ac:dyDescent="0.25">
      <c r="A111" s="15">
        <v>1895</v>
      </c>
      <c r="B111" s="14">
        <v>10.74436527724359</v>
      </c>
      <c r="C111" s="11">
        <v>11.395730706075536</v>
      </c>
      <c r="D111" s="11">
        <v>-0.67994781212364908</v>
      </c>
      <c r="E111" s="10">
        <f t="shared" si="10"/>
        <v>1</v>
      </c>
      <c r="F111" s="10">
        <f t="shared" si="11"/>
        <v>0</v>
      </c>
      <c r="G111" s="10">
        <f t="shared" si="12"/>
        <v>0</v>
      </c>
      <c r="H111" s="24">
        <f t="shared" si="13"/>
        <v>0</v>
      </c>
      <c r="I111" s="25">
        <f t="shared" si="14"/>
        <v>11.395730706075536</v>
      </c>
      <c r="J111" s="25" t="str">
        <f t="shared" si="14"/>
        <v>n.a.</v>
      </c>
      <c r="K111" s="25" t="str">
        <f t="shared" si="14"/>
        <v>n.a.</v>
      </c>
      <c r="L111" s="25" t="str">
        <f t="shared" si="14"/>
        <v>n.a.</v>
      </c>
      <c r="M111" s="25">
        <f t="shared" si="15"/>
        <v>-0.67994781212364908</v>
      </c>
      <c r="N111" s="25" t="str">
        <f t="shared" si="15"/>
        <v>n.a.</v>
      </c>
      <c r="O111" s="25" t="str">
        <f t="shared" si="15"/>
        <v>n.a.</v>
      </c>
      <c r="P111" s="25" t="str">
        <f t="shared" si="15"/>
        <v>n.a.</v>
      </c>
      <c r="Q111" s="16"/>
      <c r="R111" s="16"/>
      <c r="S111" s="16"/>
      <c r="T111" s="16"/>
      <c r="U111" s="16"/>
      <c r="V111" s="16"/>
    </row>
    <row r="112" spans="1:22" x14ac:dyDescent="0.25">
      <c r="A112" s="15">
        <v>1896</v>
      </c>
      <c r="B112" s="14">
        <v>11.418324667096774</v>
      </c>
      <c r="C112" s="11">
        <v>-1.6509433962264008</v>
      </c>
      <c r="D112" s="11">
        <v>1.0268708110434677</v>
      </c>
      <c r="E112" s="10">
        <f t="shared" si="10"/>
        <v>1</v>
      </c>
      <c r="F112" s="10">
        <f t="shared" si="11"/>
        <v>0</v>
      </c>
      <c r="G112" s="10">
        <f t="shared" si="12"/>
        <v>0</v>
      </c>
      <c r="H112" s="24">
        <f t="shared" si="13"/>
        <v>0</v>
      </c>
      <c r="I112" s="25">
        <f t="shared" si="14"/>
        <v>-1.6509433962264008</v>
      </c>
      <c r="J112" s="25" t="str">
        <f t="shared" si="14"/>
        <v>n.a.</v>
      </c>
      <c r="K112" s="25" t="str">
        <f t="shared" si="14"/>
        <v>n.a.</v>
      </c>
      <c r="L112" s="25" t="str">
        <f t="shared" si="14"/>
        <v>n.a.</v>
      </c>
      <c r="M112" s="25">
        <f t="shared" si="15"/>
        <v>1.0268708110434677</v>
      </c>
      <c r="N112" s="25" t="str">
        <f t="shared" si="15"/>
        <v>n.a.</v>
      </c>
      <c r="O112" s="25" t="str">
        <f t="shared" si="15"/>
        <v>n.a.</v>
      </c>
      <c r="P112" s="25" t="str">
        <f t="shared" si="15"/>
        <v>n.a.</v>
      </c>
      <c r="Q112" s="16"/>
      <c r="R112" s="16"/>
      <c r="S112" s="16"/>
      <c r="T112" s="16"/>
      <c r="U112" s="16"/>
      <c r="V112" s="16"/>
    </row>
    <row r="113" spans="1:22" x14ac:dyDescent="0.25">
      <c r="A113" s="15">
        <v>1897</v>
      </c>
      <c r="B113" s="14">
        <v>11.220201641358024</v>
      </c>
      <c r="C113" s="11">
        <v>4.3165467625899234</v>
      </c>
      <c r="D113" s="11">
        <v>0.19132369299221796</v>
      </c>
      <c r="E113" s="10">
        <f t="shared" si="10"/>
        <v>1</v>
      </c>
      <c r="F113" s="10">
        <f t="shared" si="11"/>
        <v>0</v>
      </c>
      <c r="G113" s="10">
        <f t="shared" si="12"/>
        <v>0</v>
      </c>
      <c r="H113" s="24">
        <f t="shared" si="13"/>
        <v>0</v>
      </c>
      <c r="I113" s="25">
        <f t="shared" si="14"/>
        <v>4.3165467625899234</v>
      </c>
      <c r="J113" s="25" t="str">
        <f t="shared" si="14"/>
        <v>n.a.</v>
      </c>
      <c r="K113" s="25" t="str">
        <f t="shared" si="14"/>
        <v>n.a.</v>
      </c>
      <c r="L113" s="25" t="str">
        <f t="shared" si="14"/>
        <v>n.a.</v>
      </c>
      <c r="M113" s="25">
        <f t="shared" si="15"/>
        <v>0.19132369299221796</v>
      </c>
      <c r="N113" s="25" t="str">
        <f t="shared" si="15"/>
        <v>n.a.</v>
      </c>
      <c r="O113" s="25" t="str">
        <f t="shared" si="15"/>
        <v>n.a.</v>
      </c>
      <c r="P113" s="25" t="str">
        <f t="shared" si="15"/>
        <v>n.a.</v>
      </c>
      <c r="Q113" s="16"/>
      <c r="R113" s="16"/>
      <c r="S113" s="16"/>
      <c r="T113" s="16"/>
      <c r="U113" s="16"/>
      <c r="V113" s="16"/>
    </row>
    <row r="114" spans="1:22" x14ac:dyDescent="0.25">
      <c r="A114" s="15">
        <v>1898</v>
      </c>
      <c r="B114" s="14">
        <v>9.9255911375690609</v>
      </c>
      <c r="C114" s="11">
        <v>10.948275862068968</v>
      </c>
      <c r="D114" s="11">
        <v>0.70313774017478625</v>
      </c>
      <c r="E114" s="10">
        <f t="shared" si="10"/>
        <v>1</v>
      </c>
      <c r="F114" s="10">
        <f t="shared" si="11"/>
        <v>0</v>
      </c>
      <c r="G114" s="10">
        <f t="shared" si="12"/>
        <v>0</v>
      </c>
      <c r="H114" s="24">
        <f t="shared" si="13"/>
        <v>0</v>
      </c>
      <c r="I114" s="25">
        <f t="shared" si="14"/>
        <v>10.948275862068968</v>
      </c>
      <c r="J114" s="25" t="str">
        <f t="shared" si="14"/>
        <v>n.a.</v>
      </c>
      <c r="K114" s="25" t="str">
        <f t="shared" si="14"/>
        <v>n.a.</v>
      </c>
      <c r="L114" s="25" t="str">
        <f t="shared" si="14"/>
        <v>n.a.</v>
      </c>
      <c r="M114" s="25">
        <f t="shared" si="15"/>
        <v>0.70313774017478625</v>
      </c>
      <c r="N114" s="25" t="str">
        <f t="shared" si="15"/>
        <v>n.a.</v>
      </c>
      <c r="O114" s="25" t="str">
        <f t="shared" si="15"/>
        <v>n.a.</v>
      </c>
      <c r="P114" s="25" t="str">
        <f t="shared" si="15"/>
        <v>n.a.</v>
      </c>
      <c r="Q114" s="16"/>
      <c r="R114" s="16"/>
      <c r="S114" s="16"/>
      <c r="T114" s="16"/>
      <c r="U114" s="16"/>
      <c r="V114" s="16"/>
    </row>
    <row r="115" spans="1:22" x14ac:dyDescent="0.25">
      <c r="A115" s="15">
        <v>1899</v>
      </c>
      <c r="B115" s="14">
        <v>10.215011830358975</v>
      </c>
      <c r="C115" s="11">
        <v>6.8376068376068355</v>
      </c>
      <c r="D115" s="11">
        <v>0.8397790055248544</v>
      </c>
      <c r="E115" s="10">
        <f t="shared" si="10"/>
        <v>1</v>
      </c>
      <c r="F115" s="10">
        <f t="shared" si="11"/>
        <v>0</v>
      </c>
      <c r="G115" s="10">
        <f t="shared" si="12"/>
        <v>0</v>
      </c>
      <c r="H115" s="24">
        <f t="shared" si="13"/>
        <v>0</v>
      </c>
      <c r="I115" s="25">
        <f t="shared" si="14"/>
        <v>6.8376068376068355</v>
      </c>
      <c r="J115" s="25" t="str">
        <f t="shared" si="14"/>
        <v>n.a.</v>
      </c>
      <c r="K115" s="25" t="str">
        <f t="shared" si="14"/>
        <v>n.a.</v>
      </c>
      <c r="L115" s="25" t="str">
        <f t="shared" si="14"/>
        <v>n.a.</v>
      </c>
      <c r="M115" s="25">
        <f t="shared" si="15"/>
        <v>0.8397790055248544</v>
      </c>
      <c r="N115" s="25" t="str">
        <f t="shared" si="15"/>
        <v>n.a.</v>
      </c>
      <c r="O115" s="25" t="str">
        <f t="shared" si="15"/>
        <v>n.a.</v>
      </c>
      <c r="P115" s="25" t="str">
        <f t="shared" si="15"/>
        <v>n.a.</v>
      </c>
      <c r="Q115" s="16"/>
      <c r="R115" s="16"/>
      <c r="S115" s="16"/>
      <c r="T115" s="16"/>
      <c r="U115" s="16"/>
      <c r="V115" s="16"/>
    </row>
    <row r="116" spans="1:22" x14ac:dyDescent="0.25">
      <c r="A116" s="15">
        <v>1900</v>
      </c>
      <c r="B116" s="14">
        <v>10.373597532378641</v>
      </c>
      <c r="C116" s="11">
        <v>2.4969696969697086</v>
      </c>
      <c r="D116" s="11">
        <v>3.067462338985516</v>
      </c>
      <c r="E116" s="10">
        <f t="shared" si="10"/>
        <v>1</v>
      </c>
      <c r="F116" s="10">
        <f t="shared" si="11"/>
        <v>0</v>
      </c>
      <c r="G116" s="10">
        <f t="shared" si="12"/>
        <v>0</v>
      </c>
      <c r="H116" s="24">
        <f t="shared" si="13"/>
        <v>0</v>
      </c>
      <c r="I116" s="25">
        <f t="shared" si="14"/>
        <v>2.4969696969697086</v>
      </c>
      <c r="J116" s="25" t="str">
        <f t="shared" si="14"/>
        <v>n.a.</v>
      </c>
      <c r="K116" s="25" t="str">
        <f t="shared" si="14"/>
        <v>n.a.</v>
      </c>
      <c r="L116" s="25" t="str">
        <f t="shared" si="14"/>
        <v>n.a.</v>
      </c>
      <c r="M116" s="25">
        <f t="shared" si="15"/>
        <v>3.067462338985516</v>
      </c>
      <c r="N116" s="25" t="str">
        <f t="shared" si="15"/>
        <v>n.a.</v>
      </c>
      <c r="O116" s="25" t="str">
        <f t="shared" si="15"/>
        <v>n.a.</v>
      </c>
      <c r="P116" s="25" t="str">
        <f t="shared" si="15"/>
        <v>n.a.</v>
      </c>
      <c r="Q116" s="16"/>
      <c r="R116" s="16"/>
      <c r="S116" s="16"/>
      <c r="T116" s="16"/>
      <c r="U116" s="16"/>
      <c r="V116" s="16"/>
    </row>
    <row r="117" spans="1:22" x14ac:dyDescent="0.25">
      <c r="A117" s="15">
        <v>1901</v>
      </c>
      <c r="B117" s="14">
        <v>9.6113315421076244</v>
      </c>
      <c r="C117" s="11">
        <v>5.3216650898770146</v>
      </c>
      <c r="D117" s="11">
        <v>2.7826773267285665</v>
      </c>
      <c r="E117" s="10">
        <f t="shared" si="10"/>
        <v>1</v>
      </c>
      <c r="F117" s="10">
        <f t="shared" si="11"/>
        <v>0</v>
      </c>
      <c r="G117" s="10">
        <f t="shared" si="12"/>
        <v>0</v>
      </c>
      <c r="H117" s="24">
        <f t="shared" si="13"/>
        <v>0</v>
      </c>
      <c r="I117" s="25">
        <f t="shared" si="14"/>
        <v>5.3216650898770146</v>
      </c>
      <c r="J117" s="25" t="str">
        <f t="shared" si="14"/>
        <v>n.a.</v>
      </c>
      <c r="K117" s="25" t="str">
        <f t="shared" si="14"/>
        <v>n.a.</v>
      </c>
      <c r="L117" s="25" t="str">
        <f t="shared" si="14"/>
        <v>n.a.</v>
      </c>
      <c r="M117" s="25">
        <f t="shared" si="15"/>
        <v>2.7826773267285665</v>
      </c>
      <c r="N117" s="25" t="str">
        <f t="shared" si="15"/>
        <v>n.a.</v>
      </c>
      <c r="O117" s="25" t="str">
        <f t="shared" si="15"/>
        <v>n.a.</v>
      </c>
      <c r="P117" s="25" t="str">
        <f t="shared" si="15"/>
        <v>n.a.</v>
      </c>
      <c r="Q117" s="16"/>
      <c r="R117" s="16"/>
      <c r="S117" s="16"/>
      <c r="T117" s="16"/>
      <c r="U117" s="16"/>
      <c r="V117" s="16"/>
    </row>
    <row r="118" spans="1:22" x14ac:dyDescent="0.25">
      <c r="A118" s="15">
        <v>1902</v>
      </c>
      <c r="B118" s="14">
        <v>8.9568898169709534</v>
      </c>
      <c r="C118" s="11">
        <v>5.1426004940489545</v>
      </c>
      <c r="D118" s="11">
        <v>2.7858816227781968</v>
      </c>
      <c r="E118" s="10">
        <f t="shared" si="10"/>
        <v>1</v>
      </c>
      <c r="F118" s="10">
        <f t="shared" si="11"/>
        <v>0</v>
      </c>
      <c r="G118" s="10">
        <f t="shared" si="12"/>
        <v>0</v>
      </c>
      <c r="H118" s="24">
        <f t="shared" si="13"/>
        <v>0</v>
      </c>
      <c r="I118" s="25">
        <f t="shared" si="14"/>
        <v>5.1426004940489545</v>
      </c>
      <c r="J118" s="25" t="str">
        <f t="shared" si="14"/>
        <v>n.a.</v>
      </c>
      <c r="K118" s="25" t="str">
        <f t="shared" si="14"/>
        <v>n.a.</v>
      </c>
      <c r="L118" s="25" t="str">
        <f t="shared" si="14"/>
        <v>n.a.</v>
      </c>
      <c r="M118" s="25">
        <f t="shared" si="15"/>
        <v>2.7858816227781968</v>
      </c>
      <c r="N118" s="25" t="str">
        <f t="shared" si="15"/>
        <v>n.a.</v>
      </c>
      <c r="O118" s="25" t="str">
        <f t="shared" si="15"/>
        <v>n.a.</v>
      </c>
      <c r="P118" s="25" t="str">
        <f t="shared" si="15"/>
        <v>n.a.</v>
      </c>
      <c r="Q118" s="16"/>
      <c r="R118" s="16"/>
      <c r="S118" s="16"/>
      <c r="T118" s="16"/>
      <c r="U118" s="16"/>
      <c r="V118" s="16"/>
    </row>
    <row r="119" spans="1:22" x14ac:dyDescent="0.25">
      <c r="A119" s="15">
        <v>1903</v>
      </c>
      <c r="B119" s="14">
        <v>8.5037250266023161</v>
      </c>
      <c r="C119" s="11">
        <v>2.904741563434432</v>
      </c>
      <c r="D119" s="11">
        <v>4.4353039862617516</v>
      </c>
      <c r="E119" s="10">
        <f t="shared" si="10"/>
        <v>1</v>
      </c>
      <c r="F119" s="10">
        <f t="shared" si="11"/>
        <v>0</v>
      </c>
      <c r="G119" s="10">
        <f t="shared" si="12"/>
        <v>0</v>
      </c>
      <c r="H119" s="24">
        <f t="shared" si="13"/>
        <v>0</v>
      </c>
      <c r="I119" s="25">
        <f t="shared" si="14"/>
        <v>2.904741563434432</v>
      </c>
      <c r="J119" s="25" t="str">
        <f t="shared" si="14"/>
        <v>n.a.</v>
      </c>
      <c r="K119" s="25" t="str">
        <f t="shared" si="14"/>
        <v>n.a.</v>
      </c>
      <c r="L119" s="25" t="str">
        <f t="shared" si="14"/>
        <v>n.a.</v>
      </c>
      <c r="M119" s="25">
        <f t="shared" si="15"/>
        <v>4.4353039862617516</v>
      </c>
      <c r="N119" s="25" t="str">
        <f t="shared" si="15"/>
        <v>n.a.</v>
      </c>
      <c r="O119" s="25" t="str">
        <f t="shared" si="15"/>
        <v>n.a.</v>
      </c>
      <c r="P119" s="25" t="str">
        <f t="shared" si="15"/>
        <v>n.a.</v>
      </c>
      <c r="Q119" s="16"/>
      <c r="R119" s="16"/>
      <c r="S119" s="16"/>
      <c r="T119" s="16"/>
      <c r="U119" s="16"/>
      <c r="V119" s="16"/>
    </row>
    <row r="120" spans="1:22" x14ac:dyDescent="0.25">
      <c r="A120" s="15">
        <v>1904</v>
      </c>
      <c r="B120" s="14">
        <v>8.8093524713618674</v>
      </c>
      <c r="C120" s="11">
        <v>-3.5284350352843497</v>
      </c>
      <c r="D120" s="11">
        <v>2.8570431754596948</v>
      </c>
      <c r="E120" s="10">
        <f t="shared" si="10"/>
        <v>1</v>
      </c>
      <c r="F120" s="10">
        <f t="shared" si="11"/>
        <v>0</v>
      </c>
      <c r="G120" s="10">
        <f t="shared" si="12"/>
        <v>0</v>
      </c>
      <c r="H120" s="24">
        <f t="shared" si="13"/>
        <v>0</v>
      </c>
      <c r="I120" s="25">
        <f t="shared" si="14"/>
        <v>-3.5284350352843497</v>
      </c>
      <c r="J120" s="25" t="str">
        <f t="shared" si="14"/>
        <v>n.a.</v>
      </c>
      <c r="K120" s="25" t="str">
        <f t="shared" si="14"/>
        <v>n.a.</v>
      </c>
      <c r="L120" s="25" t="str">
        <f t="shared" si="14"/>
        <v>n.a.</v>
      </c>
      <c r="M120" s="25">
        <f t="shared" si="15"/>
        <v>2.8570431754596948</v>
      </c>
      <c r="N120" s="25" t="str">
        <f t="shared" si="15"/>
        <v>n.a.</v>
      </c>
      <c r="O120" s="25" t="str">
        <f t="shared" si="15"/>
        <v>n.a.</v>
      </c>
      <c r="P120" s="25" t="str">
        <f t="shared" si="15"/>
        <v>n.a.</v>
      </c>
      <c r="Q120" s="16"/>
      <c r="R120" s="16"/>
      <c r="S120" s="16"/>
      <c r="T120" s="16"/>
      <c r="U120" s="16"/>
      <c r="V120" s="16"/>
    </row>
    <row r="121" spans="1:22" x14ac:dyDescent="0.25">
      <c r="A121" s="15">
        <v>1905</v>
      </c>
      <c r="B121" s="14">
        <v>7.8979689716666659</v>
      </c>
      <c r="C121" s="11">
        <v>11.273666092943202</v>
      </c>
      <c r="D121" s="11">
        <v>0.70869482788193938</v>
      </c>
      <c r="E121" s="10">
        <f t="shared" si="10"/>
        <v>1</v>
      </c>
      <c r="F121" s="10">
        <f t="shared" si="11"/>
        <v>0</v>
      </c>
      <c r="G121" s="10">
        <f t="shared" si="12"/>
        <v>0</v>
      </c>
      <c r="H121" s="24">
        <f t="shared" si="13"/>
        <v>0</v>
      </c>
      <c r="I121" s="25">
        <f t="shared" si="14"/>
        <v>11.273666092943202</v>
      </c>
      <c r="J121" s="25" t="str">
        <f t="shared" si="14"/>
        <v>n.a.</v>
      </c>
      <c r="K121" s="25" t="str">
        <f t="shared" si="14"/>
        <v>n.a.</v>
      </c>
      <c r="L121" s="25" t="str">
        <f t="shared" si="14"/>
        <v>n.a.</v>
      </c>
      <c r="M121" s="25">
        <f t="shared" si="15"/>
        <v>0.70869482788193938</v>
      </c>
      <c r="N121" s="25" t="str">
        <f t="shared" si="15"/>
        <v>n.a.</v>
      </c>
      <c r="O121" s="25" t="str">
        <f t="shared" si="15"/>
        <v>n.a.</v>
      </c>
      <c r="P121" s="25" t="str">
        <f t="shared" si="15"/>
        <v>n.a.</v>
      </c>
      <c r="Q121" s="16"/>
      <c r="R121" s="16"/>
      <c r="S121" s="16"/>
      <c r="T121" s="16"/>
      <c r="U121" s="16"/>
      <c r="V121" s="16"/>
    </row>
    <row r="122" spans="1:22" x14ac:dyDescent="0.25">
      <c r="A122" s="15">
        <v>1906</v>
      </c>
      <c r="B122" s="14">
        <v>7.5392317388387085</v>
      </c>
      <c r="C122" s="11">
        <v>4.0989945862335508</v>
      </c>
      <c r="D122" s="11">
        <v>3.4005076770678766</v>
      </c>
      <c r="E122" s="10">
        <f t="shared" si="10"/>
        <v>1</v>
      </c>
      <c r="F122" s="10">
        <f t="shared" si="11"/>
        <v>0</v>
      </c>
      <c r="G122" s="10">
        <f t="shared" si="12"/>
        <v>0</v>
      </c>
      <c r="H122" s="24">
        <f t="shared" si="13"/>
        <v>0</v>
      </c>
      <c r="I122" s="25">
        <f t="shared" si="14"/>
        <v>4.0989945862335508</v>
      </c>
      <c r="J122" s="25" t="str">
        <f t="shared" si="14"/>
        <v>n.a.</v>
      </c>
      <c r="K122" s="25" t="str">
        <f t="shared" si="14"/>
        <v>n.a.</v>
      </c>
      <c r="L122" s="25" t="str">
        <f t="shared" si="14"/>
        <v>n.a.</v>
      </c>
      <c r="M122" s="25">
        <f t="shared" si="15"/>
        <v>3.4005076770678766</v>
      </c>
      <c r="N122" s="25" t="str">
        <f t="shared" si="15"/>
        <v>n.a.</v>
      </c>
      <c r="O122" s="25" t="str">
        <f t="shared" si="15"/>
        <v>n.a.</v>
      </c>
      <c r="P122" s="25" t="str">
        <f t="shared" si="15"/>
        <v>n.a.</v>
      </c>
      <c r="Q122" s="16"/>
      <c r="R122" s="16"/>
      <c r="S122" s="16"/>
      <c r="T122" s="16"/>
      <c r="U122" s="16"/>
      <c r="V122" s="16"/>
    </row>
    <row r="123" spans="1:22" x14ac:dyDescent="0.25">
      <c r="A123" s="15">
        <v>1907</v>
      </c>
      <c r="B123" s="14">
        <v>7.2483423644247793</v>
      </c>
      <c r="C123" s="11">
        <v>2.5631500742942182</v>
      </c>
      <c r="D123" s="11">
        <v>6.6219579161360453</v>
      </c>
      <c r="E123" s="10">
        <f t="shared" si="10"/>
        <v>1</v>
      </c>
      <c r="F123" s="10">
        <f t="shared" si="11"/>
        <v>0</v>
      </c>
      <c r="G123" s="10">
        <f t="shared" si="12"/>
        <v>0</v>
      </c>
      <c r="H123" s="24">
        <f t="shared" si="13"/>
        <v>0</v>
      </c>
      <c r="I123" s="25">
        <f t="shared" si="14"/>
        <v>2.5631500742942182</v>
      </c>
      <c r="J123" s="25" t="str">
        <f t="shared" si="14"/>
        <v>n.a.</v>
      </c>
      <c r="K123" s="25" t="str">
        <f t="shared" si="14"/>
        <v>n.a.</v>
      </c>
      <c r="L123" s="25" t="str">
        <f t="shared" si="14"/>
        <v>n.a.</v>
      </c>
      <c r="M123" s="25">
        <f t="shared" si="15"/>
        <v>6.6219579161360453</v>
      </c>
      <c r="N123" s="25" t="str">
        <f t="shared" si="15"/>
        <v>n.a.</v>
      </c>
      <c r="O123" s="25" t="str">
        <f t="shared" si="15"/>
        <v>n.a.</v>
      </c>
      <c r="P123" s="25" t="str">
        <f t="shared" si="15"/>
        <v>n.a.</v>
      </c>
      <c r="Q123" s="16"/>
      <c r="R123" s="16"/>
      <c r="S123" s="16"/>
      <c r="T123" s="16"/>
      <c r="U123" s="16"/>
      <c r="V123" s="16"/>
    </row>
    <row r="124" spans="1:22" x14ac:dyDescent="0.25">
      <c r="A124" s="15">
        <v>1908</v>
      </c>
      <c r="B124" s="14">
        <v>8.726931134684385</v>
      </c>
      <c r="C124" s="11">
        <v>-10.811300253531343</v>
      </c>
      <c r="D124" s="11">
        <v>-0.44640103020229249</v>
      </c>
      <c r="E124" s="10">
        <f t="shared" si="10"/>
        <v>1</v>
      </c>
      <c r="F124" s="10">
        <f t="shared" si="11"/>
        <v>0</v>
      </c>
      <c r="G124" s="10">
        <f t="shared" si="12"/>
        <v>0</v>
      </c>
      <c r="H124" s="24">
        <f t="shared" si="13"/>
        <v>0</v>
      </c>
      <c r="I124" s="25">
        <f t="shared" si="14"/>
        <v>-10.811300253531343</v>
      </c>
      <c r="J124" s="25" t="str">
        <f t="shared" si="14"/>
        <v>n.a.</v>
      </c>
      <c r="K124" s="25" t="str">
        <f t="shared" si="14"/>
        <v>n.a.</v>
      </c>
      <c r="L124" s="25" t="str">
        <f t="shared" si="14"/>
        <v>n.a.</v>
      </c>
      <c r="M124" s="25">
        <f t="shared" si="15"/>
        <v>-0.44640103020229249</v>
      </c>
      <c r="N124" s="25" t="str">
        <f t="shared" si="15"/>
        <v>n.a.</v>
      </c>
      <c r="O124" s="25" t="str">
        <f t="shared" si="15"/>
        <v>n.a.</v>
      </c>
      <c r="P124" s="25" t="str">
        <f t="shared" si="15"/>
        <v>n.a.</v>
      </c>
      <c r="Q124" s="16"/>
      <c r="R124" s="16"/>
      <c r="S124" s="16"/>
      <c r="T124" s="16"/>
      <c r="U124" s="16"/>
      <c r="V124" s="16"/>
    </row>
    <row r="125" spans="1:22" x14ac:dyDescent="0.25">
      <c r="A125" s="15">
        <v>1909</v>
      </c>
      <c r="B125" s="14">
        <v>8.1973485746583847</v>
      </c>
      <c r="C125" s="11">
        <v>7.2284263959390804</v>
      </c>
      <c r="D125" s="11">
        <v>-0.23471594086742487</v>
      </c>
      <c r="E125" s="10">
        <f t="shared" si="10"/>
        <v>1</v>
      </c>
      <c r="F125" s="10">
        <f t="shared" si="11"/>
        <v>0</v>
      </c>
      <c r="G125" s="10">
        <f t="shared" si="12"/>
        <v>0</v>
      </c>
      <c r="H125" s="24">
        <f t="shared" si="13"/>
        <v>0</v>
      </c>
      <c r="I125" s="25">
        <f t="shared" si="14"/>
        <v>7.2284263959390804</v>
      </c>
      <c r="J125" s="25" t="str">
        <f t="shared" si="14"/>
        <v>n.a.</v>
      </c>
      <c r="K125" s="25" t="str">
        <f t="shared" si="14"/>
        <v>n.a.</v>
      </c>
      <c r="L125" s="25" t="str">
        <f t="shared" si="14"/>
        <v>n.a.</v>
      </c>
      <c r="M125" s="25">
        <f t="shared" si="15"/>
        <v>-0.23471594086742487</v>
      </c>
      <c r="N125" s="25" t="str">
        <f t="shared" si="15"/>
        <v>n.a.</v>
      </c>
      <c r="O125" s="25" t="str">
        <f t="shared" si="15"/>
        <v>n.a.</v>
      </c>
      <c r="P125" s="25" t="str">
        <f t="shared" si="15"/>
        <v>n.a.</v>
      </c>
      <c r="Q125" s="16"/>
      <c r="R125" s="16"/>
      <c r="S125" s="16"/>
      <c r="T125" s="16"/>
      <c r="U125" s="16"/>
      <c r="V125" s="16"/>
    </row>
    <row r="126" spans="1:22" x14ac:dyDescent="0.25">
      <c r="A126" s="15">
        <v>1910</v>
      </c>
      <c r="B126" s="14">
        <v>7.9421132875449105</v>
      </c>
      <c r="C126" s="11">
        <v>1.0793410338950871</v>
      </c>
      <c r="D126" s="11">
        <v>2.6190980407671205</v>
      </c>
      <c r="E126" s="10">
        <f t="shared" si="10"/>
        <v>1</v>
      </c>
      <c r="F126" s="10">
        <f t="shared" si="11"/>
        <v>0</v>
      </c>
      <c r="G126" s="10">
        <f t="shared" si="12"/>
        <v>0</v>
      </c>
      <c r="H126" s="24">
        <f t="shared" si="13"/>
        <v>0</v>
      </c>
      <c r="I126" s="25">
        <f t="shared" si="14"/>
        <v>1.0793410338950871</v>
      </c>
      <c r="J126" s="25" t="str">
        <f t="shared" si="14"/>
        <v>n.a.</v>
      </c>
      <c r="K126" s="25" t="str">
        <f t="shared" si="14"/>
        <v>n.a.</v>
      </c>
      <c r="L126" s="25" t="str">
        <f t="shared" si="14"/>
        <v>n.a.</v>
      </c>
      <c r="M126" s="25">
        <f t="shared" si="15"/>
        <v>2.6190980407671205</v>
      </c>
      <c r="N126" s="25" t="str">
        <f t="shared" si="15"/>
        <v>n.a.</v>
      </c>
      <c r="O126" s="25" t="str">
        <f t="shared" si="15"/>
        <v>n.a.</v>
      </c>
      <c r="P126" s="25" t="str">
        <f t="shared" si="15"/>
        <v>n.a.</v>
      </c>
      <c r="Q126" s="16"/>
      <c r="R126" s="16"/>
      <c r="S126" s="16"/>
      <c r="T126" s="16"/>
      <c r="U126" s="16"/>
      <c r="V126" s="16"/>
    </row>
    <row r="127" spans="1:22" x14ac:dyDescent="0.25">
      <c r="A127" s="15">
        <v>1911</v>
      </c>
      <c r="B127" s="14">
        <v>8.0629755297084547</v>
      </c>
      <c r="C127" s="11">
        <v>3.2409142000749513</v>
      </c>
      <c r="D127" s="11">
        <v>-0.52915399467806656</v>
      </c>
      <c r="E127" s="10">
        <f t="shared" si="10"/>
        <v>1</v>
      </c>
      <c r="F127" s="10">
        <f t="shared" si="11"/>
        <v>0</v>
      </c>
      <c r="G127" s="10">
        <f t="shared" si="12"/>
        <v>0</v>
      </c>
      <c r="H127" s="24">
        <f t="shared" si="13"/>
        <v>0</v>
      </c>
      <c r="I127" s="25">
        <f t="shared" si="14"/>
        <v>3.2409142000749513</v>
      </c>
      <c r="J127" s="25" t="str">
        <f t="shared" si="14"/>
        <v>n.a.</v>
      </c>
      <c r="K127" s="25" t="str">
        <f t="shared" si="14"/>
        <v>n.a.</v>
      </c>
      <c r="L127" s="25" t="str">
        <f t="shared" si="14"/>
        <v>n.a.</v>
      </c>
      <c r="M127" s="25">
        <f t="shared" si="15"/>
        <v>-0.52915399467806656</v>
      </c>
      <c r="N127" s="25" t="str">
        <f t="shared" si="15"/>
        <v>n.a.</v>
      </c>
      <c r="O127" s="25" t="str">
        <f t="shared" si="15"/>
        <v>n.a.</v>
      </c>
      <c r="P127" s="25" t="str">
        <f t="shared" si="15"/>
        <v>n.a.</v>
      </c>
      <c r="Q127" s="16"/>
      <c r="R127" s="16"/>
      <c r="S127" s="16"/>
      <c r="T127" s="16"/>
      <c r="U127" s="16"/>
      <c r="V127" s="16"/>
    </row>
    <row r="128" spans="1:22" x14ac:dyDescent="0.25">
      <c r="A128" s="15">
        <v>1912</v>
      </c>
      <c r="B128" s="14">
        <v>7.6694488613903751</v>
      </c>
      <c r="C128" s="11">
        <v>4.6815459989112629</v>
      </c>
      <c r="D128" s="11">
        <v>4.161530892722598</v>
      </c>
      <c r="E128" s="10">
        <f t="shared" si="10"/>
        <v>1</v>
      </c>
      <c r="F128" s="10">
        <f t="shared" si="11"/>
        <v>0</v>
      </c>
      <c r="G128" s="10">
        <f t="shared" si="12"/>
        <v>0</v>
      </c>
      <c r="H128" s="24">
        <f t="shared" si="13"/>
        <v>0</v>
      </c>
      <c r="I128" s="25">
        <f t="shared" si="14"/>
        <v>4.6815459989112629</v>
      </c>
      <c r="J128" s="25" t="str">
        <f t="shared" si="14"/>
        <v>n.a.</v>
      </c>
      <c r="K128" s="25" t="str">
        <f t="shared" si="14"/>
        <v>n.a.</v>
      </c>
      <c r="L128" s="25" t="str">
        <f t="shared" si="14"/>
        <v>n.a.</v>
      </c>
      <c r="M128" s="25">
        <f t="shared" si="15"/>
        <v>4.161530892722598</v>
      </c>
      <c r="N128" s="25" t="str">
        <f t="shared" si="15"/>
        <v>n.a.</v>
      </c>
      <c r="O128" s="25" t="str">
        <f t="shared" si="15"/>
        <v>n.a.</v>
      </c>
      <c r="P128" s="25" t="str">
        <f t="shared" si="15"/>
        <v>n.a.</v>
      </c>
      <c r="Q128" s="16"/>
      <c r="R128" s="16"/>
      <c r="S128" s="16"/>
      <c r="T128" s="16"/>
      <c r="U128" s="16"/>
      <c r="V128" s="16"/>
    </row>
    <row r="129" spans="1:22" x14ac:dyDescent="0.25">
      <c r="A129" s="15">
        <v>1913</v>
      </c>
      <c r="B129" s="14">
        <v>7.4583245873657278</v>
      </c>
      <c r="C129" s="11">
        <v>3.952158086323454</v>
      </c>
      <c r="D129" s="11">
        <v>0.57073991541223279</v>
      </c>
      <c r="E129" s="10">
        <f t="shared" si="10"/>
        <v>1</v>
      </c>
      <c r="F129" s="10">
        <f t="shared" si="11"/>
        <v>0</v>
      </c>
      <c r="G129" s="10">
        <f t="shared" si="12"/>
        <v>0</v>
      </c>
      <c r="H129" s="24">
        <f t="shared" si="13"/>
        <v>0</v>
      </c>
      <c r="I129" s="25">
        <f t="shared" si="14"/>
        <v>3.952158086323454</v>
      </c>
      <c r="J129" s="25" t="str">
        <f t="shared" si="14"/>
        <v>n.a.</v>
      </c>
      <c r="K129" s="25" t="str">
        <f t="shared" si="14"/>
        <v>n.a.</v>
      </c>
      <c r="L129" s="25" t="str">
        <f t="shared" si="14"/>
        <v>n.a.</v>
      </c>
      <c r="M129" s="25">
        <f t="shared" si="15"/>
        <v>0.57073991541223279</v>
      </c>
      <c r="N129" s="25" t="str">
        <f t="shared" si="15"/>
        <v>n.a.</v>
      </c>
      <c r="O129" s="25" t="str">
        <f t="shared" si="15"/>
        <v>n.a.</v>
      </c>
      <c r="P129" s="25" t="str">
        <f t="shared" si="15"/>
        <v>n.a.</v>
      </c>
      <c r="Q129" s="16"/>
      <c r="R129" s="16"/>
      <c r="S129" s="16"/>
      <c r="T129" s="16"/>
      <c r="U129" s="16"/>
      <c r="V129" s="16"/>
    </row>
    <row r="130" spans="1:22" x14ac:dyDescent="0.25">
      <c r="A130" s="15">
        <v>1914</v>
      </c>
      <c r="B130" s="14">
        <v>7.9794500524931502</v>
      </c>
      <c r="C130" s="65">
        <v>-7.6705019176254829</v>
      </c>
      <c r="D130" s="65">
        <v>1.1056981469001581</v>
      </c>
      <c r="E130" s="10">
        <f t="shared" si="10"/>
        <v>1</v>
      </c>
      <c r="F130" s="10">
        <f t="shared" si="11"/>
        <v>0</v>
      </c>
      <c r="G130" s="10">
        <f t="shared" si="12"/>
        <v>0</v>
      </c>
      <c r="H130" s="24">
        <f t="shared" si="13"/>
        <v>0</v>
      </c>
      <c r="I130" s="25">
        <f t="shared" si="14"/>
        <v>-7.6705019176254829</v>
      </c>
      <c r="J130" s="25" t="str">
        <f t="shared" si="14"/>
        <v>n.a.</v>
      </c>
      <c r="K130" s="25" t="str">
        <f t="shared" si="14"/>
        <v>n.a.</v>
      </c>
      <c r="L130" s="25" t="str">
        <f t="shared" si="14"/>
        <v>n.a.</v>
      </c>
      <c r="M130" s="25">
        <f t="shared" si="15"/>
        <v>1.1056981469001581</v>
      </c>
      <c r="N130" s="25" t="str">
        <f t="shared" si="15"/>
        <v>n.a.</v>
      </c>
      <c r="O130" s="25" t="str">
        <f t="shared" si="15"/>
        <v>n.a.</v>
      </c>
      <c r="P130" s="25" t="str">
        <f t="shared" si="15"/>
        <v>n.a.</v>
      </c>
      <c r="Q130" s="16"/>
      <c r="R130" s="16"/>
      <c r="S130" s="16"/>
      <c r="T130" s="16"/>
      <c r="U130" s="16"/>
      <c r="V130" s="16"/>
    </row>
    <row r="131" spans="1:22" x14ac:dyDescent="0.25">
      <c r="A131" s="15">
        <v>1915</v>
      </c>
      <c r="B131" s="14">
        <v>7.9021624629457365</v>
      </c>
      <c r="C131" s="65">
        <v>2.7271085425320418</v>
      </c>
      <c r="D131" s="65">
        <v>3.2126755678862917</v>
      </c>
      <c r="E131" s="10">
        <f t="shared" si="10"/>
        <v>1</v>
      </c>
      <c r="F131" s="10">
        <f t="shared" si="11"/>
        <v>0</v>
      </c>
      <c r="G131" s="10">
        <f t="shared" si="12"/>
        <v>0</v>
      </c>
      <c r="H131" s="24">
        <f t="shared" si="13"/>
        <v>0</v>
      </c>
      <c r="I131" s="25">
        <f t="shared" si="14"/>
        <v>2.7271085425320418</v>
      </c>
      <c r="J131" s="25" t="str">
        <f t="shared" si="14"/>
        <v>n.a.</v>
      </c>
      <c r="K131" s="25" t="str">
        <f t="shared" si="14"/>
        <v>n.a.</v>
      </c>
      <c r="L131" s="25" t="str">
        <f t="shared" si="14"/>
        <v>n.a.</v>
      </c>
      <c r="M131" s="25">
        <f t="shared" si="15"/>
        <v>3.2126755678862917</v>
      </c>
      <c r="N131" s="25" t="str">
        <f t="shared" si="15"/>
        <v>n.a.</v>
      </c>
      <c r="O131" s="25" t="str">
        <f t="shared" si="15"/>
        <v>n.a.</v>
      </c>
      <c r="P131" s="25" t="str">
        <f t="shared" si="15"/>
        <v>n.a.</v>
      </c>
      <c r="Q131" s="16"/>
      <c r="R131" s="16"/>
      <c r="S131" s="16"/>
      <c r="T131" s="16"/>
      <c r="U131" s="16"/>
      <c r="V131" s="16"/>
    </row>
    <row r="132" spans="1:22" x14ac:dyDescent="0.25">
      <c r="A132" s="15">
        <v>1916</v>
      </c>
      <c r="B132" s="14">
        <v>7.2767021414516124</v>
      </c>
      <c r="C132" s="65">
        <v>13.871308016877659</v>
      </c>
      <c r="D132" s="65">
        <v>12.552825561647452</v>
      </c>
      <c r="E132" s="10">
        <f t="shared" si="10"/>
        <v>1</v>
      </c>
      <c r="F132" s="10">
        <f t="shared" si="11"/>
        <v>0</v>
      </c>
      <c r="G132" s="10">
        <f t="shared" si="12"/>
        <v>0</v>
      </c>
      <c r="H132" s="24">
        <f t="shared" si="13"/>
        <v>0</v>
      </c>
      <c r="I132" s="25">
        <f t="shared" si="14"/>
        <v>13.871308016877659</v>
      </c>
      <c r="J132" s="25" t="str">
        <f t="shared" si="14"/>
        <v>n.a.</v>
      </c>
      <c r="K132" s="25" t="str">
        <f t="shared" si="14"/>
        <v>n.a.</v>
      </c>
      <c r="L132" s="25" t="str">
        <f t="shared" si="14"/>
        <v>n.a.</v>
      </c>
      <c r="M132" s="25">
        <f t="shared" si="15"/>
        <v>12.552825561647452</v>
      </c>
      <c r="N132" s="25" t="str">
        <f t="shared" si="15"/>
        <v>n.a.</v>
      </c>
      <c r="O132" s="25" t="str">
        <f t="shared" si="15"/>
        <v>n.a.</v>
      </c>
      <c r="P132" s="25" t="str">
        <f t="shared" si="15"/>
        <v>n.a.</v>
      </c>
      <c r="Q132" s="16"/>
      <c r="R132" s="16"/>
      <c r="S132" s="16"/>
      <c r="T132" s="16"/>
      <c r="U132" s="16"/>
      <c r="V132" s="16"/>
    </row>
    <row r="133" spans="1:22" x14ac:dyDescent="0.25">
      <c r="A133" s="15">
        <v>1917</v>
      </c>
      <c r="B133" s="14">
        <v>9.5775046558123957</v>
      </c>
      <c r="C133" s="65">
        <v>-2.4702794503628223</v>
      </c>
      <c r="D133" s="65">
        <v>23.411512457424145</v>
      </c>
      <c r="E133" s="10">
        <f t="shared" si="10"/>
        <v>1</v>
      </c>
      <c r="F133" s="10">
        <f t="shared" si="11"/>
        <v>0</v>
      </c>
      <c r="G133" s="10">
        <f t="shared" si="12"/>
        <v>0</v>
      </c>
      <c r="H133" s="24">
        <f t="shared" si="13"/>
        <v>0</v>
      </c>
      <c r="I133" s="25">
        <f t="shared" si="14"/>
        <v>-2.4702794503628223</v>
      </c>
      <c r="J133" s="25" t="str">
        <f t="shared" si="14"/>
        <v>n.a.</v>
      </c>
      <c r="K133" s="25" t="str">
        <f t="shared" si="14"/>
        <v>n.a.</v>
      </c>
      <c r="L133" s="25" t="str">
        <f t="shared" si="14"/>
        <v>n.a.</v>
      </c>
      <c r="M133" s="25">
        <f t="shared" si="15"/>
        <v>23.411512457424145</v>
      </c>
      <c r="N133" s="25" t="str">
        <f t="shared" si="15"/>
        <v>n.a.</v>
      </c>
      <c r="O133" s="25" t="str">
        <f t="shared" si="15"/>
        <v>n.a.</v>
      </c>
      <c r="P133" s="25" t="str">
        <f t="shared" si="15"/>
        <v>n.a.</v>
      </c>
      <c r="Q133" s="16"/>
      <c r="R133" s="16"/>
      <c r="S133" s="16"/>
      <c r="T133" s="16"/>
      <c r="U133" s="16"/>
      <c r="V133" s="16"/>
    </row>
    <row r="134" spans="1:22" x14ac:dyDescent="0.25">
      <c r="A134" s="15">
        <v>1918</v>
      </c>
      <c r="B134" s="14">
        <v>19.250872577836411</v>
      </c>
      <c r="C134" s="65">
        <v>9.0232705398132005</v>
      </c>
      <c r="D134" s="65">
        <v>16.459700370104734</v>
      </c>
      <c r="E134" s="10">
        <f t="shared" si="10"/>
        <v>1</v>
      </c>
      <c r="F134" s="10">
        <f t="shared" si="11"/>
        <v>0</v>
      </c>
      <c r="G134" s="10">
        <f t="shared" si="12"/>
        <v>0</v>
      </c>
      <c r="H134" s="24">
        <f t="shared" si="13"/>
        <v>0</v>
      </c>
      <c r="I134" s="25">
        <f t="shared" si="14"/>
        <v>9.0232705398132005</v>
      </c>
      <c r="J134" s="25" t="str">
        <f t="shared" si="14"/>
        <v>n.a.</v>
      </c>
      <c r="K134" s="25" t="str">
        <f t="shared" si="14"/>
        <v>n.a.</v>
      </c>
      <c r="L134" s="25" t="str">
        <f t="shared" si="14"/>
        <v>n.a.</v>
      </c>
      <c r="M134" s="25">
        <f t="shared" si="15"/>
        <v>16.459700370104734</v>
      </c>
      <c r="N134" s="25" t="str">
        <f t="shared" si="15"/>
        <v>n.a.</v>
      </c>
      <c r="O134" s="25" t="str">
        <f t="shared" si="15"/>
        <v>n.a.</v>
      </c>
      <c r="P134" s="25" t="str">
        <f t="shared" si="15"/>
        <v>n.a.</v>
      </c>
      <c r="Q134" s="16"/>
      <c r="R134" s="16"/>
      <c r="S134" s="16"/>
      <c r="T134" s="16"/>
      <c r="U134" s="16"/>
      <c r="V134" s="16"/>
    </row>
    <row r="135" spans="1:22" x14ac:dyDescent="0.25">
      <c r="A135" s="15">
        <v>1919</v>
      </c>
      <c r="B135" s="14">
        <v>34.982081881379308</v>
      </c>
      <c r="C135" s="11">
        <v>0.7986060694061381</v>
      </c>
      <c r="D135" s="11">
        <v>2.4797435821419578</v>
      </c>
      <c r="E135" s="10">
        <f t="shared" ref="E135:E198" si="16">IF(AND(B135&gt;0,B135&lt;30),1,0)</f>
        <v>0</v>
      </c>
      <c r="F135" s="10">
        <f t="shared" ref="F135:F198" si="17">IF(AND($B135&gt;30,$B135&lt;60),1,0)</f>
        <v>1</v>
      </c>
      <c r="G135" s="10">
        <f t="shared" ref="G135:G198" si="18">IF(AND($B135&gt;60,$B135&lt;90),1,0)</f>
        <v>0</v>
      </c>
      <c r="H135" s="24">
        <f t="shared" ref="H135:H198" si="19">IF($B135&gt;90,1,0)</f>
        <v>0</v>
      </c>
      <c r="I135" s="25" t="str">
        <f t="shared" si="14"/>
        <v>n.a.</v>
      </c>
      <c r="J135" s="25">
        <f t="shared" si="14"/>
        <v>0.7986060694061381</v>
      </c>
      <c r="K135" s="25" t="str">
        <f t="shared" si="14"/>
        <v>n.a.</v>
      </c>
      <c r="L135" s="25" t="str">
        <f t="shared" ref="L135:L198" si="20">IF(H135=1,$C135,"n.a.")</f>
        <v>n.a.</v>
      </c>
      <c r="M135" s="25" t="str">
        <f t="shared" si="15"/>
        <v>n.a.</v>
      </c>
      <c r="N135" s="25">
        <f t="shared" si="15"/>
        <v>2.4797435821419578</v>
      </c>
      <c r="O135" s="25" t="str">
        <f t="shared" si="15"/>
        <v>n.a.</v>
      </c>
      <c r="P135" s="25" t="str">
        <f t="shared" ref="P135:P198" si="21">IF(H135=1,$D135,"n.a.")</f>
        <v>n.a.</v>
      </c>
      <c r="Q135" s="16"/>
      <c r="R135" s="16"/>
      <c r="S135" s="16"/>
      <c r="T135" s="16"/>
      <c r="U135" s="16"/>
      <c r="V135" s="16"/>
    </row>
    <row r="136" spans="1:22" x14ac:dyDescent="0.25">
      <c r="A136" s="15">
        <v>1920</v>
      </c>
      <c r="B136" s="14">
        <v>29.357982359909499</v>
      </c>
      <c r="C136" s="11">
        <v>-0.93632958801498356</v>
      </c>
      <c r="D136" s="11">
        <v>13.966205303145518</v>
      </c>
      <c r="E136" s="10">
        <f t="shared" si="16"/>
        <v>1</v>
      </c>
      <c r="F136" s="10">
        <f t="shared" si="17"/>
        <v>0</v>
      </c>
      <c r="G136" s="10">
        <f t="shared" si="18"/>
        <v>0</v>
      </c>
      <c r="H136" s="24">
        <f t="shared" si="19"/>
        <v>0</v>
      </c>
      <c r="I136" s="25">
        <f t="shared" ref="I136:L199" si="22">IF(E136=1,$C136,"n.a.")</f>
        <v>-0.93632958801498356</v>
      </c>
      <c r="J136" s="25" t="str">
        <f t="shared" si="22"/>
        <v>n.a.</v>
      </c>
      <c r="K136" s="25" t="str">
        <f t="shared" si="22"/>
        <v>n.a.</v>
      </c>
      <c r="L136" s="25" t="str">
        <f t="shared" si="20"/>
        <v>n.a.</v>
      </c>
      <c r="M136" s="25">
        <f t="shared" ref="M136:P199" si="23">IF(E136=1,$D136,"n.a.")</f>
        <v>13.966205303145518</v>
      </c>
      <c r="N136" s="25" t="str">
        <f t="shared" si="23"/>
        <v>n.a.</v>
      </c>
      <c r="O136" s="25" t="str">
        <f t="shared" si="23"/>
        <v>n.a.</v>
      </c>
      <c r="P136" s="25" t="str">
        <f t="shared" si="21"/>
        <v>n.a.</v>
      </c>
      <c r="Q136" s="16"/>
      <c r="R136" s="16"/>
      <c r="S136" s="16"/>
      <c r="T136" s="16"/>
      <c r="U136" s="16"/>
      <c r="V136" s="16"/>
    </row>
    <row r="137" spans="1:22" x14ac:dyDescent="0.25">
      <c r="A137" s="15">
        <v>1921</v>
      </c>
      <c r="B137" s="14">
        <v>32.578057815951091</v>
      </c>
      <c r="C137" s="11">
        <v>-2.297513450632549</v>
      </c>
      <c r="D137" s="11">
        <v>-14.784237850520466</v>
      </c>
      <c r="E137" s="10">
        <f t="shared" si="16"/>
        <v>0</v>
      </c>
      <c r="F137" s="10">
        <f t="shared" si="17"/>
        <v>1</v>
      </c>
      <c r="G137" s="10">
        <f t="shared" si="18"/>
        <v>0</v>
      </c>
      <c r="H137" s="24">
        <f t="shared" si="19"/>
        <v>0</v>
      </c>
      <c r="I137" s="25" t="str">
        <f t="shared" si="22"/>
        <v>n.a.</v>
      </c>
      <c r="J137" s="25">
        <f t="shared" si="22"/>
        <v>-2.297513450632549</v>
      </c>
      <c r="K137" s="25" t="str">
        <f t="shared" si="22"/>
        <v>n.a.</v>
      </c>
      <c r="L137" s="25" t="str">
        <f t="shared" si="20"/>
        <v>n.a.</v>
      </c>
      <c r="M137" s="25" t="str">
        <f t="shared" si="23"/>
        <v>n.a.</v>
      </c>
      <c r="N137" s="25">
        <f t="shared" si="23"/>
        <v>-14.784237850520466</v>
      </c>
      <c r="O137" s="25" t="str">
        <f t="shared" si="23"/>
        <v>n.a.</v>
      </c>
      <c r="P137" s="25" t="str">
        <f t="shared" si="21"/>
        <v>n.a.</v>
      </c>
      <c r="Q137" s="16"/>
      <c r="R137" s="16"/>
      <c r="S137" s="16"/>
      <c r="T137" s="16"/>
      <c r="U137" s="16"/>
      <c r="V137" s="16"/>
    </row>
    <row r="138" spans="1:22" x14ac:dyDescent="0.25">
      <c r="A138" s="15">
        <v>1922</v>
      </c>
      <c r="B138" s="14">
        <v>31.285261182983646</v>
      </c>
      <c r="C138" s="11">
        <v>5.5663045095996289</v>
      </c>
      <c r="D138" s="11">
        <v>-5.5302150313536131</v>
      </c>
      <c r="E138" s="10">
        <f t="shared" si="16"/>
        <v>0</v>
      </c>
      <c r="F138" s="10">
        <f t="shared" si="17"/>
        <v>1</v>
      </c>
      <c r="G138" s="10">
        <f t="shared" si="18"/>
        <v>0</v>
      </c>
      <c r="H138" s="24">
        <f t="shared" si="19"/>
        <v>0</v>
      </c>
      <c r="I138" s="25" t="str">
        <f t="shared" si="22"/>
        <v>n.a.</v>
      </c>
      <c r="J138" s="25">
        <f t="shared" si="22"/>
        <v>5.5663045095996289</v>
      </c>
      <c r="K138" s="25" t="str">
        <f t="shared" si="22"/>
        <v>n.a.</v>
      </c>
      <c r="L138" s="25" t="str">
        <f t="shared" si="20"/>
        <v>n.a.</v>
      </c>
      <c r="M138" s="25" t="str">
        <f t="shared" si="23"/>
        <v>n.a.</v>
      </c>
      <c r="N138" s="25">
        <f t="shared" si="23"/>
        <v>-5.5302150313536131</v>
      </c>
      <c r="O138" s="25" t="str">
        <f t="shared" si="23"/>
        <v>n.a.</v>
      </c>
      <c r="P138" s="25" t="str">
        <f t="shared" si="21"/>
        <v>n.a.</v>
      </c>
      <c r="Q138" s="16"/>
      <c r="R138" s="16"/>
      <c r="S138" s="16"/>
      <c r="T138" s="16"/>
      <c r="U138" s="16"/>
      <c r="V138" s="16"/>
    </row>
    <row r="139" spans="1:22" x14ac:dyDescent="0.25">
      <c r="A139" s="15">
        <v>1923</v>
      </c>
      <c r="B139" s="14">
        <v>26.170617523840747</v>
      </c>
      <c r="C139" s="11">
        <v>13.153813619061051</v>
      </c>
      <c r="D139" s="11">
        <v>2.8235550537048848</v>
      </c>
      <c r="E139" s="10">
        <f t="shared" si="16"/>
        <v>1</v>
      </c>
      <c r="F139" s="10">
        <f t="shared" si="17"/>
        <v>0</v>
      </c>
      <c r="G139" s="10">
        <f t="shared" si="18"/>
        <v>0</v>
      </c>
      <c r="H139" s="24">
        <f t="shared" si="19"/>
        <v>0</v>
      </c>
      <c r="I139" s="25">
        <f t="shared" si="22"/>
        <v>13.153813619061051</v>
      </c>
      <c r="J139" s="25" t="str">
        <f t="shared" si="22"/>
        <v>n.a.</v>
      </c>
      <c r="K139" s="25" t="str">
        <f t="shared" si="22"/>
        <v>n.a.</v>
      </c>
      <c r="L139" s="25" t="str">
        <f t="shared" si="20"/>
        <v>n.a.</v>
      </c>
      <c r="M139" s="25">
        <f t="shared" si="23"/>
        <v>2.8235550537048848</v>
      </c>
      <c r="N139" s="25" t="str">
        <f t="shared" si="23"/>
        <v>n.a.</v>
      </c>
      <c r="O139" s="25" t="str">
        <f t="shared" si="23"/>
        <v>n.a.</v>
      </c>
      <c r="P139" s="25" t="str">
        <f t="shared" si="21"/>
        <v>n.a.</v>
      </c>
      <c r="Q139" s="16"/>
      <c r="R139" s="16"/>
      <c r="S139" s="16"/>
      <c r="T139" s="16"/>
      <c r="U139" s="16"/>
      <c r="V139" s="16"/>
    </row>
    <row r="140" spans="1:22" x14ac:dyDescent="0.25">
      <c r="A140" s="15">
        <v>1924</v>
      </c>
      <c r="B140" s="14">
        <v>24.454330252577673</v>
      </c>
      <c r="C140" s="11">
        <v>3.0899576376775428</v>
      </c>
      <c r="D140" s="11">
        <v>-1.2935472932619874</v>
      </c>
      <c r="E140" s="10">
        <f t="shared" si="16"/>
        <v>1</v>
      </c>
      <c r="F140" s="10">
        <f t="shared" si="17"/>
        <v>0</v>
      </c>
      <c r="G140" s="10">
        <f t="shared" si="18"/>
        <v>0</v>
      </c>
      <c r="H140" s="24">
        <f t="shared" si="19"/>
        <v>0</v>
      </c>
      <c r="I140" s="25">
        <f t="shared" si="22"/>
        <v>3.0899576376775428</v>
      </c>
      <c r="J140" s="25" t="str">
        <f t="shared" si="22"/>
        <v>n.a.</v>
      </c>
      <c r="K140" s="25" t="str">
        <f t="shared" si="22"/>
        <v>n.a.</v>
      </c>
      <c r="L140" s="25" t="str">
        <f t="shared" si="20"/>
        <v>n.a.</v>
      </c>
      <c r="M140" s="25">
        <f t="shared" si="23"/>
        <v>-1.2935472932619874</v>
      </c>
      <c r="N140" s="25" t="str">
        <f t="shared" si="23"/>
        <v>n.a.</v>
      </c>
      <c r="O140" s="25" t="str">
        <f t="shared" si="23"/>
        <v>n.a.</v>
      </c>
      <c r="P140" s="25" t="str">
        <f t="shared" si="21"/>
        <v>n.a.</v>
      </c>
      <c r="Q140" s="16"/>
      <c r="R140" s="16"/>
      <c r="S140" s="16"/>
      <c r="T140" s="16"/>
      <c r="U140" s="16"/>
      <c r="V140" s="16"/>
    </row>
    <row r="141" spans="1:22" x14ac:dyDescent="0.25">
      <c r="A141" s="15">
        <v>1925</v>
      </c>
      <c r="B141" s="14">
        <v>22.644805615783671</v>
      </c>
      <c r="C141" s="11">
        <v>2.3446942228668055</v>
      </c>
      <c r="D141" s="11">
        <v>1.8692452408661797</v>
      </c>
      <c r="E141" s="10">
        <f t="shared" si="16"/>
        <v>1</v>
      </c>
      <c r="F141" s="10">
        <f t="shared" si="17"/>
        <v>0</v>
      </c>
      <c r="G141" s="10">
        <f t="shared" si="18"/>
        <v>0</v>
      </c>
      <c r="H141" s="24">
        <f t="shared" si="19"/>
        <v>0</v>
      </c>
      <c r="I141" s="25">
        <f t="shared" si="22"/>
        <v>2.3446942228668055</v>
      </c>
      <c r="J141" s="25" t="str">
        <f t="shared" si="22"/>
        <v>n.a.</v>
      </c>
      <c r="K141" s="25" t="str">
        <f t="shared" si="22"/>
        <v>n.a.</v>
      </c>
      <c r="L141" s="25" t="str">
        <f t="shared" si="20"/>
        <v>n.a.</v>
      </c>
      <c r="M141" s="25">
        <f t="shared" si="23"/>
        <v>1.8692452408661797</v>
      </c>
      <c r="N141" s="25" t="str">
        <f t="shared" si="23"/>
        <v>n.a.</v>
      </c>
      <c r="O141" s="25" t="str">
        <f t="shared" si="23"/>
        <v>n.a.</v>
      </c>
      <c r="P141" s="25" t="str">
        <f t="shared" si="21"/>
        <v>n.a.</v>
      </c>
      <c r="Q141" s="16"/>
      <c r="R141" s="16"/>
      <c r="S141" s="16"/>
      <c r="T141" s="16"/>
      <c r="U141" s="16"/>
      <c r="V141" s="16"/>
    </row>
    <row r="142" spans="1:22" x14ac:dyDescent="0.25">
      <c r="A142" s="15">
        <v>1926</v>
      </c>
      <c r="B142" s="14">
        <v>20.271637064179565</v>
      </c>
      <c r="C142" s="11">
        <v>6.5304676428908914</v>
      </c>
      <c r="D142" s="11">
        <v>0.39723353382210558</v>
      </c>
      <c r="E142" s="10">
        <f t="shared" si="16"/>
        <v>1</v>
      </c>
      <c r="F142" s="10">
        <f t="shared" si="17"/>
        <v>0</v>
      </c>
      <c r="G142" s="10">
        <f t="shared" si="18"/>
        <v>0</v>
      </c>
      <c r="H142" s="24">
        <f t="shared" si="19"/>
        <v>0</v>
      </c>
      <c r="I142" s="25">
        <f t="shared" si="22"/>
        <v>6.5304676428908914</v>
      </c>
      <c r="J142" s="25" t="str">
        <f t="shared" si="22"/>
        <v>n.a.</v>
      </c>
      <c r="K142" s="25" t="str">
        <f t="shared" si="22"/>
        <v>n.a.</v>
      </c>
      <c r="L142" s="25" t="str">
        <f t="shared" si="20"/>
        <v>n.a.</v>
      </c>
      <c r="M142" s="25">
        <f t="shared" si="23"/>
        <v>0.39723353382210558</v>
      </c>
      <c r="N142" s="25" t="str">
        <f t="shared" si="23"/>
        <v>n.a.</v>
      </c>
      <c r="O142" s="25" t="str">
        <f t="shared" si="23"/>
        <v>n.a.</v>
      </c>
      <c r="P142" s="25" t="str">
        <f t="shared" si="21"/>
        <v>n.a.</v>
      </c>
      <c r="Q142" s="16"/>
      <c r="R142" s="16"/>
      <c r="S142" s="16"/>
      <c r="T142" s="16"/>
      <c r="U142" s="16"/>
      <c r="V142" s="16"/>
    </row>
    <row r="143" spans="1:22" x14ac:dyDescent="0.25">
      <c r="A143" s="15">
        <v>1927</v>
      </c>
      <c r="B143" s="14">
        <v>19.384195740157065</v>
      </c>
      <c r="C143" s="11">
        <v>0.96441636182240664</v>
      </c>
      <c r="D143" s="11">
        <v>-2.3861919776578477</v>
      </c>
      <c r="E143" s="10">
        <f t="shared" si="16"/>
        <v>1</v>
      </c>
      <c r="F143" s="10">
        <f t="shared" si="17"/>
        <v>0</v>
      </c>
      <c r="G143" s="10">
        <f t="shared" si="18"/>
        <v>0</v>
      </c>
      <c r="H143" s="24">
        <f t="shared" si="19"/>
        <v>0</v>
      </c>
      <c r="I143" s="25">
        <f t="shared" si="22"/>
        <v>0.96441636182240664</v>
      </c>
      <c r="J143" s="25" t="str">
        <f t="shared" si="22"/>
        <v>n.a.</v>
      </c>
      <c r="K143" s="25" t="str">
        <f t="shared" si="22"/>
        <v>n.a.</v>
      </c>
      <c r="L143" s="25" t="str">
        <f t="shared" si="20"/>
        <v>n.a.</v>
      </c>
      <c r="M143" s="25">
        <f t="shared" si="23"/>
        <v>-2.3861919776578477</v>
      </c>
      <c r="N143" s="25" t="str">
        <f t="shared" si="23"/>
        <v>n.a.</v>
      </c>
      <c r="O143" s="25" t="str">
        <f t="shared" si="23"/>
        <v>n.a.</v>
      </c>
      <c r="P143" s="25" t="str">
        <f t="shared" si="21"/>
        <v>n.a.</v>
      </c>
      <c r="Q143" s="16"/>
      <c r="R143" s="16"/>
      <c r="S143" s="16"/>
      <c r="T143" s="16"/>
      <c r="U143" s="16"/>
      <c r="V143" s="16"/>
    </row>
    <row r="144" spans="1:22" x14ac:dyDescent="0.25">
      <c r="A144" s="15">
        <v>1928</v>
      </c>
      <c r="B144" s="14">
        <v>18.074222999414783</v>
      </c>
      <c r="C144" s="11">
        <v>1.1528326745718021</v>
      </c>
      <c r="D144" s="11">
        <v>0.82716034649423786</v>
      </c>
      <c r="E144" s="10">
        <f t="shared" si="16"/>
        <v>1</v>
      </c>
      <c r="F144" s="10">
        <f t="shared" si="17"/>
        <v>0</v>
      </c>
      <c r="G144" s="10">
        <f t="shared" si="18"/>
        <v>0</v>
      </c>
      <c r="H144" s="24">
        <f t="shared" si="19"/>
        <v>0</v>
      </c>
      <c r="I144" s="25">
        <f t="shared" si="22"/>
        <v>1.1528326745718021</v>
      </c>
      <c r="J144" s="25" t="str">
        <f t="shared" si="22"/>
        <v>n.a.</v>
      </c>
      <c r="K144" s="25" t="str">
        <f t="shared" si="22"/>
        <v>n.a.</v>
      </c>
      <c r="L144" s="25" t="str">
        <f t="shared" si="20"/>
        <v>n.a.</v>
      </c>
      <c r="M144" s="25">
        <f t="shared" si="23"/>
        <v>0.82716034649423786</v>
      </c>
      <c r="N144" s="25" t="str">
        <f t="shared" si="23"/>
        <v>n.a.</v>
      </c>
      <c r="O144" s="25" t="str">
        <f t="shared" si="23"/>
        <v>n.a.</v>
      </c>
      <c r="P144" s="25" t="str">
        <f t="shared" si="21"/>
        <v>n.a.</v>
      </c>
      <c r="Q144" s="16"/>
      <c r="R144" s="16"/>
      <c r="S144" s="16"/>
      <c r="T144" s="16"/>
      <c r="U144" s="16"/>
      <c r="V144" s="16"/>
    </row>
    <row r="145" spans="1:22" x14ac:dyDescent="0.25">
      <c r="A145" s="15">
        <v>1929</v>
      </c>
      <c r="B145" s="14">
        <v>16.342749502027029</v>
      </c>
      <c r="C145" s="11">
        <v>6.045804840985558</v>
      </c>
      <c r="D145" s="11">
        <v>0.30147183999966742</v>
      </c>
      <c r="E145" s="10">
        <f t="shared" si="16"/>
        <v>1</v>
      </c>
      <c r="F145" s="10">
        <f t="shared" si="17"/>
        <v>0</v>
      </c>
      <c r="G145" s="10">
        <f t="shared" si="18"/>
        <v>0</v>
      </c>
      <c r="H145" s="24">
        <f t="shared" si="19"/>
        <v>0</v>
      </c>
      <c r="I145" s="25">
        <f t="shared" si="22"/>
        <v>6.045804840985558</v>
      </c>
      <c r="J145" s="25" t="str">
        <f t="shared" si="22"/>
        <v>n.a.</v>
      </c>
      <c r="K145" s="25" t="str">
        <f t="shared" si="22"/>
        <v>n.a.</v>
      </c>
      <c r="L145" s="25" t="str">
        <f t="shared" si="20"/>
        <v>n.a.</v>
      </c>
      <c r="M145" s="25">
        <f t="shared" si="23"/>
        <v>0.30147183999966742</v>
      </c>
      <c r="N145" s="25" t="str">
        <f t="shared" si="23"/>
        <v>n.a.</v>
      </c>
      <c r="O145" s="25" t="str">
        <f t="shared" si="23"/>
        <v>n.a.</v>
      </c>
      <c r="P145" s="25" t="str">
        <f t="shared" si="21"/>
        <v>n.a.</v>
      </c>
      <c r="Q145" s="16"/>
      <c r="R145" s="16"/>
      <c r="S145" s="16"/>
      <c r="T145" s="16"/>
      <c r="U145" s="16"/>
      <c r="V145" s="16"/>
    </row>
    <row r="146" spans="1:22" x14ac:dyDescent="0.25">
      <c r="A146" s="15">
        <v>1930</v>
      </c>
      <c r="B146" s="14">
        <v>17.747050253760964</v>
      </c>
      <c r="C146" s="11">
        <v>-8.6182190378710324</v>
      </c>
      <c r="D146" s="11">
        <v>-3.6669157636899596</v>
      </c>
      <c r="E146" s="10">
        <f t="shared" si="16"/>
        <v>1</v>
      </c>
      <c r="F146" s="10">
        <f t="shared" si="17"/>
        <v>0</v>
      </c>
      <c r="G146" s="10">
        <f t="shared" si="18"/>
        <v>0</v>
      </c>
      <c r="H146" s="24">
        <f t="shared" si="19"/>
        <v>0</v>
      </c>
      <c r="I146" s="25">
        <f t="shared" si="22"/>
        <v>-8.6182190378710324</v>
      </c>
      <c r="J146" s="25" t="str">
        <f t="shared" si="22"/>
        <v>n.a.</v>
      </c>
      <c r="K146" s="25" t="str">
        <f t="shared" si="22"/>
        <v>n.a.</v>
      </c>
      <c r="L146" s="25" t="str">
        <f t="shared" si="20"/>
        <v>n.a.</v>
      </c>
      <c r="M146" s="25">
        <f t="shared" si="23"/>
        <v>-3.6669157636899596</v>
      </c>
      <c r="N146" s="25" t="str">
        <f t="shared" si="23"/>
        <v>n.a.</v>
      </c>
      <c r="O146" s="25" t="str">
        <f t="shared" si="23"/>
        <v>n.a.</v>
      </c>
      <c r="P146" s="25" t="str">
        <f t="shared" si="21"/>
        <v>n.a.</v>
      </c>
      <c r="Q146" s="16"/>
      <c r="R146" s="16"/>
      <c r="S146" s="16"/>
      <c r="T146" s="16"/>
      <c r="U146" s="16"/>
      <c r="V146" s="16"/>
    </row>
    <row r="147" spans="1:22" x14ac:dyDescent="0.25">
      <c r="A147" s="15">
        <v>1931</v>
      </c>
      <c r="B147" s="14">
        <v>21.962459466287584</v>
      </c>
      <c r="C147" s="11">
        <v>-6.4852150537634383</v>
      </c>
      <c r="D147" s="11">
        <v>-10.301265200370658</v>
      </c>
      <c r="E147" s="10">
        <f t="shared" si="16"/>
        <v>1</v>
      </c>
      <c r="F147" s="10">
        <f t="shared" si="17"/>
        <v>0</v>
      </c>
      <c r="G147" s="10">
        <f t="shared" si="18"/>
        <v>0</v>
      </c>
      <c r="H147" s="24">
        <f t="shared" si="19"/>
        <v>0</v>
      </c>
      <c r="I147" s="25">
        <f t="shared" si="22"/>
        <v>-6.4852150537634383</v>
      </c>
      <c r="J147" s="25" t="str">
        <f t="shared" si="22"/>
        <v>n.a.</v>
      </c>
      <c r="K147" s="25" t="str">
        <f t="shared" si="22"/>
        <v>n.a.</v>
      </c>
      <c r="L147" s="25" t="str">
        <f t="shared" si="20"/>
        <v>n.a.</v>
      </c>
      <c r="M147" s="25">
        <f t="shared" si="23"/>
        <v>-10.301265200370658</v>
      </c>
      <c r="N147" s="25" t="str">
        <f t="shared" si="23"/>
        <v>n.a.</v>
      </c>
      <c r="O147" s="25" t="str">
        <f t="shared" si="23"/>
        <v>n.a.</v>
      </c>
      <c r="P147" s="25" t="str">
        <f t="shared" si="21"/>
        <v>n.a.</v>
      </c>
      <c r="Q147" s="16"/>
      <c r="R147" s="16"/>
      <c r="S147" s="16"/>
      <c r="T147" s="16"/>
      <c r="U147" s="16"/>
      <c r="V147" s="16"/>
    </row>
    <row r="148" spans="1:22" x14ac:dyDescent="0.25">
      <c r="A148" s="15">
        <v>1932</v>
      </c>
      <c r="B148" s="14">
        <v>33.197619155247025</v>
      </c>
      <c r="C148" s="11">
        <v>-13.067433225535996</v>
      </c>
      <c r="D148" s="11">
        <v>-11.733854191993686</v>
      </c>
      <c r="E148" s="10">
        <f t="shared" si="16"/>
        <v>0</v>
      </c>
      <c r="F148" s="10">
        <f t="shared" si="17"/>
        <v>1</v>
      </c>
      <c r="G148" s="10">
        <f t="shared" si="18"/>
        <v>0</v>
      </c>
      <c r="H148" s="24">
        <f t="shared" si="19"/>
        <v>0</v>
      </c>
      <c r="I148" s="25" t="str">
        <f t="shared" si="22"/>
        <v>n.a.</v>
      </c>
      <c r="J148" s="25">
        <f t="shared" si="22"/>
        <v>-13.067433225535996</v>
      </c>
      <c r="K148" s="25" t="str">
        <f t="shared" si="22"/>
        <v>n.a.</v>
      </c>
      <c r="L148" s="25" t="str">
        <f t="shared" si="20"/>
        <v>n.a.</v>
      </c>
      <c r="M148" s="25" t="str">
        <f t="shared" si="23"/>
        <v>n.a.</v>
      </c>
      <c r="N148" s="25">
        <f t="shared" si="23"/>
        <v>-11.733854191993686</v>
      </c>
      <c r="O148" s="25" t="str">
        <f t="shared" si="23"/>
        <v>n.a.</v>
      </c>
      <c r="P148" s="25" t="str">
        <f t="shared" si="21"/>
        <v>n.a.</v>
      </c>
      <c r="Q148" s="16"/>
      <c r="R148" s="16"/>
      <c r="S148" s="16"/>
      <c r="T148" s="16"/>
      <c r="U148" s="16"/>
      <c r="V148" s="16"/>
    </row>
    <row r="149" spans="1:22" x14ac:dyDescent="0.25">
      <c r="A149" s="15">
        <v>1933</v>
      </c>
      <c r="B149" s="14">
        <v>39.962185390336884</v>
      </c>
      <c r="C149" s="11">
        <v>-1.295122623312206</v>
      </c>
      <c r="D149" s="11">
        <v>-2.6575238486584163</v>
      </c>
      <c r="E149" s="10">
        <f t="shared" si="16"/>
        <v>0</v>
      </c>
      <c r="F149" s="10">
        <f t="shared" si="17"/>
        <v>1</v>
      </c>
      <c r="G149" s="10">
        <f t="shared" si="18"/>
        <v>0</v>
      </c>
      <c r="H149" s="24">
        <f t="shared" si="19"/>
        <v>0</v>
      </c>
      <c r="I149" s="25" t="str">
        <f t="shared" si="22"/>
        <v>n.a.</v>
      </c>
      <c r="J149" s="25">
        <f t="shared" si="22"/>
        <v>-1.295122623312206</v>
      </c>
      <c r="K149" s="25" t="str">
        <f t="shared" si="22"/>
        <v>n.a.</v>
      </c>
      <c r="L149" s="25" t="str">
        <f t="shared" si="20"/>
        <v>n.a.</v>
      </c>
      <c r="M149" s="25" t="str">
        <f t="shared" si="23"/>
        <v>n.a.</v>
      </c>
      <c r="N149" s="25">
        <f t="shared" si="23"/>
        <v>-2.6575238486584163</v>
      </c>
      <c r="O149" s="25" t="str">
        <f t="shared" si="23"/>
        <v>n.a.</v>
      </c>
      <c r="P149" s="25" t="str">
        <f t="shared" si="21"/>
        <v>n.a.</v>
      </c>
      <c r="Q149" s="16"/>
      <c r="R149" s="16"/>
      <c r="S149" s="16"/>
      <c r="T149" s="16"/>
      <c r="U149" s="16"/>
      <c r="V149" s="16"/>
    </row>
    <row r="150" spans="1:22" x14ac:dyDescent="0.25">
      <c r="A150" s="15">
        <v>1934</v>
      </c>
      <c r="B150" s="14">
        <v>40.989608203757577</v>
      </c>
      <c r="C150" s="11">
        <v>10.887772194304857</v>
      </c>
      <c r="D150" s="11">
        <v>5.5312720961624873</v>
      </c>
      <c r="E150" s="10">
        <f t="shared" si="16"/>
        <v>0</v>
      </c>
      <c r="F150" s="10">
        <f t="shared" si="17"/>
        <v>1</v>
      </c>
      <c r="G150" s="10">
        <f t="shared" si="18"/>
        <v>0</v>
      </c>
      <c r="H150" s="24">
        <f t="shared" si="19"/>
        <v>0</v>
      </c>
      <c r="I150" s="25" t="str">
        <f t="shared" si="22"/>
        <v>n.a.</v>
      </c>
      <c r="J150" s="25">
        <f t="shared" si="22"/>
        <v>10.887772194304857</v>
      </c>
      <c r="K150" s="25" t="str">
        <f t="shared" si="22"/>
        <v>n.a.</v>
      </c>
      <c r="L150" s="25" t="str">
        <f t="shared" si="20"/>
        <v>n.a.</v>
      </c>
      <c r="M150" s="25" t="str">
        <f t="shared" si="23"/>
        <v>n.a.</v>
      </c>
      <c r="N150" s="25">
        <f t="shared" si="23"/>
        <v>5.5312720961624873</v>
      </c>
      <c r="O150" s="25" t="str">
        <f t="shared" si="23"/>
        <v>n.a.</v>
      </c>
      <c r="P150" s="25" t="str">
        <f t="shared" si="21"/>
        <v>n.a.</v>
      </c>
      <c r="Q150" s="16"/>
      <c r="R150" s="16"/>
      <c r="S150" s="16"/>
      <c r="T150" s="16"/>
      <c r="U150" s="16"/>
      <c r="V150" s="16"/>
    </row>
    <row r="151" spans="1:22" x14ac:dyDescent="0.25">
      <c r="A151" s="15">
        <v>1935</v>
      </c>
      <c r="B151" s="14">
        <v>39.15537875106412</v>
      </c>
      <c r="C151" s="11">
        <v>8.8872104733131998</v>
      </c>
      <c r="D151" s="11">
        <v>1.9960063058328981</v>
      </c>
      <c r="E151" s="10">
        <f t="shared" si="16"/>
        <v>0</v>
      </c>
      <c r="F151" s="10">
        <f t="shared" si="17"/>
        <v>1</v>
      </c>
      <c r="G151" s="10">
        <f t="shared" si="18"/>
        <v>0</v>
      </c>
      <c r="H151" s="24">
        <f t="shared" si="19"/>
        <v>0</v>
      </c>
      <c r="I151" s="25" t="str">
        <f t="shared" si="22"/>
        <v>n.a.</v>
      </c>
      <c r="J151" s="25">
        <f t="shared" si="22"/>
        <v>8.8872104733131998</v>
      </c>
      <c r="K151" s="25" t="str">
        <f t="shared" si="22"/>
        <v>n.a.</v>
      </c>
      <c r="L151" s="25" t="str">
        <f t="shared" si="20"/>
        <v>n.a.</v>
      </c>
      <c r="M151" s="25" t="str">
        <f t="shared" si="23"/>
        <v>n.a.</v>
      </c>
      <c r="N151" s="25">
        <f t="shared" si="23"/>
        <v>1.9960063058328981</v>
      </c>
      <c r="O151" s="25" t="str">
        <f t="shared" si="23"/>
        <v>n.a.</v>
      </c>
      <c r="P151" s="25" t="str">
        <f t="shared" si="21"/>
        <v>n.a.</v>
      </c>
      <c r="Q151" s="16"/>
      <c r="R151" s="16"/>
      <c r="S151" s="16"/>
      <c r="T151" s="16"/>
      <c r="U151" s="16"/>
      <c r="V151" s="16"/>
    </row>
    <row r="152" spans="1:22" x14ac:dyDescent="0.25">
      <c r="A152" s="15">
        <v>1936</v>
      </c>
      <c r="B152" s="14">
        <v>40.30852445552506</v>
      </c>
      <c r="C152" s="11">
        <v>13.05202312138729</v>
      </c>
      <c r="D152" s="11">
        <v>1.1257382979676267</v>
      </c>
      <c r="E152" s="10">
        <f t="shared" si="16"/>
        <v>0</v>
      </c>
      <c r="F152" s="10">
        <f t="shared" si="17"/>
        <v>1</v>
      </c>
      <c r="G152" s="10">
        <f t="shared" si="18"/>
        <v>0</v>
      </c>
      <c r="H152" s="24">
        <f t="shared" si="19"/>
        <v>0</v>
      </c>
      <c r="I152" s="25" t="str">
        <f t="shared" si="22"/>
        <v>n.a.</v>
      </c>
      <c r="J152" s="25">
        <f t="shared" si="22"/>
        <v>13.05202312138729</v>
      </c>
      <c r="K152" s="25" t="str">
        <f t="shared" si="22"/>
        <v>n.a.</v>
      </c>
      <c r="L152" s="25" t="str">
        <f t="shared" si="20"/>
        <v>n.a.</v>
      </c>
      <c r="M152" s="25" t="str">
        <f t="shared" si="23"/>
        <v>n.a.</v>
      </c>
      <c r="N152" s="25">
        <f t="shared" si="23"/>
        <v>1.1257382979676267</v>
      </c>
      <c r="O152" s="25" t="str">
        <f t="shared" si="23"/>
        <v>n.a.</v>
      </c>
      <c r="P152" s="25" t="str">
        <f t="shared" si="21"/>
        <v>n.a.</v>
      </c>
      <c r="Q152" s="16"/>
      <c r="R152" s="16"/>
      <c r="S152" s="16"/>
      <c r="T152" s="16"/>
      <c r="U152" s="16"/>
      <c r="V152" s="16"/>
    </row>
    <row r="153" spans="1:22" x14ac:dyDescent="0.25">
      <c r="A153" s="15">
        <v>1937</v>
      </c>
      <c r="B153" s="14">
        <v>39.635053027519042</v>
      </c>
      <c r="C153" s="11">
        <v>5.1232232334594618</v>
      </c>
      <c r="D153" s="11">
        <v>4.3212600874789953</v>
      </c>
      <c r="E153" s="10">
        <f t="shared" si="16"/>
        <v>0</v>
      </c>
      <c r="F153" s="10">
        <f t="shared" si="17"/>
        <v>1</v>
      </c>
      <c r="G153" s="10">
        <f t="shared" si="18"/>
        <v>0</v>
      </c>
      <c r="H153" s="24">
        <f t="shared" si="19"/>
        <v>0</v>
      </c>
      <c r="I153" s="25" t="str">
        <f t="shared" si="22"/>
        <v>n.a.</v>
      </c>
      <c r="J153" s="25">
        <f t="shared" si="22"/>
        <v>5.1232232334594618</v>
      </c>
      <c r="K153" s="25" t="str">
        <f t="shared" si="22"/>
        <v>n.a.</v>
      </c>
      <c r="L153" s="25" t="str">
        <f t="shared" si="20"/>
        <v>n.a.</v>
      </c>
      <c r="M153" s="25" t="str">
        <f t="shared" si="23"/>
        <v>n.a.</v>
      </c>
      <c r="N153" s="25">
        <f t="shared" si="23"/>
        <v>4.3212600874789953</v>
      </c>
      <c r="O153" s="25" t="str">
        <f t="shared" si="23"/>
        <v>n.a.</v>
      </c>
      <c r="P153" s="25" t="str">
        <f t="shared" si="21"/>
        <v>n.a.</v>
      </c>
      <c r="Q153" s="16"/>
      <c r="R153" s="16"/>
      <c r="S153" s="16"/>
      <c r="T153" s="16"/>
      <c r="U153" s="16"/>
      <c r="V153" s="16"/>
    </row>
    <row r="154" spans="1:22" x14ac:dyDescent="0.25">
      <c r="A154" s="15">
        <v>1938</v>
      </c>
      <c r="B154" s="14">
        <v>43.164622898315912</v>
      </c>
      <c r="C154" s="11">
        <v>-3.4435797665369638</v>
      </c>
      <c r="D154" s="11">
        <v>-2.9698989058751901</v>
      </c>
      <c r="E154" s="10">
        <f t="shared" si="16"/>
        <v>0</v>
      </c>
      <c r="F154" s="10">
        <f t="shared" si="17"/>
        <v>1</v>
      </c>
      <c r="G154" s="10">
        <f t="shared" si="18"/>
        <v>0</v>
      </c>
      <c r="H154" s="24">
        <f t="shared" si="19"/>
        <v>0</v>
      </c>
      <c r="I154" s="25" t="str">
        <f t="shared" si="22"/>
        <v>n.a.</v>
      </c>
      <c r="J154" s="25">
        <f t="shared" si="22"/>
        <v>-3.4435797665369638</v>
      </c>
      <c r="K154" s="25" t="str">
        <f t="shared" si="22"/>
        <v>n.a.</v>
      </c>
      <c r="L154" s="25" t="str">
        <f t="shared" si="20"/>
        <v>n.a.</v>
      </c>
      <c r="M154" s="25" t="str">
        <f t="shared" si="23"/>
        <v>n.a.</v>
      </c>
      <c r="N154" s="25">
        <f t="shared" si="23"/>
        <v>-2.9698989058751901</v>
      </c>
      <c r="O154" s="25" t="str">
        <f t="shared" si="23"/>
        <v>n.a.</v>
      </c>
      <c r="P154" s="25" t="str">
        <f t="shared" si="21"/>
        <v>n.a.</v>
      </c>
      <c r="Q154" s="16"/>
      <c r="R154" s="16"/>
      <c r="S154" s="16"/>
      <c r="T154" s="16"/>
      <c r="U154" s="16"/>
      <c r="V154" s="16"/>
    </row>
    <row r="155" spans="1:22" x14ac:dyDescent="0.25">
      <c r="A155" s="15">
        <v>1939</v>
      </c>
      <c r="B155" s="14">
        <v>43.86066422029284</v>
      </c>
      <c r="C155" s="11">
        <v>8.0797904493250083</v>
      </c>
      <c r="D155" s="11">
        <v>-0.92062106303388846</v>
      </c>
      <c r="E155" s="10">
        <f t="shared" si="16"/>
        <v>0</v>
      </c>
      <c r="F155" s="10">
        <f t="shared" si="17"/>
        <v>1</v>
      </c>
      <c r="G155" s="10">
        <f t="shared" si="18"/>
        <v>0</v>
      </c>
      <c r="H155" s="24">
        <f t="shared" si="19"/>
        <v>0</v>
      </c>
      <c r="I155" s="25" t="str">
        <f t="shared" si="22"/>
        <v>n.a.</v>
      </c>
      <c r="J155" s="25">
        <f t="shared" si="22"/>
        <v>8.0797904493250083</v>
      </c>
      <c r="K155" s="25" t="str">
        <f t="shared" si="22"/>
        <v>n.a.</v>
      </c>
      <c r="L155" s="25" t="str">
        <f t="shared" si="20"/>
        <v>n.a.</v>
      </c>
      <c r="M155" s="25" t="str">
        <f t="shared" si="23"/>
        <v>n.a.</v>
      </c>
      <c r="N155" s="25">
        <f t="shared" si="23"/>
        <v>-0.92062106303388846</v>
      </c>
      <c r="O155" s="25" t="str">
        <f t="shared" si="23"/>
        <v>n.a.</v>
      </c>
      <c r="P155" s="25" t="str">
        <f t="shared" si="21"/>
        <v>n.a.</v>
      </c>
      <c r="Q155" s="16"/>
      <c r="R155" s="16"/>
      <c r="S155" s="16"/>
      <c r="T155" s="16"/>
      <c r="U155" s="16"/>
      <c r="V155" s="16"/>
    </row>
    <row r="156" spans="1:22" x14ac:dyDescent="0.25">
      <c r="A156" s="15">
        <v>1940</v>
      </c>
      <c r="B156" s="14">
        <v>42.374290964181455</v>
      </c>
      <c r="C156" s="65">
        <v>8.7714392244593764</v>
      </c>
      <c r="D156" s="65">
        <v>1.1095456768578149</v>
      </c>
      <c r="E156" s="10">
        <f t="shared" si="16"/>
        <v>0</v>
      </c>
      <c r="F156" s="10">
        <f t="shared" si="17"/>
        <v>1</v>
      </c>
      <c r="G156" s="10">
        <f t="shared" si="18"/>
        <v>0</v>
      </c>
      <c r="H156" s="24">
        <f t="shared" si="19"/>
        <v>0</v>
      </c>
      <c r="I156" s="25" t="str">
        <f t="shared" si="22"/>
        <v>n.a.</v>
      </c>
      <c r="J156" s="25">
        <f t="shared" si="22"/>
        <v>8.7714392244593764</v>
      </c>
      <c r="K156" s="25" t="str">
        <f t="shared" si="22"/>
        <v>n.a.</v>
      </c>
      <c r="L156" s="25" t="str">
        <f t="shared" si="20"/>
        <v>n.a.</v>
      </c>
      <c r="M156" s="25" t="str">
        <f t="shared" si="23"/>
        <v>n.a.</v>
      </c>
      <c r="N156" s="25">
        <f t="shared" si="23"/>
        <v>1.1095456768578149</v>
      </c>
      <c r="O156" s="25" t="str">
        <f t="shared" si="23"/>
        <v>n.a.</v>
      </c>
      <c r="P156" s="25" t="str">
        <f t="shared" si="21"/>
        <v>n.a.</v>
      </c>
      <c r="Q156" s="16"/>
      <c r="R156" s="16"/>
      <c r="S156" s="16"/>
      <c r="T156" s="16"/>
      <c r="U156" s="16"/>
      <c r="V156" s="16"/>
    </row>
    <row r="157" spans="1:22" x14ac:dyDescent="0.25">
      <c r="A157" s="15">
        <v>1941</v>
      </c>
      <c r="B157" s="14">
        <v>38.643601843496448</v>
      </c>
      <c r="C157" s="65">
        <v>17.070871539977706</v>
      </c>
      <c r="D157" s="65">
        <v>6.7308107402593187</v>
      </c>
      <c r="E157" s="10">
        <f t="shared" si="16"/>
        <v>0</v>
      </c>
      <c r="F157" s="10">
        <f t="shared" si="17"/>
        <v>1</v>
      </c>
      <c r="G157" s="10">
        <f t="shared" si="18"/>
        <v>0</v>
      </c>
      <c r="H157" s="24">
        <f t="shared" si="19"/>
        <v>0</v>
      </c>
      <c r="I157" s="25" t="str">
        <f t="shared" si="22"/>
        <v>n.a.</v>
      </c>
      <c r="J157" s="25">
        <f t="shared" si="22"/>
        <v>17.070871539977706</v>
      </c>
      <c r="K157" s="25" t="str">
        <f t="shared" si="22"/>
        <v>n.a.</v>
      </c>
      <c r="L157" s="25" t="str">
        <f t="shared" si="20"/>
        <v>n.a.</v>
      </c>
      <c r="M157" s="25" t="str">
        <f t="shared" si="23"/>
        <v>n.a.</v>
      </c>
      <c r="N157" s="25">
        <f t="shared" si="23"/>
        <v>6.7308107402593187</v>
      </c>
      <c r="O157" s="25" t="str">
        <f t="shared" si="23"/>
        <v>n.a.</v>
      </c>
      <c r="P157" s="25" t="str">
        <f t="shared" si="21"/>
        <v>n.a.</v>
      </c>
      <c r="Q157" s="16"/>
      <c r="R157" s="16"/>
      <c r="S157" s="16"/>
      <c r="T157" s="16"/>
      <c r="U157" s="16"/>
      <c r="V157" s="16"/>
    </row>
    <row r="158" spans="1:22" x14ac:dyDescent="0.25">
      <c r="A158" s="15">
        <v>1942</v>
      </c>
      <c r="B158" s="14">
        <v>44.732825890191478</v>
      </c>
      <c r="C158" s="65">
        <v>18.453993119098165</v>
      </c>
      <c r="D158" s="65">
        <v>7.8749303624702227</v>
      </c>
      <c r="E158" s="10">
        <f t="shared" si="16"/>
        <v>0</v>
      </c>
      <c r="F158" s="10">
        <f t="shared" si="17"/>
        <v>1</v>
      </c>
      <c r="G158" s="10">
        <f t="shared" si="18"/>
        <v>0</v>
      </c>
      <c r="H158" s="24">
        <f t="shared" si="19"/>
        <v>0</v>
      </c>
      <c r="I158" s="25" t="str">
        <f t="shared" si="22"/>
        <v>n.a.</v>
      </c>
      <c r="J158" s="25">
        <f t="shared" si="22"/>
        <v>18.453993119098165</v>
      </c>
      <c r="K158" s="25" t="str">
        <f t="shared" si="22"/>
        <v>n.a.</v>
      </c>
      <c r="L158" s="25" t="str">
        <f t="shared" si="20"/>
        <v>n.a.</v>
      </c>
      <c r="M158" s="25" t="str">
        <f t="shared" si="23"/>
        <v>n.a.</v>
      </c>
      <c r="N158" s="25">
        <f t="shared" si="23"/>
        <v>7.8749303624702227</v>
      </c>
      <c r="O158" s="25" t="str">
        <f t="shared" si="23"/>
        <v>n.a.</v>
      </c>
      <c r="P158" s="25" t="str">
        <f t="shared" si="21"/>
        <v>n.a.</v>
      </c>
      <c r="Q158" s="16"/>
      <c r="R158" s="16"/>
      <c r="S158" s="16"/>
      <c r="T158" s="16"/>
      <c r="U158" s="16"/>
      <c r="V158" s="16"/>
    </row>
    <row r="159" spans="1:22" x14ac:dyDescent="0.25">
      <c r="A159" s="15">
        <v>1943</v>
      </c>
      <c r="B159" s="14">
        <v>68.829854143957718</v>
      </c>
      <c r="C159" s="65">
        <v>16.370040786058571</v>
      </c>
      <c r="D159" s="65">
        <v>5.4122804678354175</v>
      </c>
      <c r="E159" s="10">
        <f t="shared" si="16"/>
        <v>0</v>
      </c>
      <c r="F159" s="10">
        <f t="shared" si="17"/>
        <v>0</v>
      </c>
      <c r="G159" s="10">
        <f t="shared" si="18"/>
        <v>1</v>
      </c>
      <c r="H159" s="24">
        <f t="shared" si="19"/>
        <v>0</v>
      </c>
      <c r="I159" s="25" t="str">
        <f t="shared" si="22"/>
        <v>n.a.</v>
      </c>
      <c r="J159" s="25" t="str">
        <f t="shared" si="22"/>
        <v>n.a.</v>
      </c>
      <c r="K159" s="25">
        <f t="shared" si="22"/>
        <v>16.370040786058571</v>
      </c>
      <c r="L159" s="25" t="str">
        <f t="shared" si="20"/>
        <v>n.a.</v>
      </c>
      <c r="M159" s="25" t="str">
        <f t="shared" si="23"/>
        <v>n.a.</v>
      </c>
      <c r="N159" s="25" t="str">
        <f t="shared" si="23"/>
        <v>n.a.</v>
      </c>
      <c r="O159" s="25">
        <f t="shared" si="23"/>
        <v>5.4122804678354175</v>
      </c>
      <c r="P159" s="25" t="str">
        <f t="shared" si="21"/>
        <v>n.a.</v>
      </c>
      <c r="Q159" s="16"/>
      <c r="R159" s="16"/>
      <c r="S159" s="16"/>
      <c r="T159" s="16"/>
      <c r="U159" s="16"/>
      <c r="V159" s="16"/>
    </row>
    <row r="160" spans="1:22" x14ac:dyDescent="0.25">
      <c r="A160" s="15">
        <v>1944</v>
      </c>
      <c r="B160" s="14">
        <v>91.448310837638772</v>
      </c>
      <c r="C160" s="65">
        <v>8.0771068981997818</v>
      </c>
      <c r="D160" s="65">
        <v>2.4034841769746684</v>
      </c>
      <c r="E160" s="10">
        <f t="shared" si="16"/>
        <v>0</v>
      </c>
      <c r="F160" s="10">
        <f t="shared" si="17"/>
        <v>0</v>
      </c>
      <c r="G160" s="10">
        <f t="shared" si="18"/>
        <v>0</v>
      </c>
      <c r="H160" s="24">
        <f t="shared" si="19"/>
        <v>1</v>
      </c>
      <c r="I160" s="25" t="str">
        <f t="shared" si="22"/>
        <v>n.a.</v>
      </c>
      <c r="J160" s="25" t="str">
        <f t="shared" si="22"/>
        <v>n.a.</v>
      </c>
      <c r="K160" s="25" t="str">
        <f t="shared" si="22"/>
        <v>n.a.</v>
      </c>
      <c r="L160" s="25">
        <f t="shared" si="20"/>
        <v>8.0771068981997818</v>
      </c>
      <c r="M160" s="25" t="str">
        <f t="shared" si="23"/>
        <v>n.a.</v>
      </c>
      <c r="N160" s="25" t="str">
        <f t="shared" si="23"/>
        <v>n.a.</v>
      </c>
      <c r="O160" s="25" t="str">
        <f t="shared" si="23"/>
        <v>n.a.</v>
      </c>
      <c r="P160" s="25">
        <f t="shared" si="21"/>
        <v>2.4034841769746684</v>
      </c>
      <c r="Q160" s="16"/>
      <c r="R160" s="16"/>
      <c r="S160" s="16"/>
      <c r="T160" s="16"/>
      <c r="U160" s="16"/>
      <c r="V160" s="16"/>
    </row>
    <row r="161" spans="1:22" x14ac:dyDescent="0.25">
      <c r="A161" s="15">
        <v>1945</v>
      </c>
      <c r="B161" s="14">
        <v>116.00098090131391</v>
      </c>
      <c r="C161" s="65">
        <v>-1.120283018867918</v>
      </c>
      <c r="D161" s="65">
        <v>2.6053391628861888</v>
      </c>
      <c r="E161" s="10">
        <f t="shared" si="16"/>
        <v>0</v>
      </c>
      <c r="F161" s="10">
        <f t="shared" si="17"/>
        <v>0</v>
      </c>
      <c r="G161" s="10">
        <f t="shared" si="18"/>
        <v>0</v>
      </c>
      <c r="H161" s="24">
        <f t="shared" si="19"/>
        <v>1</v>
      </c>
      <c r="I161" s="25" t="str">
        <f t="shared" si="22"/>
        <v>n.a.</v>
      </c>
      <c r="J161" s="25" t="str">
        <f t="shared" si="22"/>
        <v>n.a.</v>
      </c>
      <c r="K161" s="25" t="str">
        <f t="shared" si="22"/>
        <v>n.a.</v>
      </c>
      <c r="L161" s="25">
        <f t="shared" si="20"/>
        <v>-1.120283018867918</v>
      </c>
      <c r="M161" s="25" t="str">
        <f t="shared" si="23"/>
        <v>n.a.</v>
      </c>
      <c r="N161" s="25" t="str">
        <f t="shared" si="23"/>
        <v>n.a.</v>
      </c>
      <c r="O161" s="25" t="str">
        <f t="shared" si="23"/>
        <v>n.a.</v>
      </c>
      <c r="P161" s="25">
        <f t="shared" si="21"/>
        <v>2.6053391628861888</v>
      </c>
      <c r="Q161" s="16"/>
      <c r="R161" s="16"/>
      <c r="S161" s="16"/>
      <c r="T161" s="16"/>
      <c r="U161" s="16"/>
      <c r="V161" s="16"/>
    </row>
    <row r="162" spans="1:22" x14ac:dyDescent="0.25">
      <c r="A162" s="15">
        <v>1946</v>
      </c>
      <c r="B162" s="14">
        <v>121.25206983495053</v>
      </c>
      <c r="C162" s="11">
        <v>-10.942158616577224</v>
      </c>
      <c r="D162" s="11">
        <v>11.883753364729955</v>
      </c>
      <c r="E162" s="10">
        <f t="shared" si="16"/>
        <v>0</v>
      </c>
      <c r="F162" s="10">
        <f t="shared" si="17"/>
        <v>0</v>
      </c>
      <c r="G162" s="10">
        <f t="shared" si="18"/>
        <v>0</v>
      </c>
      <c r="H162" s="24">
        <f t="shared" si="19"/>
        <v>1</v>
      </c>
      <c r="I162" s="25" t="str">
        <f t="shared" si="22"/>
        <v>n.a.</v>
      </c>
      <c r="J162" s="25" t="str">
        <f t="shared" si="22"/>
        <v>n.a.</v>
      </c>
      <c r="K162" s="25" t="str">
        <f t="shared" si="22"/>
        <v>n.a.</v>
      </c>
      <c r="L162" s="25">
        <f t="shared" si="20"/>
        <v>-10.942158616577224</v>
      </c>
      <c r="M162" s="25" t="str">
        <f t="shared" si="23"/>
        <v>n.a.</v>
      </c>
      <c r="N162" s="25" t="str">
        <f t="shared" si="23"/>
        <v>n.a.</v>
      </c>
      <c r="O162" s="25" t="str">
        <f t="shared" si="23"/>
        <v>n.a.</v>
      </c>
      <c r="P162" s="25">
        <f t="shared" si="21"/>
        <v>11.883753364729955</v>
      </c>
      <c r="Q162" s="16"/>
      <c r="R162" s="16"/>
      <c r="S162" s="16"/>
      <c r="T162" s="16"/>
      <c r="U162" s="16"/>
      <c r="V162" s="16"/>
    </row>
    <row r="163" spans="1:22" x14ac:dyDescent="0.25">
      <c r="A163" s="15">
        <v>1947</v>
      </c>
      <c r="B163" s="14">
        <v>105.81170958978699</v>
      </c>
      <c r="C163" s="11">
        <v>-0.89833723914742869</v>
      </c>
      <c r="D163" s="11">
        <v>10.851808676166307</v>
      </c>
      <c r="E163" s="10">
        <f t="shared" si="16"/>
        <v>0</v>
      </c>
      <c r="F163" s="10">
        <f t="shared" si="17"/>
        <v>0</v>
      </c>
      <c r="G163" s="10">
        <f t="shared" si="18"/>
        <v>0</v>
      </c>
      <c r="H163" s="24">
        <f t="shared" si="19"/>
        <v>1</v>
      </c>
      <c r="I163" s="25" t="str">
        <f t="shared" si="22"/>
        <v>n.a.</v>
      </c>
      <c r="J163" s="25" t="str">
        <f t="shared" si="22"/>
        <v>n.a.</v>
      </c>
      <c r="K163" s="25" t="str">
        <f t="shared" si="22"/>
        <v>n.a.</v>
      </c>
      <c r="L163" s="25">
        <f t="shared" si="20"/>
        <v>-0.89833723914742869</v>
      </c>
      <c r="M163" s="25" t="str">
        <f t="shared" si="23"/>
        <v>n.a.</v>
      </c>
      <c r="N163" s="25" t="str">
        <f t="shared" si="23"/>
        <v>n.a.</v>
      </c>
      <c r="O163" s="25" t="str">
        <f t="shared" si="23"/>
        <v>n.a.</v>
      </c>
      <c r="P163" s="25">
        <f t="shared" si="21"/>
        <v>10.851808676166307</v>
      </c>
      <c r="Q163" s="16"/>
      <c r="R163" s="16"/>
      <c r="S163" s="16"/>
      <c r="T163" s="16"/>
      <c r="U163" s="16"/>
      <c r="V163" s="16"/>
    </row>
    <row r="164" spans="1:22" x14ac:dyDescent="0.25">
      <c r="A164" s="15">
        <v>1948</v>
      </c>
      <c r="B164" s="14">
        <v>93.754086403935332</v>
      </c>
      <c r="C164" s="11">
        <v>4.3972749282135126</v>
      </c>
      <c r="D164" s="11">
        <v>5.5982584750295716</v>
      </c>
      <c r="E164" s="10">
        <f t="shared" si="16"/>
        <v>0</v>
      </c>
      <c r="F164" s="10">
        <f t="shared" si="17"/>
        <v>0</v>
      </c>
      <c r="G164" s="10">
        <f t="shared" si="18"/>
        <v>0</v>
      </c>
      <c r="H164" s="24">
        <f t="shared" si="19"/>
        <v>1</v>
      </c>
      <c r="I164" s="25" t="str">
        <f t="shared" si="22"/>
        <v>n.a.</v>
      </c>
      <c r="J164" s="25" t="str">
        <f t="shared" si="22"/>
        <v>n.a.</v>
      </c>
      <c r="K164" s="25" t="str">
        <f t="shared" si="22"/>
        <v>n.a.</v>
      </c>
      <c r="L164" s="25">
        <f t="shared" si="20"/>
        <v>4.3972749282135126</v>
      </c>
      <c r="M164" s="25" t="str">
        <f t="shared" si="23"/>
        <v>n.a.</v>
      </c>
      <c r="N164" s="25" t="str">
        <f t="shared" si="23"/>
        <v>n.a.</v>
      </c>
      <c r="O164" s="25" t="str">
        <f t="shared" si="23"/>
        <v>n.a.</v>
      </c>
      <c r="P164" s="25">
        <f t="shared" si="21"/>
        <v>5.5982584750295716</v>
      </c>
      <c r="Q164" s="16"/>
      <c r="R164" s="16"/>
      <c r="S164" s="16"/>
      <c r="T164" s="16"/>
      <c r="U164" s="16"/>
      <c r="V164" s="16"/>
    </row>
    <row r="165" spans="1:22" x14ac:dyDescent="0.25">
      <c r="A165" s="15">
        <v>1949</v>
      </c>
      <c r="B165" s="14">
        <v>94.599685576470804</v>
      </c>
      <c r="C165" s="11">
        <v>-0.51235033976917421</v>
      </c>
      <c r="D165" s="11">
        <v>-0.19470445697404859</v>
      </c>
      <c r="E165" s="10">
        <f t="shared" si="16"/>
        <v>0</v>
      </c>
      <c r="F165" s="10">
        <f t="shared" si="17"/>
        <v>0</v>
      </c>
      <c r="G165" s="10">
        <f t="shared" si="18"/>
        <v>0</v>
      </c>
      <c r="H165" s="24">
        <f t="shared" si="19"/>
        <v>1</v>
      </c>
      <c r="I165" s="25" t="str">
        <f t="shared" si="22"/>
        <v>n.a.</v>
      </c>
      <c r="J165" s="25" t="str">
        <f t="shared" si="22"/>
        <v>n.a.</v>
      </c>
      <c r="K165" s="25" t="str">
        <f t="shared" si="22"/>
        <v>n.a.</v>
      </c>
      <c r="L165" s="25">
        <f t="shared" si="20"/>
        <v>-0.51235033976917421</v>
      </c>
      <c r="M165" s="25" t="str">
        <f t="shared" si="23"/>
        <v>n.a.</v>
      </c>
      <c r="N165" s="25" t="str">
        <f t="shared" si="23"/>
        <v>n.a.</v>
      </c>
      <c r="O165" s="25" t="str">
        <f t="shared" si="23"/>
        <v>n.a.</v>
      </c>
      <c r="P165" s="25">
        <f t="shared" si="21"/>
        <v>-0.19470445697404859</v>
      </c>
      <c r="Q165" s="16"/>
      <c r="R165" s="16"/>
      <c r="S165" s="16"/>
      <c r="T165" s="16"/>
      <c r="U165" s="16"/>
      <c r="V165" s="16"/>
    </row>
    <row r="166" spans="1:22" x14ac:dyDescent="0.25">
      <c r="A166" s="15">
        <v>1950</v>
      </c>
      <c r="B166" s="14">
        <v>87.62592861799115</v>
      </c>
      <c r="C166" s="11">
        <v>8.7439692090854884</v>
      </c>
      <c r="D166" s="11">
        <v>1.0793200488355303</v>
      </c>
      <c r="E166" s="10">
        <f t="shared" si="16"/>
        <v>0</v>
      </c>
      <c r="F166" s="10">
        <f t="shared" si="17"/>
        <v>0</v>
      </c>
      <c r="G166" s="10">
        <f t="shared" si="18"/>
        <v>1</v>
      </c>
      <c r="H166" s="24">
        <f t="shared" si="19"/>
        <v>0</v>
      </c>
      <c r="I166" s="25" t="str">
        <f t="shared" si="22"/>
        <v>n.a.</v>
      </c>
      <c r="J166" s="25" t="str">
        <f t="shared" si="22"/>
        <v>n.a.</v>
      </c>
      <c r="K166" s="25">
        <f t="shared" si="22"/>
        <v>8.7439692090854884</v>
      </c>
      <c r="L166" s="25" t="str">
        <f t="shared" si="20"/>
        <v>n.a.</v>
      </c>
      <c r="M166" s="25" t="str">
        <f t="shared" si="23"/>
        <v>n.a.</v>
      </c>
      <c r="N166" s="25" t="str">
        <f t="shared" si="23"/>
        <v>n.a.</v>
      </c>
      <c r="O166" s="25">
        <f t="shared" si="23"/>
        <v>1.0793200488355303</v>
      </c>
      <c r="P166" s="25" t="str">
        <f t="shared" si="21"/>
        <v>n.a.</v>
      </c>
      <c r="Q166" s="16"/>
      <c r="R166" s="16"/>
      <c r="S166" s="16"/>
      <c r="T166" s="16"/>
      <c r="U166" s="16"/>
      <c r="V166" s="16"/>
    </row>
    <row r="167" spans="1:22" x14ac:dyDescent="0.25">
      <c r="A167" s="15">
        <v>1951</v>
      </c>
      <c r="B167" s="14">
        <v>75.220152317987029</v>
      </c>
      <c r="C167" s="11">
        <v>7.7318045862412754</v>
      </c>
      <c r="D167" s="11">
        <v>7.23485736678664</v>
      </c>
      <c r="E167" s="10">
        <f t="shared" si="16"/>
        <v>0</v>
      </c>
      <c r="F167" s="10">
        <f t="shared" si="17"/>
        <v>0</v>
      </c>
      <c r="G167" s="10">
        <f t="shared" si="18"/>
        <v>1</v>
      </c>
      <c r="H167" s="24">
        <f t="shared" si="19"/>
        <v>0</v>
      </c>
      <c r="I167" s="25" t="str">
        <f t="shared" si="22"/>
        <v>n.a.</v>
      </c>
      <c r="J167" s="25" t="str">
        <f t="shared" si="22"/>
        <v>n.a.</v>
      </c>
      <c r="K167" s="25">
        <f t="shared" si="22"/>
        <v>7.7318045862412754</v>
      </c>
      <c r="L167" s="25" t="str">
        <f t="shared" si="20"/>
        <v>n.a.</v>
      </c>
      <c r="M167" s="25" t="str">
        <f t="shared" si="23"/>
        <v>n.a.</v>
      </c>
      <c r="N167" s="25" t="str">
        <f t="shared" si="23"/>
        <v>n.a.</v>
      </c>
      <c r="O167" s="25">
        <f t="shared" si="23"/>
        <v>7.23485736678664</v>
      </c>
      <c r="P167" s="25" t="str">
        <f t="shared" si="21"/>
        <v>n.a.</v>
      </c>
      <c r="Q167" s="16"/>
      <c r="R167" s="16"/>
      <c r="S167" s="16"/>
      <c r="T167" s="16"/>
      <c r="U167" s="16"/>
      <c r="V167" s="16"/>
    </row>
    <row r="168" spans="1:22" x14ac:dyDescent="0.25">
      <c r="A168" s="15">
        <v>1952</v>
      </c>
      <c r="B168" s="14">
        <v>72.315148977234159</v>
      </c>
      <c r="C168" s="11">
        <v>3.8313821664893055</v>
      </c>
      <c r="D168" s="11">
        <v>1.7031286852457139</v>
      </c>
      <c r="E168" s="10">
        <f t="shared" si="16"/>
        <v>0</v>
      </c>
      <c r="F168" s="10">
        <f t="shared" si="17"/>
        <v>0</v>
      </c>
      <c r="G168" s="10">
        <f t="shared" si="18"/>
        <v>1</v>
      </c>
      <c r="H168" s="24">
        <f t="shared" si="19"/>
        <v>0</v>
      </c>
      <c r="I168" s="25" t="str">
        <f t="shared" si="22"/>
        <v>n.a.</v>
      </c>
      <c r="J168" s="25" t="str">
        <f t="shared" si="22"/>
        <v>n.a.</v>
      </c>
      <c r="K168" s="25">
        <f t="shared" si="22"/>
        <v>3.8313821664893055</v>
      </c>
      <c r="L168" s="25" t="str">
        <f t="shared" si="20"/>
        <v>n.a.</v>
      </c>
      <c r="M168" s="25" t="str">
        <f t="shared" si="23"/>
        <v>n.a.</v>
      </c>
      <c r="N168" s="25" t="str">
        <f t="shared" si="23"/>
        <v>n.a.</v>
      </c>
      <c r="O168" s="25">
        <f t="shared" si="23"/>
        <v>1.7031286852457139</v>
      </c>
      <c r="P168" s="25" t="str">
        <f t="shared" si="21"/>
        <v>n.a.</v>
      </c>
      <c r="Q168" s="16"/>
      <c r="R168" s="16"/>
      <c r="S168" s="16"/>
      <c r="T168" s="16"/>
      <c r="U168" s="16"/>
      <c r="V168" s="16"/>
    </row>
    <row r="169" spans="1:22" x14ac:dyDescent="0.25">
      <c r="A169" s="15">
        <v>1953</v>
      </c>
      <c r="B169" s="14">
        <v>70.147920284358008</v>
      </c>
      <c r="C169" s="11">
        <v>4.6035919604260345</v>
      </c>
      <c r="D169" s="11">
        <v>1.202079529536304</v>
      </c>
      <c r="E169" s="10">
        <f t="shared" si="16"/>
        <v>0</v>
      </c>
      <c r="F169" s="10">
        <f t="shared" si="17"/>
        <v>0</v>
      </c>
      <c r="G169" s="10">
        <f t="shared" si="18"/>
        <v>1</v>
      </c>
      <c r="H169" s="24">
        <f t="shared" si="19"/>
        <v>0</v>
      </c>
      <c r="I169" s="25" t="str">
        <f t="shared" si="22"/>
        <v>n.a.</v>
      </c>
      <c r="J169" s="25" t="str">
        <f t="shared" si="22"/>
        <v>n.a.</v>
      </c>
      <c r="K169" s="25">
        <f t="shared" si="22"/>
        <v>4.6035919604260345</v>
      </c>
      <c r="L169" s="25" t="str">
        <f t="shared" si="20"/>
        <v>n.a.</v>
      </c>
      <c r="M169" s="25" t="str">
        <f t="shared" si="23"/>
        <v>n.a.</v>
      </c>
      <c r="N169" s="25" t="str">
        <f t="shared" si="23"/>
        <v>n.a.</v>
      </c>
      <c r="O169" s="25">
        <f t="shared" si="23"/>
        <v>1.202079529536304</v>
      </c>
      <c r="P169" s="25" t="str">
        <f t="shared" si="21"/>
        <v>n.a.</v>
      </c>
      <c r="Q169" s="16"/>
      <c r="R169" s="16"/>
      <c r="S169" s="16"/>
      <c r="T169" s="16"/>
      <c r="U169" s="16"/>
      <c r="V169" s="16"/>
    </row>
    <row r="170" spans="1:22" x14ac:dyDescent="0.25">
      <c r="A170" s="15">
        <v>1954</v>
      </c>
      <c r="B170" s="14">
        <v>71.309042878144069</v>
      </c>
      <c r="C170" s="11">
        <v>-0.63053851397408822</v>
      </c>
      <c r="D170" s="11">
        <v>0.92638765422932146</v>
      </c>
      <c r="E170" s="10">
        <f t="shared" si="16"/>
        <v>0</v>
      </c>
      <c r="F170" s="10">
        <f t="shared" si="17"/>
        <v>0</v>
      </c>
      <c r="G170" s="10">
        <f t="shared" si="18"/>
        <v>1</v>
      </c>
      <c r="H170" s="24">
        <f t="shared" si="19"/>
        <v>0</v>
      </c>
      <c r="I170" s="25" t="str">
        <f t="shared" si="22"/>
        <v>n.a.</v>
      </c>
      <c r="J170" s="25" t="str">
        <f t="shared" si="22"/>
        <v>n.a.</v>
      </c>
      <c r="K170" s="25">
        <f t="shared" si="22"/>
        <v>-0.63053851397408822</v>
      </c>
      <c r="L170" s="25" t="str">
        <f t="shared" si="20"/>
        <v>n.a.</v>
      </c>
      <c r="M170" s="25" t="str">
        <f t="shared" si="23"/>
        <v>n.a.</v>
      </c>
      <c r="N170" s="25" t="str">
        <f t="shared" si="23"/>
        <v>n.a.</v>
      </c>
      <c r="O170" s="25">
        <f t="shared" si="23"/>
        <v>0.92638765422932146</v>
      </c>
      <c r="P170" s="25" t="str">
        <f t="shared" si="21"/>
        <v>n.a.</v>
      </c>
      <c r="Q170" s="16"/>
      <c r="R170" s="16"/>
      <c r="S170" s="16"/>
      <c r="T170" s="16"/>
      <c r="U170" s="16"/>
      <c r="V170" s="16"/>
    </row>
    <row r="171" spans="1:22" x14ac:dyDescent="0.25">
      <c r="A171" s="15">
        <v>1955</v>
      </c>
      <c r="B171" s="14">
        <v>66.162098577916552</v>
      </c>
      <c r="C171" s="11">
        <v>7.1985937232035724</v>
      </c>
      <c r="D171" s="11">
        <v>1.6961329519532553</v>
      </c>
      <c r="E171" s="10">
        <f t="shared" si="16"/>
        <v>0</v>
      </c>
      <c r="F171" s="10">
        <f t="shared" si="17"/>
        <v>0</v>
      </c>
      <c r="G171" s="10">
        <f t="shared" si="18"/>
        <v>1</v>
      </c>
      <c r="H171" s="24">
        <f t="shared" si="19"/>
        <v>0</v>
      </c>
      <c r="I171" s="25" t="str">
        <f t="shared" si="22"/>
        <v>n.a.</v>
      </c>
      <c r="J171" s="25" t="str">
        <f t="shared" si="22"/>
        <v>n.a.</v>
      </c>
      <c r="K171" s="25">
        <f t="shared" si="22"/>
        <v>7.1985937232035724</v>
      </c>
      <c r="L171" s="25" t="str">
        <f t="shared" si="20"/>
        <v>n.a.</v>
      </c>
      <c r="M171" s="25" t="str">
        <f t="shared" si="23"/>
        <v>n.a.</v>
      </c>
      <c r="N171" s="25" t="str">
        <f t="shared" si="23"/>
        <v>n.a.</v>
      </c>
      <c r="O171" s="25">
        <f t="shared" si="23"/>
        <v>1.6961329519532553</v>
      </c>
      <c r="P171" s="25" t="str">
        <f t="shared" si="21"/>
        <v>n.a.</v>
      </c>
      <c r="Q171" s="16"/>
      <c r="R171" s="16"/>
      <c r="S171" s="16"/>
      <c r="T171" s="16"/>
      <c r="U171" s="16"/>
      <c r="V171" s="16"/>
    </row>
    <row r="172" spans="1:22" x14ac:dyDescent="0.25">
      <c r="A172" s="15">
        <v>1956</v>
      </c>
      <c r="B172" s="14">
        <v>62.357296216122542</v>
      </c>
      <c r="C172" s="11">
        <v>1.975762908450962</v>
      </c>
      <c r="D172" s="11">
        <v>3.4302990241011244</v>
      </c>
      <c r="E172" s="10">
        <f t="shared" si="16"/>
        <v>0</v>
      </c>
      <c r="F172" s="10">
        <f t="shared" si="17"/>
        <v>0</v>
      </c>
      <c r="G172" s="10">
        <f t="shared" si="18"/>
        <v>1</v>
      </c>
      <c r="H172" s="24">
        <f t="shared" si="19"/>
        <v>0</v>
      </c>
      <c r="I172" s="25" t="str">
        <f t="shared" si="22"/>
        <v>n.a.</v>
      </c>
      <c r="J172" s="25" t="str">
        <f t="shared" si="22"/>
        <v>n.a.</v>
      </c>
      <c r="K172" s="25">
        <f t="shared" si="22"/>
        <v>1.975762908450962</v>
      </c>
      <c r="L172" s="25" t="str">
        <f t="shared" si="20"/>
        <v>n.a.</v>
      </c>
      <c r="M172" s="25" t="str">
        <f t="shared" si="23"/>
        <v>n.a.</v>
      </c>
      <c r="N172" s="25" t="str">
        <f t="shared" si="23"/>
        <v>n.a.</v>
      </c>
      <c r="O172" s="25">
        <f t="shared" si="23"/>
        <v>3.4302990241011244</v>
      </c>
      <c r="P172" s="25" t="str">
        <f t="shared" si="21"/>
        <v>n.a.</v>
      </c>
      <c r="Q172" s="16"/>
      <c r="R172" s="16"/>
      <c r="S172" s="16"/>
      <c r="T172" s="16"/>
      <c r="U172" s="16"/>
      <c r="V172" s="16"/>
    </row>
    <row r="173" spans="1:22" x14ac:dyDescent="0.25">
      <c r="A173" s="15">
        <v>1957</v>
      </c>
      <c r="B173" s="14">
        <v>58.669957036744741</v>
      </c>
      <c r="C173" s="11">
        <v>2.0159234419735661</v>
      </c>
      <c r="D173" s="11">
        <v>3.3352223726808905</v>
      </c>
      <c r="E173" s="10">
        <f t="shared" si="16"/>
        <v>0</v>
      </c>
      <c r="F173" s="10">
        <f t="shared" si="17"/>
        <v>1</v>
      </c>
      <c r="G173" s="10">
        <f t="shared" si="18"/>
        <v>0</v>
      </c>
      <c r="H173" s="24">
        <f t="shared" si="19"/>
        <v>0</v>
      </c>
      <c r="I173" s="25" t="str">
        <f t="shared" si="22"/>
        <v>n.a.</v>
      </c>
      <c r="J173" s="25">
        <f t="shared" si="22"/>
        <v>2.0159234419735661</v>
      </c>
      <c r="K173" s="25" t="str">
        <f t="shared" si="22"/>
        <v>n.a.</v>
      </c>
      <c r="L173" s="25" t="str">
        <f t="shared" si="20"/>
        <v>n.a.</v>
      </c>
      <c r="M173" s="25" t="str">
        <f t="shared" si="23"/>
        <v>n.a.</v>
      </c>
      <c r="N173" s="25">
        <f t="shared" si="23"/>
        <v>3.3352223726808905</v>
      </c>
      <c r="O173" s="25" t="str">
        <f t="shared" si="23"/>
        <v>n.a.</v>
      </c>
      <c r="P173" s="25" t="str">
        <f t="shared" si="21"/>
        <v>n.a.</v>
      </c>
      <c r="Q173" s="16"/>
      <c r="R173" s="16"/>
      <c r="S173" s="16"/>
      <c r="T173" s="16"/>
      <c r="U173" s="16"/>
      <c r="V173" s="16"/>
    </row>
    <row r="174" spans="1:22" x14ac:dyDescent="0.25">
      <c r="A174" s="15">
        <v>1958</v>
      </c>
      <c r="B174" s="14">
        <v>59.148805168195629</v>
      </c>
      <c r="C174" s="11">
        <v>-0.9034639191111471</v>
      </c>
      <c r="D174" s="11">
        <v>2.2466853546043497</v>
      </c>
      <c r="E174" s="10">
        <f t="shared" si="16"/>
        <v>0</v>
      </c>
      <c r="F174" s="10">
        <f t="shared" si="17"/>
        <v>1</v>
      </c>
      <c r="G174" s="10">
        <f t="shared" si="18"/>
        <v>0</v>
      </c>
      <c r="H174" s="24">
        <f t="shared" si="19"/>
        <v>0</v>
      </c>
      <c r="I174" s="25" t="str">
        <f t="shared" si="22"/>
        <v>n.a.</v>
      </c>
      <c r="J174" s="25">
        <f t="shared" si="22"/>
        <v>-0.9034639191111471</v>
      </c>
      <c r="K174" s="25" t="str">
        <f t="shared" si="22"/>
        <v>n.a.</v>
      </c>
      <c r="L174" s="25" t="str">
        <f t="shared" si="20"/>
        <v>n.a.</v>
      </c>
      <c r="M174" s="25" t="str">
        <f t="shared" si="23"/>
        <v>n.a.</v>
      </c>
      <c r="N174" s="25">
        <f t="shared" si="23"/>
        <v>2.2466853546043497</v>
      </c>
      <c r="O174" s="25" t="str">
        <f t="shared" si="23"/>
        <v>n.a.</v>
      </c>
      <c r="P174" s="25" t="str">
        <f t="shared" si="21"/>
        <v>n.a.</v>
      </c>
      <c r="Q174" s="16"/>
      <c r="R174" s="16"/>
      <c r="S174" s="16"/>
      <c r="T174" s="16"/>
      <c r="U174" s="16"/>
      <c r="V174" s="16"/>
    </row>
    <row r="175" spans="1:22" x14ac:dyDescent="0.25">
      <c r="A175" s="15">
        <v>1959</v>
      </c>
      <c r="B175" s="14">
        <v>56.199349995700743</v>
      </c>
      <c r="C175" s="11">
        <v>7.1733395406579747</v>
      </c>
      <c r="D175" s="11">
        <v>1.1755532139093638</v>
      </c>
      <c r="E175" s="10">
        <f t="shared" si="16"/>
        <v>0</v>
      </c>
      <c r="F175" s="10">
        <f t="shared" si="17"/>
        <v>1</v>
      </c>
      <c r="G175" s="10">
        <f t="shared" si="18"/>
        <v>0</v>
      </c>
      <c r="H175" s="24">
        <f t="shared" si="19"/>
        <v>0</v>
      </c>
      <c r="I175" s="25" t="str">
        <f t="shared" si="22"/>
        <v>n.a.</v>
      </c>
      <c r="J175" s="25">
        <f t="shared" si="22"/>
        <v>7.1733395406579747</v>
      </c>
      <c r="K175" s="25" t="str">
        <f t="shared" si="22"/>
        <v>n.a.</v>
      </c>
      <c r="L175" s="25" t="str">
        <f t="shared" si="20"/>
        <v>n.a.</v>
      </c>
      <c r="M175" s="25" t="str">
        <f t="shared" si="23"/>
        <v>n.a.</v>
      </c>
      <c r="N175" s="25">
        <f t="shared" si="23"/>
        <v>1.1755532139093638</v>
      </c>
      <c r="O175" s="25" t="str">
        <f t="shared" si="23"/>
        <v>n.a.</v>
      </c>
      <c r="P175" s="25" t="str">
        <f t="shared" si="21"/>
        <v>n.a.</v>
      </c>
      <c r="Q175" s="16"/>
      <c r="R175" s="16"/>
      <c r="S175" s="16"/>
      <c r="T175" s="16"/>
      <c r="U175" s="16"/>
      <c r="V175" s="16"/>
    </row>
    <row r="176" spans="1:22" x14ac:dyDescent="0.25">
      <c r="A176" s="15">
        <v>1960</v>
      </c>
      <c r="B176" s="14">
        <v>54.394141498550525</v>
      </c>
      <c r="C176" s="11">
        <v>2.4760180995475167</v>
      </c>
      <c r="D176" s="11">
        <v>1.397781576803081</v>
      </c>
      <c r="E176" s="10">
        <f t="shared" si="16"/>
        <v>0</v>
      </c>
      <c r="F176" s="10">
        <f t="shared" si="17"/>
        <v>1</v>
      </c>
      <c r="G176" s="10">
        <f t="shared" si="18"/>
        <v>0</v>
      </c>
      <c r="H176" s="24">
        <f t="shared" si="19"/>
        <v>0</v>
      </c>
      <c r="I176" s="25" t="str">
        <f t="shared" si="22"/>
        <v>n.a.</v>
      </c>
      <c r="J176" s="25">
        <f t="shared" si="22"/>
        <v>2.4760180995475167</v>
      </c>
      <c r="K176" s="25" t="str">
        <f t="shared" si="22"/>
        <v>n.a.</v>
      </c>
      <c r="L176" s="25" t="str">
        <f t="shared" si="20"/>
        <v>n.a.</v>
      </c>
      <c r="M176" s="25" t="str">
        <f t="shared" si="23"/>
        <v>n.a.</v>
      </c>
      <c r="N176" s="25">
        <f t="shared" si="23"/>
        <v>1.397781576803081</v>
      </c>
      <c r="O176" s="25" t="str">
        <f t="shared" si="23"/>
        <v>n.a.</v>
      </c>
      <c r="P176" s="25" t="str">
        <f t="shared" si="21"/>
        <v>n.a.</v>
      </c>
      <c r="Q176" s="16"/>
      <c r="R176" s="16"/>
      <c r="S176" s="16"/>
      <c r="T176" s="16"/>
      <c r="U176" s="16"/>
      <c r="V176" s="16"/>
    </row>
    <row r="177" spans="1:22" x14ac:dyDescent="0.25">
      <c r="A177" s="15">
        <v>1961</v>
      </c>
      <c r="B177" s="14">
        <v>53.041655398320486</v>
      </c>
      <c r="C177" s="11">
        <v>2.3314140379384618</v>
      </c>
      <c r="D177" s="11">
        <v>1.137506700643498</v>
      </c>
      <c r="E177" s="10">
        <f t="shared" si="16"/>
        <v>0</v>
      </c>
      <c r="F177" s="10">
        <f t="shared" si="17"/>
        <v>1</v>
      </c>
      <c r="G177" s="10">
        <f t="shared" si="18"/>
        <v>0</v>
      </c>
      <c r="H177" s="24">
        <f t="shared" si="19"/>
        <v>0</v>
      </c>
      <c r="I177" s="25" t="str">
        <f t="shared" si="22"/>
        <v>n.a.</v>
      </c>
      <c r="J177" s="25">
        <f t="shared" si="22"/>
        <v>2.3314140379384618</v>
      </c>
      <c r="K177" s="25" t="str">
        <f t="shared" si="22"/>
        <v>n.a.</v>
      </c>
      <c r="L177" s="25" t="str">
        <f t="shared" si="20"/>
        <v>n.a.</v>
      </c>
      <c r="M177" s="25" t="str">
        <f t="shared" si="23"/>
        <v>n.a.</v>
      </c>
      <c r="N177" s="25">
        <f t="shared" si="23"/>
        <v>1.137506700643498</v>
      </c>
      <c r="O177" s="25" t="str">
        <f t="shared" si="23"/>
        <v>n.a.</v>
      </c>
      <c r="P177" s="25" t="str">
        <f t="shared" si="21"/>
        <v>n.a.</v>
      </c>
      <c r="Q177" s="16"/>
      <c r="R177" s="16"/>
      <c r="S177" s="16"/>
      <c r="T177" s="16"/>
      <c r="U177" s="16"/>
      <c r="V177" s="16"/>
    </row>
    <row r="178" spans="1:22" x14ac:dyDescent="0.25">
      <c r="A178" s="15">
        <v>1962</v>
      </c>
      <c r="B178" s="14">
        <v>50.913577381060257</v>
      </c>
      <c r="C178" s="11">
        <v>6.0582001449825729</v>
      </c>
      <c r="D178" s="11">
        <v>1.366364879794757</v>
      </c>
      <c r="E178" s="10">
        <f t="shared" si="16"/>
        <v>0</v>
      </c>
      <c r="F178" s="10">
        <f t="shared" si="17"/>
        <v>1</v>
      </c>
      <c r="G178" s="10">
        <f t="shared" si="18"/>
        <v>0</v>
      </c>
      <c r="H178" s="24">
        <f t="shared" si="19"/>
        <v>0</v>
      </c>
      <c r="I178" s="25" t="str">
        <f t="shared" si="22"/>
        <v>n.a.</v>
      </c>
      <c r="J178" s="25">
        <f t="shared" si="22"/>
        <v>6.0582001449825729</v>
      </c>
      <c r="K178" s="25" t="str">
        <f t="shared" si="22"/>
        <v>n.a.</v>
      </c>
      <c r="L178" s="25" t="str">
        <f t="shared" si="20"/>
        <v>n.a.</v>
      </c>
      <c r="M178" s="25" t="str">
        <f t="shared" si="23"/>
        <v>n.a.</v>
      </c>
      <c r="N178" s="25">
        <f t="shared" si="23"/>
        <v>1.366364879794757</v>
      </c>
      <c r="O178" s="25" t="str">
        <f t="shared" si="23"/>
        <v>n.a.</v>
      </c>
      <c r="P178" s="25" t="str">
        <f t="shared" si="21"/>
        <v>n.a.</v>
      </c>
      <c r="Q178" s="16"/>
      <c r="R178" s="16"/>
      <c r="S178" s="16"/>
      <c r="T178" s="16"/>
      <c r="U178" s="16"/>
      <c r="V178" s="16"/>
    </row>
    <row r="179" spans="1:22" x14ac:dyDescent="0.25">
      <c r="A179" s="15">
        <v>1963</v>
      </c>
      <c r="B179" s="14">
        <v>49.507871964456136</v>
      </c>
      <c r="C179" s="11">
        <v>4.371175628173396</v>
      </c>
      <c r="D179" s="11">
        <v>1.0629810804773099</v>
      </c>
      <c r="E179" s="10">
        <f t="shared" si="16"/>
        <v>0</v>
      </c>
      <c r="F179" s="10">
        <f t="shared" si="17"/>
        <v>1</v>
      </c>
      <c r="G179" s="10">
        <f t="shared" si="18"/>
        <v>0</v>
      </c>
      <c r="H179" s="24">
        <f t="shared" si="19"/>
        <v>0</v>
      </c>
      <c r="I179" s="25" t="str">
        <f t="shared" si="22"/>
        <v>n.a.</v>
      </c>
      <c r="J179" s="25">
        <f t="shared" si="22"/>
        <v>4.371175628173396</v>
      </c>
      <c r="K179" s="25" t="str">
        <f t="shared" si="22"/>
        <v>n.a.</v>
      </c>
      <c r="L179" s="25" t="str">
        <f t="shared" si="20"/>
        <v>n.a.</v>
      </c>
      <c r="M179" s="25" t="str">
        <f t="shared" si="23"/>
        <v>n.a.</v>
      </c>
      <c r="N179" s="25">
        <f t="shared" si="23"/>
        <v>1.0629810804773099</v>
      </c>
      <c r="O179" s="25" t="str">
        <f t="shared" si="23"/>
        <v>n.a.</v>
      </c>
      <c r="P179" s="25" t="str">
        <f t="shared" si="21"/>
        <v>n.a.</v>
      </c>
      <c r="Q179" s="16"/>
      <c r="R179" s="16"/>
      <c r="S179" s="16"/>
      <c r="T179" s="16"/>
      <c r="U179" s="16"/>
      <c r="V179" s="16"/>
    </row>
    <row r="180" spans="1:22" x14ac:dyDescent="0.25">
      <c r="A180" s="15">
        <v>1964</v>
      </c>
      <c r="B180" s="14">
        <v>46.973010737989753</v>
      </c>
      <c r="C180" s="11">
        <v>5.7878816228521757</v>
      </c>
      <c r="D180" s="11">
        <v>1.5365850490705046</v>
      </c>
      <c r="E180" s="10">
        <f t="shared" si="16"/>
        <v>0</v>
      </c>
      <c r="F180" s="10">
        <f t="shared" si="17"/>
        <v>1</v>
      </c>
      <c r="G180" s="10">
        <f t="shared" si="18"/>
        <v>0</v>
      </c>
      <c r="H180" s="24">
        <f t="shared" si="19"/>
        <v>0</v>
      </c>
      <c r="I180" s="25" t="str">
        <f t="shared" si="22"/>
        <v>n.a.</v>
      </c>
      <c r="J180" s="25">
        <f t="shared" si="22"/>
        <v>5.7878816228521757</v>
      </c>
      <c r="K180" s="25" t="str">
        <f t="shared" si="22"/>
        <v>n.a.</v>
      </c>
      <c r="L180" s="25" t="str">
        <f t="shared" si="20"/>
        <v>n.a.</v>
      </c>
      <c r="M180" s="25" t="str">
        <f t="shared" si="23"/>
        <v>n.a.</v>
      </c>
      <c r="N180" s="25">
        <f t="shared" si="23"/>
        <v>1.5365850490705046</v>
      </c>
      <c r="O180" s="25" t="str">
        <f t="shared" si="23"/>
        <v>n.a.</v>
      </c>
      <c r="P180" s="25" t="str">
        <f t="shared" si="21"/>
        <v>n.a.</v>
      </c>
      <c r="Q180" s="16"/>
      <c r="R180" s="16"/>
      <c r="S180" s="16"/>
      <c r="T180" s="16"/>
      <c r="U180" s="16"/>
      <c r="V180" s="16"/>
    </row>
    <row r="181" spans="1:22" x14ac:dyDescent="0.25">
      <c r="A181" s="15">
        <v>1965</v>
      </c>
      <c r="B181" s="14">
        <v>44.120970516428869</v>
      </c>
      <c r="C181" s="11">
        <v>6.4204227220469701</v>
      </c>
      <c r="D181" s="11">
        <v>1.8258236523781113</v>
      </c>
      <c r="E181" s="10">
        <f t="shared" si="16"/>
        <v>0</v>
      </c>
      <c r="F181" s="10">
        <f t="shared" si="17"/>
        <v>1</v>
      </c>
      <c r="G181" s="10">
        <f t="shared" si="18"/>
        <v>0</v>
      </c>
      <c r="H181" s="24">
        <f t="shared" si="19"/>
        <v>0</v>
      </c>
      <c r="I181" s="25" t="str">
        <f t="shared" si="22"/>
        <v>n.a.</v>
      </c>
      <c r="J181" s="25">
        <f t="shared" si="22"/>
        <v>6.4204227220469701</v>
      </c>
      <c r="K181" s="25" t="str">
        <f t="shared" si="22"/>
        <v>n.a.</v>
      </c>
      <c r="L181" s="25" t="str">
        <f t="shared" si="20"/>
        <v>n.a.</v>
      </c>
      <c r="M181" s="25" t="str">
        <f t="shared" si="23"/>
        <v>n.a.</v>
      </c>
      <c r="N181" s="25">
        <f t="shared" si="23"/>
        <v>1.8258236523781113</v>
      </c>
      <c r="O181" s="25" t="str">
        <f t="shared" si="23"/>
        <v>n.a.</v>
      </c>
      <c r="P181" s="25" t="str">
        <f t="shared" si="21"/>
        <v>n.a.</v>
      </c>
      <c r="Q181" s="16"/>
      <c r="R181" s="16"/>
      <c r="S181" s="16"/>
      <c r="T181" s="16"/>
      <c r="U181" s="16"/>
      <c r="V181" s="16"/>
    </row>
    <row r="182" spans="1:22" x14ac:dyDescent="0.25">
      <c r="A182" s="15">
        <v>1966</v>
      </c>
      <c r="B182" s="14">
        <v>40.612807895833434</v>
      </c>
      <c r="C182" s="11">
        <v>6.5150549846264783</v>
      </c>
      <c r="D182" s="11">
        <v>2.8396431111030074</v>
      </c>
      <c r="E182" s="10">
        <f t="shared" si="16"/>
        <v>0</v>
      </c>
      <c r="F182" s="10">
        <f t="shared" si="17"/>
        <v>1</v>
      </c>
      <c r="G182" s="10">
        <f t="shared" si="18"/>
        <v>0</v>
      </c>
      <c r="H182" s="24">
        <f t="shared" si="19"/>
        <v>0</v>
      </c>
      <c r="I182" s="25" t="str">
        <f t="shared" si="22"/>
        <v>n.a.</v>
      </c>
      <c r="J182" s="25">
        <f t="shared" si="22"/>
        <v>6.5150549846264783</v>
      </c>
      <c r="K182" s="25" t="str">
        <f t="shared" si="22"/>
        <v>n.a.</v>
      </c>
      <c r="L182" s="25" t="str">
        <f t="shared" si="20"/>
        <v>n.a.</v>
      </c>
      <c r="M182" s="25" t="str">
        <f t="shared" si="23"/>
        <v>n.a.</v>
      </c>
      <c r="N182" s="25">
        <f t="shared" si="23"/>
        <v>2.8396431111030074</v>
      </c>
      <c r="O182" s="25" t="str">
        <f t="shared" si="23"/>
        <v>n.a.</v>
      </c>
      <c r="P182" s="25" t="str">
        <f t="shared" si="21"/>
        <v>n.a.</v>
      </c>
      <c r="Q182" s="16"/>
      <c r="R182" s="16"/>
      <c r="S182" s="16"/>
      <c r="T182" s="16"/>
      <c r="U182" s="16"/>
      <c r="V182" s="16"/>
    </row>
    <row r="183" spans="1:22" x14ac:dyDescent="0.25">
      <c r="A183" s="15">
        <v>1967</v>
      </c>
      <c r="B183" s="14">
        <v>39.190405789829406</v>
      </c>
      <c r="C183" s="11">
        <v>2.5277611629781704</v>
      </c>
      <c r="D183" s="11">
        <v>3.0694009811118583</v>
      </c>
      <c r="E183" s="10">
        <f t="shared" si="16"/>
        <v>0</v>
      </c>
      <c r="F183" s="10">
        <f t="shared" si="17"/>
        <v>1</v>
      </c>
      <c r="G183" s="10">
        <f t="shared" si="18"/>
        <v>0</v>
      </c>
      <c r="H183" s="24">
        <f t="shared" si="19"/>
        <v>0</v>
      </c>
      <c r="I183" s="25" t="str">
        <f t="shared" si="22"/>
        <v>n.a.</v>
      </c>
      <c r="J183" s="25">
        <f t="shared" si="22"/>
        <v>2.5277611629781704</v>
      </c>
      <c r="K183" s="25" t="str">
        <f t="shared" si="22"/>
        <v>n.a.</v>
      </c>
      <c r="L183" s="25" t="str">
        <f t="shared" si="20"/>
        <v>n.a.</v>
      </c>
      <c r="M183" s="25" t="str">
        <f t="shared" si="23"/>
        <v>n.a.</v>
      </c>
      <c r="N183" s="25">
        <f t="shared" si="23"/>
        <v>3.0694009811118583</v>
      </c>
      <c r="O183" s="25" t="str">
        <f t="shared" si="23"/>
        <v>n.a.</v>
      </c>
      <c r="P183" s="25" t="str">
        <f t="shared" si="21"/>
        <v>n.a.</v>
      </c>
      <c r="Q183" s="16"/>
      <c r="R183" s="16"/>
      <c r="S183" s="16"/>
      <c r="T183" s="16"/>
      <c r="U183" s="16"/>
      <c r="V183" s="16"/>
    </row>
    <row r="184" spans="1:22" x14ac:dyDescent="0.25">
      <c r="A184" s="15">
        <v>1968</v>
      </c>
      <c r="B184" s="14">
        <v>38.203825722783023</v>
      </c>
      <c r="C184" s="11">
        <v>4.842105263157892</v>
      </c>
      <c r="D184" s="11">
        <v>4.2504954947131246</v>
      </c>
      <c r="E184" s="10">
        <f t="shared" si="16"/>
        <v>0</v>
      </c>
      <c r="F184" s="10">
        <f t="shared" si="17"/>
        <v>1</v>
      </c>
      <c r="G184" s="10">
        <f t="shared" si="18"/>
        <v>0</v>
      </c>
      <c r="H184" s="24">
        <f t="shared" si="19"/>
        <v>0</v>
      </c>
      <c r="I184" s="25" t="str">
        <f t="shared" si="22"/>
        <v>n.a.</v>
      </c>
      <c r="J184" s="25">
        <f t="shared" si="22"/>
        <v>4.842105263157892</v>
      </c>
      <c r="K184" s="25" t="str">
        <f t="shared" si="22"/>
        <v>n.a.</v>
      </c>
      <c r="L184" s="25" t="str">
        <f t="shared" si="20"/>
        <v>n.a.</v>
      </c>
      <c r="M184" s="25" t="str">
        <f t="shared" si="23"/>
        <v>n.a.</v>
      </c>
      <c r="N184" s="25">
        <f t="shared" si="23"/>
        <v>4.2504954947131246</v>
      </c>
      <c r="O184" s="25" t="str">
        <f t="shared" si="23"/>
        <v>n.a.</v>
      </c>
      <c r="P184" s="25" t="str">
        <f t="shared" si="21"/>
        <v>n.a.</v>
      </c>
      <c r="Q184" s="16"/>
      <c r="R184" s="16"/>
      <c r="S184" s="16"/>
      <c r="T184" s="16"/>
      <c r="U184" s="16"/>
      <c r="V184" s="16"/>
    </row>
    <row r="185" spans="1:22" x14ac:dyDescent="0.25">
      <c r="A185" s="15">
        <v>1969</v>
      </c>
      <c r="B185" s="14">
        <v>35.932573531228158</v>
      </c>
      <c r="C185" s="11">
        <v>3.1064015096530895</v>
      </c>
      <c r="D185" s="11">
        <v>4.9397541999459005</v>
      </c>
      <c r="E185" s="10">
        <f t="shared" si="16"/>
        <v>0</v>
      </c>
      <c r="F185" s="10">
        <f t="shared" si="17"/>
        <v>1</v>
      </c>
      <c r="G185" s="10">
        <f t="shared" si="18"/>
        <v>0</v>
      </c>
      <c r="H185" s="24">
        <f t="shared" si="19"/>
        <v>0</v>
      </c>
      <c r="I185" s="25" t="str">
        <f t="shared" si="22"/>
        <v>n.a.</v>
      </c>
      <c r="J185" s="25">
        <f t="shared" si="22"/>
        <v>3.1064015096530895</v>
      </c>
      <c r="K185" s="25" t="str">
        <f t="shared" si="22"/>
        <v>n.a.</v>
      </c>
      <c r="L185" s="25" t="str">
        <f t="shared" si="20"/>
        <v>n.a.</v>
      </c>
      <c r="M185" s="25" t="str">
        <f t="shared" si="23"/>
        <v>n.a.</v>
      </c>
      <c r="N185" s="25">
        <f t="shared" si="23"/>
        <v>4.9397541999459005</v>
      </c>
      <c r="O185" s="25" t="str">
        <f t="shared" si="23"/>
        <v>n.a.</v>
      </c>
      <c r="P185" s="25" t="str">
        <f t="shared" si="21"/>
        <v>n.a.</v>
      </c>
      <c r="Q185" s="16"/>
      <c r="R185" s="16"/>
      <c r="S185" s="16"/>
      <c r="T185" s="16"/>
      <c r="U185" s="16"/>
      <c r="V185" s="16"/>
    </row>
    <row r="186" spans="1:22" x14ac:dyDescent="0.25">
      <c r="A186" s="15">
        <v>1970</v>
      </c>
      <c r="B186" s="14">
        <v>35.723654719245886</v>
      </c>
      <c r="C186" s="11">
        <v>0.19006053780090681</v>
      </c>
      <c r="D186" s="11">
        <v>5.2753296396739424</v>
      </c>
      <c r="E186" s="10">
        <f t="shared" si="16"/>
        <v>0</v>
      </c>
      <c r="F186" s="10">
        <f t="shared" si="17"/>
        <v>1</v>
      </c>
      <c r="G186" s="10">
        <f t="shared" si="18"/>
        <v>0</v>
      </c>
      <c r="H186" s="24">
        <f t="shared" si="19"/>
        <v>0</v>
      </c>
      <c r="I186" s="25" t="str">
        <f t="shared" si="22"/>
        <v>n.a.</v>
      </c>
      <c r="J186" s="25">
        <f t="shared" si="22"/>
        <v>0.19006053780090681</v>
      </c>
      <c r="K186" s="25" t="str">
        <f t="shared" si="22"/>
        <v>n.a.</v>
      </c>
      <c r="L186" s="25" t="str">
        <f t="shared" si="20"/>
        <v>n.a.</v>
      </c>
      <c r="M186" s="25" t="str">
        <f t="shared" si="23"/>
        <v>n.a.</v>
      </c>
      <c r="N186" s="25">
        <f t="shared" si="23"/>
        <v>5.2753296396739424</v>
      </c>
      <c r="O186" s="25" t="str">
        <f t="shared" si="23"/>
        <v>n.a.</v>
      </c>
      <c r="P186" s="25" t="str">
        <f t="shared" si="21"/>
        <v>n.a.</v>
      </c>
      <c r="Q186" s="16"/>
      <c r="R186" s="16"/>
      <c r="S186" s="16"/>
      <c r="T186" s="16"/>
      <c r="U186" s="16"/>
      <c r="V186" s="16"/>
    </row>
    <row r="187" spans="1:22" x14ac:dyDescent="0.25">
      <c r="A187" s="15">
        <v>1971</v>
      </c>
      <c r="B187" s="14">
        <v>35.332778173193113</v>
      </c>
      <c r="C187" s="11">
        <v>3.3583924682077049</v>
      </c>
      <c r="D187" s="11">
        <v>4.9973258251519992</v>
      </c>
      <c r="E187" s="10">
        <f t="shared" si="16"/>
        <v>0</v>
      </c>
      <c r="F187" s="10">
        <f t="shared" si="17"/>
        <v>1</v>
      </c>
      <c r="G187" s="10">
        <f t="shared" si="18"/>
        <v>0</v>
      </c>
      <c r="H187" s="24">
        <f t="shared" si="19"/>
        <v>0</v>
      </c>
      <c r="I187" s="25" t="str">
        <f t="shared" si="22"/>
        <v>n.a.</v>
      </c>
      <c r="J187" s="25">
        <f t="shared" si="22"/>
        <v>3.3583924682077049</v>
      </c>
      <c r="K187" s="25" t="str">
        <f t="shared" si="22"/>
        <v>n.a.</v>
      </c>
      <c r="L187" s="25" t="str">
        <f t="shared" si="20"/>
        <v>n.a.</v>
      </c>
      <c r="M187" s="25" t="str">
        <f t="shared" si="23"/>
        <v>n.a.</v>
      </c>
      <c r="N187" s="25">
        <f t="shared" si="23"/>
        <v>4.9973258251519992</v>
      </c>
      <c r="O187" s="25" t="str">
        <f t="shared" si="23"/>
        <v>n.a.</v>
      </c>
      <c r="P187" s="25" t="str">
        <f t="shared" si="21"/>
        <v>n.a.</v>
      </c>
      <c r="Q187" s="16"/>
      <c r="R187" s="16"/>
      <c r="S187" s="16"/>
      <c r="T187" s="16"/>
      <c r="U187" s="16"/>
      <c r="V187" s="16"/>
    </row>
    <row r="188" spans="1:22" x14ac:dyDescent="0.25">
      <c r="A188" s="15">
        <v>1972</v>
      </c>
      <c r="B188" s="14">
        <v>34.514941509047581</v>
      </c>
      <c r="C188" s="11">
        <v>5.3112183626764509</v>
      </c>
      <c r="D188" s="11">
        <v>4.3191614490321495</v>
      </c>
      <c r="E188" s="10">
        <f t="shared" si="16"/>
        <v>0</v>
      </c>
      <c r="F188" s="10">
        <f t="shared" si="17"/>
        <v>1</v>
      </c>
      <c r="G188" s="10">
        <f t="shared" si="18"/>
        <v>0</v>
      </c>
      <c r="H188" s="24">
        <f t="shared" si="19"/>
        <v>0</v>
      </c>
      <c r="I188" s="25" t="str">
        <f t="shared" si="22"/>
        <v>n.a.</v>
      </c>
      <c r="J188" s="25">
        <f t="shared" si="22"/>
        <v>5.3112183626764509</v>
      </c>
      <c r="K188" s="25" t="str">
        <f t="shared" si="22"/>
        <v>n.a.</v>
      </c>
      <c r="L188" s="25" t="str">
        <f t="shared" si="20"/>
        <v>n.a.</v>
      </c>
      <c r="M188" s="25" t="str">
        <f t="shared" si="23"/>
        <v>n.a.</v>
      </c>
      <c r="N188" s="25">
        <f t="shared" si="23"/>
        <v>4.3191614490321495</v>
      </c>
      <c r="O188" s="25" t="str">
        <f t="shared" si="23"/>
        <v>n.a.</v>
      </c>
      <c r="P188" s="25" t="str">
        <f t="shared" si="21"/>
        <v>n.a.</v>
      </c>
      <c r="Q188" s="16"/>
      <c r="R188" s="16"/>
      <c r="S188" s="16"/>
      <c r="T188" s="16"/>
      <c r="U188" s="16"/>
      <c r="V188" s="16"/>
    </row>
    <row r="189" spans="1:22" x14ac:dyDescent="0.25">
      <c r="A189" s="15">
        <v>1973</v>
      </c>
      <c r="B189" s="14">
        <v>33.143428004925852</v>
      </c>
      <c r="C189" s="11">
        <v>5.7942638294210091</v>
      </c>
      <c r="D189" s="11">
        <v>5.5491218037172718</v>
      </c>
      <c r="E189" s="10">
        <f t="shared" si="16"/>
        <v>0</v>
      </c>
      <c r="F189" s="10">
        <f t="shared" si="17"/>
        <v>1</v>
      </c>
      <c r="G189" s="10">
        <f t="shared" si="18"/>
        <v>0</v>
      </c>
      <c r="H189" s="24">
        <f t="shared" si="19"/>
        <v>0</v>
      </c>
      <c r="I189" s="25" t="str">
        <f t="shared" si="22"/>
        <v>n.a.</v>
      </c>
      <c r="J189" s="25">
        <f t="shared" si="22"/>
        <v>5.7942638294210091</v>
      </c>
      <c r="K189" s="25" t="str">
        <f t="shared" si="22"/>
        <v>n.a.</v>
      </c>
      <c r="L189" s="25" t="str">
        <f t="shared" si="20"/>
        <v>n.a.</v>
      </c>
      <c r="M189" s="25" t="str">
        <f t="shared" si="23"/>
        <v>n.a.</v>
      </c>
      <c r="N189" s="25">
        <f t="shared" si="23"/>
        <v>5.5491218037172718</v>
      </c>
      <c r="O189" s="25" t="str">
        <f t="shared" si="23"/>
        <v>n.a.</v>
      </c>
      <c r="P189" s="25" t="str">
        <f t="shared" si="21"/>
        <v>n.a.</v>
      </c>
      <c r="Q189" s="16"/>
      <c r="R189" s="16"/>
      <c r="S189" s="16"/>
      <c r="T189" s="16"/>
      <c r="U189" s="16"/>
      <c r="V189" s="16"/>
    </row>
    <row r="190" spans="1:22" x14ac:dyDescent="0.25">
      <c r="A190" s="15">
        <v>1974</v>
      </c>
      <c r="B190" s="14">
        <v>31.681214787032342</v>
      </c>
      <c r="C190" s="11">
        <v>-0.55114907463901242</v>
      </c>
      <c r="D190" s="11">
        <v>9.0798149764062419</v>
      </c>
      <c r="E190" s="10">
        <f t="shared" si="16"/>
        <v>0</v>
      </c>
      <c r="F190" s="10">
        <f t="shared" si="17"/>
        <v>1</v>
      </c>
      <c r="G190" s="10">
        <f t="shared" si="18"/>
        <v>0</v>
      </c>
      <c r="H190" s="24">
        <f t="shared" si="19"/>
        <v>0</v>
      </c>
      <c r="I190" s="25" t="str">
        <f t="shared" si="22"/>
        <v>n.a.</v>
      </c>
      <c r="J190" s="25">
        <f t="shared" si="22"/>
        <v>-0.55114907463901242</v>
      </c>
      <c r="K190" s="25" t="str">
        <f t="shared" si="22"/>
        <v>n.a.</v>
      </c>
      <c r="L190" s="25" t="str">
        <f t="shared" si="20"/>
        <v>n.a.</v>
      </c>
      <c r="M190" s="25" t="str">
        <f t="shared" si="23"/>
        <v>n.a.</v>
      </c>
      <c r="N190" s="25">
        <f t="shared" si="23"/>
        <v>9.0798149764062419</v>
      </c>
      <c r="O190" s="25" t="str">
        <f t="shared" si="23"/>
        <v>n.a.</v>
      </c>
      <c r="P190" s="25" t="str">
        <f t="shared" si="21"/>
        <v>n.a.</v>
      </c>
      <c r="Q190" s="16"/>
      <c r="R190" s="16"/>
      <c r="S190" s="16"/>
      <c r="T190" s="16"/>
      <c r="U190" s="16"/>
      <c r="V190" s="16"/>
    </row>
    <row r="191" spans="1:22" x14ac:dyDescent="0.25">
      <c r="A191" s="15">
        <v>1975</v>
      </c>
      <c r="B191" s="14">
        <v>32.557183855406969</v>
      </c>
      <c r="C191" s="11">
        <v>-0.21268328595676067</v>
      </c>
      <c r="D191" s="11">
        <v>9.4491855928612978</v>
      </c>
      <c r="E191" s="10">
        <f t="shared" si="16"/>
        <v>0</v>
      </c>
      <c r="F191" s="10">
        <f t="shared" si="17"/>
        <v>1</v>
      </c>
      <c r="G191" s="10">
        <f t="shared" si="18"/>
        <v>0</v>
      </c>
      <c r="H191" s="24">
        <f t="shared" si="19"/>
        <v>0</v>
      </c>
      <c r="I191" s="25" t="str">
        <f t="shared" si="22"/>
        <v>n.a.</v>
      </c>
      <c r="J191" s="25">
        <f t="shared" si="22"/>
        <v>-0.21268328595676067</v>
      </c>
      <c r="K191" s="25" t="str">
        <f t="shared" si="22"/>
        <v>n.a.</v>
      </c>
      <c r="L191" s="25" t="str">
        <f t="shared" si="20"/>
        <v>n.a.</v>
      </c>
      <c r="M191" s="25" t="str">
        <f t="shared" si="23"/>
        <v>n.a.</v>
      </c>
      <c r="N191" s="25">
        <f t="shared" si="23"/>
        <v>9.4491855928612978</v>
      </c>
      <c r="O191" s="25" t="str">
        <f t="shared" si="23"/>
        <v>n.a.</v>
      </c>
      <c r="P191" s="25" t="str">
        <f t="shared" si="21"/>
        <v>n.a.</v>
      </c>
      <c r="Q191" s="16"/>
      <c r="R191" s="16"/>
      <c r="S191" s="16"/>
      <c r="T191" s="16"/>
      <c r="U191" s="16"/>
      <c r="V191" s="16"/>
    </row>
    <row r="192" spans="1:22" x14ac:dyDescent="0.25">
      <c r="A192" s="15">
        <v>1976</v>
      </c>
      <c r="B192" s="14">
        <v>34.003781650772773</v>
      </c>
      <c r="C192" s="11">
        <v>5.3653038221129323</v>
      </c>
      <c r="D192" s="11">
        <v>5.7391214585397199</v>
      </c>
      <c r="E192" s="10">
        <f t="shared" si="16"/>
        <v>0</v>
      </c>
      <c r="F192" s="10">
        <f t="shared" si="17"/>
        <v>1</v>
      </c>
      <c r="G192" s="10">
        <f t="shared" si="18"/>
        <v>0</v>
      </c>
      <c r="H192" s="24">
        <f t="shared" si="19"/>
        <v>0</v>
      </c>
      <c r="I192" s="25" t="str">
        <f t="shared" si="22"/>
        <v>n.a.</v>
      </c>
      <c r="J192" s="25">
        <f t="shared" si="22"/>
        <v>5.3653038221129323</v>
      </c>
      <c r="K192" s="25" t="str">
        <f t="shared" si="22"/>
        <v>n.a.</v>
      </c>
      <c r="L192" s="25" t="str">
        <f t="shared" si="20"/>
        <v>n.a.</v>
      </c>
      <c r="M192" s="25" t="str">
        <f t="shared" si="23"/>
        <v>n.a.</v>
      </c>
      <c r="N192" s="25">
        <f t="shared" si="23"/>
        <v>5.7391214585397199</v>
      </c>
      <c r="O192" s="25" t="str">
        <f t="shared" si="23"/>
        <v>n.a.</v>
      </c>
      <c r="P192" s="25" t="str">
        <f t="shared" si="21"/>
        <v>n.a.</v>
      </c>
      <c r="Q192" s="16"/>
      <c r="R192" s="16"/>
      <c r="S192" s="16"/>
      <c r="T192" s="16"/>
      <c r="U192" s="16"/>
      <c r="V192" s="16"/>
    </row>
    <row r="193" spans="1:22" x14ac:dyDescent="0.25">
      <c r="A193" s="15">
        <v>1977</v>
      </c>
      <c r="B193" s="14">
        <v>34.423920003940694</v>
      </c>
      <c r="C193" s="11">
        <v>4.5980588567093861</v>
      </c>
      <c r="D193" s="11">
        <v>6.3717087439729037</v>
      </c>
      <c r="E193" s="10">
        <f t="shared" si="16"/>
        <v>0</v>
      </c>
      <c r="F193" s="10">
        <f t="shared" si="17"/>
        <v>1</v>
      </c>
      <c r="G193" s="10">
        <f t="shared" si="18"/>
        <v>0</v>
      </c>
      <c r="H193" s="24">
        <f t="shared" si="19"/>
        <v>0</v>
      </c>
      <c r="I193" s="25" t="str">
        <f t="shared" si="22"/>
        <v>n.a.</v>
      </c>
      <c r="J193" s="25">
        <f t="shared" si="22"/>
        <v>4.5980588567093861</v>
      </c>
      <c r="K193" s="25" t="str">
        <f t="shared" si="22"/>
        <v>n.a.</v>
      </c>
      <c r="L193" s="25" t="str">
        <f t="shared" si="20"/>
        <v>n.a.</v>
      </c>
      <c r="M193" s="25" t="str">
        <f t="shared" si="23"/>
        <v>n.a.</v>
      </c>
      <c r="N193" s="25">
        <f t="shared" si="23"/>
        <v>6.3717087439729037</v>
      </c>
      <c r="O193" s="25" t="str">
        <f t="shared" si="23"/>
        <v>n.a.</v>
      </c>
      <c r="P193" s="25" t="str">
        <f t="shared" si="21"/>
        <v>n.a.</v>
      </c>
      <c r="Q193" s="16"/>
      <c r="R193" s="16"/>
      <c r="S193" s="16"/>
      <c r="T193" s="16"/>
      <c r="U193" s="16"/>
      <c r="V193" s="16"/>
    </row>
    <row r="194" spans="1:22" x14ac:dyDescent="0.25">
      <c r="A194" s="15">
        <v>1978</v>
      </c>
      <c r="B194" s="14">
        <v>33.636062429156851</v>
      </c>
      <c r="C194" s="11">
        <v>5.5767335477992619</v>
      </c>
      <c r="D194" s="11">
        <v>7.0212196467123622</v>
      </c>
      <c r="E194" s="10">
        <f t="shared" si="16"/>
        <v>0</v>
      </c>
      <c r="F194" s="10">
        <f t="shared" si="17"/>
        <v>1</v>
      </c>
      <c r="G194" s="10">
        <f t="shared" si="18"/>
        <v>0</v>
      </c>
      <c r="H194" s="24">
        <f t="shared" si="19"/>
        <v>0</v>
      </c>
      <c r="I194" s="25" t="str">
        <f t="shared" si="22"/>
        <v>n.a.</v>
      </c>
      <c r="J194" s="25">
        <f t="shared" si="22"/>
        <v>5.5767335477992619</v>
      </c>
      <c r="K194" s="25" t="str">
        <f t="shared" si="22"/>
        <v>n.a.</v>
      </c>
      <c r="L194" s="25" t="str">
        <f t="shared" si="20"/>
        <v>n.a.</v>
      </c>
      <c r="M194" s="25" t="str">
        <f t="shared" si="23"/>
        <v>n.a.</v>
      </c>
      <c r="N194" s="25">
        <f t="shared" si="23"/>
        <v>7.0212196467123622</v>
      </c>
      <c r="O194" s="25" t="str">
        <f t="shared" si="23"/>
        <v>n.a.</v>
      </c>
      <c r="P194" s="25" t="str">
        <f t="shared" si="21"/>
        <v>n.a.</v>
      </c>
      <c r="Q194" s="16"/>
      <c r="R194" s="16"/>
      <c r="S194" s="16"/>
      <c r="T194" s="16"/>
      <c r="U194" s="16"/>
      <c r="V194" s="16"/>
    </row>
    <row r="195" spans="1:22" x14ac:dyDescent="0.25">
      <c r="A195" s="15">
        <v>1979</v>
      </c>
      <c r="B195" s="14">
        <v>32.258176567012725</v>
      </c>
      <c r="C195" s="11">
        <v>3.1245596731013014</v>
      </c>
      <c r="D195" s="11">
        <v>8.3166877869791591</v>
      </c>
      <c r="E195" s="10">
        <f t="shared" si="16"/>
        <v>0</v>
      </c>
      <c r="F195" s="10">
        <f t="shared" si="17"/>
        <v>1</v>
      </c>
      <c r="G195" s="10">
        <f t="shared" si="18"/>
        <v>0</v>
      </c>
      <c r="H195" s="24">
        <f t="shared" si="19"/>
        <v>0</v>
      </c>
      <c r="I195" s="25" t="str">
        <f t="shared" si="22"/>
        <v>n.a.</v>
      </c>
      <c r="J195" s="25">
        <f t="shared" si="22"/>
        <v>3.1245596731013014</v>
      </c>
      <c r="K195" s="25" t="str">
        <f t="shared" si="22"/>
        <v>n.a.</v>
      </c>
      <c r="L195" s="25" t="str">
        <f t="shared" si="20"/>
        <v>n.a.</v>
      </c>
      <c r="M195" s="25" t="str">
        <f t="shared" si="23"/>
        <v>n.a.</v>
      </c>
      <c r="N195" s="25">
        <f t="shared" si="23"/>
        <v>8.3166877869791591</v>
      </c>
      <c r="O195" s="25" t="str">
        <f t="shared" si="23"/>
        <v>n.a.</v>
      </c>
      <c r="P195" s="25" t="str">
        <f t="shared" si="21"/>
        <v>n.a.</v>
      </c>
      <c r="Q195" s="16"/>
      <c r="R195" s="16"/>
      <c r="S195" s="16"/>
      <c r="T195" s="16"/>
      <c r="U195" s="16"/>
      <c r="V195" s="16"/>
    </row>
    <row r="196" spans="1:22" x14ac:dyDescent="0.25">
      <c r="A196" s="15">
        <v>1980</v>
      </c>
      <c r="B196" s="14">
        <v>32.556256949176863</v>
      </c>
      <c r="C196" s="11">
        <v>-0.27327070879590298</v>
      </c>
      <c r="D196" s="11">
        <v>9.1148207925067393</v>
      </c>
      <c r="E196" s="10">
        <f t="shared" si="16"/>
        <v>0</v>
      </c>
      <c r="F196" s="10">
        <f t="shared" si="17"/>
        <v>1</v>
      </c>
      <c r="G196" s="10">
        <f t="shared" si="18"/>
        <v>0</v>
      </c>
      <c r="H196" s="24">
        <f t="shared" si="19"/>
        <v>0</v>
      </c>
      <c r="I196" s="25" t="str">
        <f t="shared" si="22"/>
        <v>n.a.</v>
      </c>
      <c r="J196" s="25">
        <f t="shared" si="22"/>
        <v>-0.27327070879590298</v>
      </c>
      <c r="K196" s="25" t="str">
        <f t="shared" si="22"/>
        <v>n.a.</v>
      </c>
      <c r="L196" s="25" t="str">
        <f t="shared" si="20"/>
        <v>n.a.</v>
      </c>
      <c r="M196" s="25" t="str">
        <f t="shared" si="23"/>
        <v>n.a.</v>
      </c>
      <c r="N196" s="25">
        <f t="shared" si="23"/>
        <v>9.1148207925067393</v>
      </c>
      <c r="O196" s="25" t="str">
        <f t="shared" si="23"/>
        <v>n.a.</v>
      </c>
      <c r="P196" s="25" t="str">
        <f t="shared" si="21"/>
        <v>n.a.</v>
      </c>
      <c r="Q196" s="16"/>
      <c r="R196" s="16"/>
      <c r="S196" s="16"/>
      <c r="T196" s="16"/>
      <c r="U196" s="16"/>
      <c r="V196" s="16"/>
    </row>
    <row r="197" spans="1:22" x14ac:dyDescent="0.25">
      <c r="A197" s="15">
        <v>1981</v>
      </c>
      <c r="B197" s="14">
        <v>31.91297812460023</v>
      </c>
      <c r="C197" s="11">
        <v>2.538105840041105</v>
      </c>
      <c r="D197" s="11">
        <v>9.3720787002851793</v>
      </c>
      <c r="E197" s="10">
        <f t="shared" si="16"/>
        <v>0</v>
      </c>
      <c r="F197" s="10">
        <f t="shared" si="17"/>
        <v>1</v>
      </c>
      <c r="G197" s="10">
        <f t="shared" si="18"/>
        <v>0</v>
      </c>
      <c r="H197" s="24">
        <f t="shared" si="19"/>
        <v>0</v>
      </c>
      <c r="I197" s="25" t="str">
        <f t="shared" si="22"/>
        <v>n.a.</v>
      </c>
      <c r="J197" s="25">
        <f t="shared" si="22"/>
        <v>2.538105840041105</v>
      </c>
      <c r="K197" s="25" t="str">
        <f t="shared" si="22"/>
        <v>n.a.</v>
      </c>
      <c r="L197" s="25" t="str">
        <f t="shared" si="20"/>
        <v>n.a.</v>
      </c>
      <c r="M197" s="25" t="str">
        <f t="shared" si="23"/>
        <v>n.a.</v>
      </c>
      <c r="N197" s="25">
        <f t="shared" si="23"/>
        <v>9.3720787002851793</v>
      </c>
      <c r="O197" s="25" t="str">
        <f t="shared" si="23"/>
        <v>n.a.</v>
      </c>
      <c r="P197" s="25" t="str">
        <f t="shared" si="21"/>
        <v>n.a.</v>
      </c>
      <c r="Q197" s="16"/>
      <c r="R197" s="16"/>
      <c r="S197" s="16"/>
      <c r="T197" s="16"/>
      <c r="U197" s="16"/>
      <c r="V197" s="16"/>
    </row>
    <row r="198" spans="1:22" x14ac:dyDescent="0.25">
      <c r="A198" s="15">
        <v>1982</v>
      </c>
      <c r="B198" s="14">
        <v>35.10494282552564</v>
      </c>
      <c r="C198" s="11">
        <v>-1.9424772848743999</v>
      </c>
      <c r="D198" s="11">
        <v>6.1035080792901208</v>
      </c>
      <c r="E198" s="10">
        <f t="shared" si="16"/>
        <v>0</v>
      </c>
      <c r="F198" s="10">
        <f t="shared" si="17"/>
        <v>1</v>
      </c>
      <c r="G198" s="10">
        <f t="shared" si="18"/>
        <v>0</v>
      </c>
      <c r="H198" s="24">
        <f t="shared" si="19"/>
        <v>0</v>
      </c>
      <c r="I198" s="25" t="str">
        <f t="shared" si="22"/>
        <v>n.a.</v>
      </c>
      <c r="J198" s="25">
        <f t="shared" si="22"/>
        <v>-1.9424772848743999</v>
      </c>
      <c r="K198" s="25" t="str">
        <f t="shared" si="22"/>
        <v>n.a.</v>
      </c>
      <c r="L198" s="25" t="str">
        <f t="shared" si="20"/>
        <v>n.a.</v>
      </c>
      <c r="M198" s="25" t="str">
        <f t="shared" si="23"/>
        <v>n.a.</v>
      </c>
      <c r="N198" s="25">
        <f t="shared" si="23"/>
        <v>6.1035080792901208</v>
      </c>
      <c r="O198" s="25" t="str">
        <f t="shared" si="23"/>
        <v>n.a.</v>
      </c>
      <c r="P198" s="25" t="str">
        <f t="shared" si="21"/>
        <v>n.a.</v>
      </c>
      <c r="Q198" s="16"/>
      <c r="R198" s="16"/>
      <c r="S198" s="16"/>
      <c r="T198" s="16"/>
      <c r="U198" s="16"/>
      <c r="V198" s="16"/>
    </row>
    <row r="199" spans="1:22" x14ac:dyDescent="0.25">
      <c r="A199" s="15">
        <v>1983</v>
      </c>
      <c r="B199" s="14">
        <v>38.963673400101854</v>
      </c>
      <c r="C199" s="11">
        <v>4.5188982949803336</v>
      </c>
      <c r="D199" s="11">
        <v>3.9524396470619783</v>
      </c>
      <c r="E199" s="10">
        <f t="shared" ref="E199:E225" si="24">IF(AND(B199&gt;0,B199&lt;30),1,0)</f>
        <v>0</v>
      </c>
      <c r="F199" s="10">
        <f t="shared" ref="F199:F225" si="25">IF(AND($B199&gt;30,$B199&lt;60),1,0)</f>
        <v>1</v>
      </c>
      <c r="G199" s="10">
        <f t="shared" ref="G199:G225" si="26">IF(AND($B199&gt;60,$B199&lt;90),1,0)</f>
        <v>0</v>
      </c>
      <c r="H199" s="24">
        <f t="shared" ref="H199:H225" si="27">IF($B199&gt;90,1,0)</f>
        <v>0</v>
      </c>
      <c r="I199" s="25" t="str">
        <f t="shared" si="22"/>
        <v>n.a.</v>
      </c>
      <c r="J199" s="25">
        <f t="shared" si="22"/>
        <v>4.5188982949803336</v>
      </c>
      <c r="K199" s="25" t="str">
        <f t="shared" si="22"/>
        <v>n.a.</v>
      </c>
      <c r="L199" s="25" t="str">
        <f t="shared" si="22"/>
        <v>n.a.</v>
      </c>
      <c r="M199" s="25" t="str">
        <f t="shared" si="23"/>
        <v>n.a.</v>
      </c>
      <c r="N199" s="25">
        <f t="shared" si="23"/>
        <v>3.9524396470619783</v>
      </c>
      <c r="O199" s="25" t="str">
        <f t="shared" si="23"/>
        <v>n.a.</v>
      </c>
      <c r="P199" s="25" t="str">
        <f t="shared" si="23"/>
        <v>n.a.</v>
      </c>
      <c r="Q199" s="16"/>
      <c r="R199" s="16"/>
      <c r="S199" s="16"/>
      <c r="T199" s="16"/>
      <c r="U199" s="16"/>
      <c r="V199" s="16"/>
    </row>
    <row r="200" spans="1:22" x14ac:dyDescent="0.25">
      <c r="A200" s="15">
        <v>1984</v>
      </c>
      <c r="B200" s="14">
        <v>39.997608690121858</v>
      </c>
      <c r="C200" s="11">
        <v>7.1852286431342005</v>
      </c>
      <c r="D200" s="11">
        <v>3.7568513319341079</v>
      </c>
      <c r="E200" s="10">
        <f t="shared" si="24"/>
        <v>0</v>
      </c>
      <c r="F200" s="10">
        <f t="shared" si="25"/>
        <v>1</v>
      </c>
      <c r="G200" s="10">
        <f t="shared" si="26"/>
        <v>0</v>
      </c>
      <c r="H200" s="24">
        <f t="shared" si="27"/>
        <v>0</v>
      </c>
      <c r="I200" s="25" t="str">
        <f t="shared" ref="I200:L225" si="28">IF(E200=1,$C200,"n.a.")</f>
        <v>n.a.</v>
      </c>
      <c r="J200" s="25">
        <f t="shared" si="28"/>
        <v>7.1852286431342005</v>
      </c>
      <c r="K200" s="25" t="str">
        <f t="shared" si="28"/>
        <v>n.a.</v>
      </c>
      <c r="L200" s="25" t="str">
        <f t="shared" si="28"/>
        <v>n.a.</v>
      </c>
      <c r="M200" s="25" t="str">
        <f t="shared" ref="M200:P225" si="29">IF(E200=1,$D200,"n.a.")</f>
        <v>n.a.</v>
      </c>
      <c r="N200" s="25">
        <f t="shared" si="29"/>
        <v>3.7568513319341079</v>
      </c>
      <c r="O200" s="25" t="str">
        <f t="shared" si="29"/>
        <v>n.a.</v>
      </c>
      <c r="P200" s="25" t="str">
        <f t="shared" si="29"/>
        <v>n.a.</v>
      </c>
      <c r="Q200" s="16"/>
      <c r="R200" s="16"/>
      <c r="S200" s="16"/>
      <c r="T200" s="16"/>
      <c r="U200" s="16"/>
      <c r="V200" s="16"/>
    </row>
    <row r="201" spans="1:22" x14ac:dyDescent="0.25">
      <c r="A201" s="15">
        <v>1985</v>
      </c>
      <c r="B201" s="14">
        <v>43.227101363366927</v>
      </c>
      <c r="C201" s="11">
        <v>4.1386021194751432</v>
      </c>
      <c r="D201" s="11">
        <v>3.0270706520253654</v>
      </c>
      <c r="E201" s="10">
        <f t="shared" si="24"/>
        <v>0</v>
      </c>
      <c r="F201" s="10">
        <f t="shared" si="25"/>
        <v>1</v>
      </c>
      <c r="G201" s="10">
        <f t="shared" si="26"/>
        <v>0</v>
      </c>
      <c r="H201" s="24">
        <f t="shared" si="27"/>
        <v>0</v>
      </c>
      <c r="I201" s="25" t="str">
        <f t="shared" si="28"/>
        <v>n.a.</v>
      </c>
      <c r="J201" s="25">
        <f t="shared" si="28"/>
        <v>4.1386021194751432</v>
      </c>
      <c r="K201" s="25" t="str">
        <f t="shared" si="28"/>
        <v>n.a.</v>
      </c>
      <c r="L201" s="25" t="str">
        <f t="shared" si="28"/>
        <v>n.a.</v>
      </c>
      <c r="M201" s="25" t="str">
        <f t="shared" si="29"/>
        <v>n.a.</v>
      </c>
      <c r="N201" s="25">
        <f t="shared" si="29"/>
        <v>3.0270706520253654</v>
      </c>
      <c r="O201" s="25" t="str">
        <f t="shared" si="29"/>
        <v>n.a.</v>
      </c>
      <c r="P201" s="25" t="str">
        <f t="shared" si="29"/>
        <v>n.a.</v>
      </c>
      <c r="Q201" s="16"/>
      <c r="R201" s="16"/>
      <c r="S201" s="16"/>
      <c r="T201" s="16"/>
      <c r="U201" s="16"/>
      <c r="V201" s="16"/>
    </row>
    <row r="202" spans="1:22" x14ac:dyDescent="0.25">
      <c r="A202" s="15">
        <v>1986</v>
      </c>
      <c r="B202" s="14">
        <v>47.651456618874462</v>
      </c>
      <c r="C202" s="11">
        <v>3.463127618880768</v>
      </c>
      <c r="D202" s="11">
        <v>2.2124744482933112</v>
      </c>
      <c r="E202" s="10">
        <f t="shared" si="24"/>
        <v>0</v>
      </c>
      <c r="F202" s="10">
        <f t="shared" si="25"/>
        <v>1</v>
      </c>
      <c r="G202" s="10">
        <f t="shared" si="26"/>
        <v>0</v>
      </c>
      <c r="H202" s="24">
        <f t="shared" si="27"/>
        <v>0</v>
      </c>
      <c r="I202" s="25" t="str">
        <f t="shared" si="28"/>
        <v>n.a.</v>
      </c>
      <c r="J202" s="25">
        <f t="shared" si="28"/>
        <v>3.463127618880768</v>
      </c>
      <c r="K202" s="25" t="str">
        <f t="shared" si="28"/>
        <v>n.a.</v>
      </c>
      <c r="L202" s="25" t="str">
        <f t="shared" si="28"/>
        <v>n.a.</v>
      </c>
      <c r="M202" s="25" t="str">
        <f t="shared" si="29"/>
        <v>n.a.</v>
      </c>
      <c r="N202" s="25">
        <f t="shared" si="29"/>
        <v>2.2124744482933112</v>
      </c>
      <c r="O202" s="25" t="str">
        <f t="shared" si="29"/>
        <v>n.a.</v>
      </c>
      <c r="P202" s="25" t="str">
        <f t="shared" si="29"/>
        <v>n.a.</v>
      </c>
      <c r="Q202" s="16"/>
      <c r="R202" s="16"/>
      <c r="S202" s="16"/>
      <c r="T202" s="16"/>
      <c r="U202" s="16"/>
      <c r="V202" s="16"/>
    </row>
    <row r="203" spans="1:22" x14ac:dyDescent="0.25">
      <c r="A203" s="15">
        <v>1987</v>
      </c>
      <c r="B203" s="14">
        <v>49.621587934992824</v>
      </c>
      <c r="C203" s="11">
        <v>3.2004515628307306</v>
      </c>
      <c r="D203" s="11">
        <v>2.9016121118239369</v>
      </c>
      <c r="E203" s="10">
        <f t="shared" si="24"/>
        <v>0</v>
      </c>
      <c r="F203" s="10">
        <f t="shared" si="25"/>
        <v>1</v>
      </c>
      <c r="G203" s="10">
        <f t="shared" si="26"/>
        <v>0</v>
      </c>
      <c r="H203" s="24">
        <f t="shared" si="27"/>
        <v>0</v>
      </c>
      <c r="I203" s="25" t="str">
        <f t="shared" si="28"/>
        <v>n.a.</v>
      </c>
      <c r="J203" s="25">
        <f t="shared" si="28"/>
        <v>3.2004515628307306</v>
      </c>
      <c r="K203" s="25" t="str">
        <f t="shared" si="28"/>
        <v>n.a.</v>
      </c>
      <c r="L203" s="25" t="str">
        <f t="shared" si="28"/>
        <v>n.a.</v>
      </c>
      <c r="M203" s="25" t="str">
        <f t="shared" si="29"/>
        <v>n.a.</v>
      </c>
      <c r="N203" s="25">
        <f t="shared" si="29"/>
        <v>2.9016121118239369</v>
      </c>
      <c r="O203" s="25" t="str">
        <f t="shared" si="29"/>
        <v>n.a.</v>
      </c>
      <c r="P203" s="25" t="str">
        <f t="shared" si="29"/>
        <v>n.a.</v>
      </c>
      <c r="Q203" s="16"/>
      <c r="R203" s="16"/>
      <c r="S203" s="16"/>
      <c r="T203" s="16"/>
      <c r="U203" s="16"/>
      <c r="V203" s="16"/>
    </row>
    <row r="204" spans="1:22" x14ac:dyDescent="0.25">
      <c r="A204" s="15">
        <v>1988</v>
      </c>
      <c r="B204" s="14">
        <v>51.022227904500824</v>
      </c>
      <c r="C204" s="11">
        <v>4.1103195547837368</v>
      </c>
      <c r="D204" s="11">
        <v>3.4337058868988635</v>
      </c>
      <c r="E204" s="10">
        <f t="shared" si="24"/>
        <v>0</v>
      </c>
      <c r="F204" s="10">
        <f t="shared" si="25"/>
        <v>1</v>
      </c>
      <c r="G204" s="10">
        <f t="shared" si="26"/>
        <v>0</v>
      </c>
      <c r="H204" s="24">
        <f t="shared" si="27"/>
        <v>0</v>
      </c>
      <c r="I204" s="25" t="str">
        <f t="shared" si="28"/>
        <v>n.a.</v>
      </c>
      <c r="J204" s="25">
        <f t="shared" si="28"/>
        <v>4.1103195547837368</v>
      </c>
      <c r="K204" s="25" t="str">
        <f t="shared" si="28"/>
        <v>n.a.</v>
      </c>
      <c r="L204" s="25" t="str">
        <f t="shared" si="28"/>
        <v>n.a.</v>
      </c>
      <c r="M204" s="25" t="str">
        <f t="shared" si="29"/>
        <v>n.a.</v>
      </c>
      <c r="N204" s="25">
        <f t="shared" si="29"/>
        <v>3.4337058868988635</v>
      </c>
      <c r="O204" s="25" t="str">
        <f t="shared" si="29"/>
        <v>n.a.</v>
      </c>
      <c r="P204" s="25" t="str">
        <f t="shared" si="29"/>
        <v>n.a.</v>
      </c>
      <c r="Q204" s="16"/>
      <c r="R204" s="16"/>
      <c r="S204" s="16"/>
      <c r="T204" s="16"/>
      <c r="U204" s="16"/>
      <c r="V204" s="16"/>
    </row>
    <row r="205" spans="1:22" x14ac:dyDescent="0.25">
      <c r="A205" s="15">
        <v>1989</v>
      </c>
      <c r="B205" s="14">
        <v>52.122926619129885</v>
      </c>
      <c r="C205" s="11">
        <v>3.5724136119465788</v>
      </c>
      <c r="D205" s="11">
        <v>3.7764043707970485</v>
      </c>
      <c r="E205" s="10">
        <f t="shared" si="24"/>
        <v>0</v>
      </c>
      <c r="F205" s="10">
        <f t="shared" si="25"/>
        <v>1</v>
      </c>
      <c r="G205" s="10">
        <f t="shared" si="26"/>
        <v>0</v>
      </c>
      <c r="H205" s="24">
        <f t="shared" si="27"/>
        <v>0</v>
      </c>
      <c r="I205" s="25" t="str">
        <f t="shared" si="28"/>
        <v>n.a.</v>
      </c>
      <c r="J205" s="25">
        <f t="shared" si="28"/>
        <v>3.5724136119465788</v>
      </c>
      <c r="K205" s="25" t="str">
        <f t="shared" si="28"/>
        <v>n.a.</v>
      </c>
      <c r="L205" s="25" t="str">
        <f t="shared" si="28"/>
        <v>n.a.</v>
      </c>
      <c r="M205" s="25" t="str">
        <f t="shared" si="29"/>
        <v>n.a.</v>
      </c>
      <c r="N205" s="25">
        <f t="shared" si="29"/>
        <v>3.7764043707970485</v>
      </c>
      <c r="O205" s="25" t="str">
        <f t="shared" si="29"/>
        <v>n.a.</v>
      </c>
      <c r="P205" s="25" t="str">
        <f t="shared" si="29"/>
        <v>n.a.</v>
      </c>
      <c r="Q205" s="16"/>
      <c r="R205" s="16"/>
      <c r="S205" s="16"/>
      <c r="T205" s="16"/>
      <c r="U205" s="16"/>
      <c r="V205" s="16"/>
    </row>
    <row r="206" spans="1:22" x14ac:dyDescent="0.25">
      <c r="A206" s="15">
        <v>1990</v>
      </c>
      <c r="B206" s="14">
        <v>55.741978308374279</v>
      </c>
      <c r="C206" s="11">
        <v>1.8767673949707797</v>
      </c>
      <c r="D206" s="11">
        <v>3.8588050963886955</v>
      </c>
      <c r="E206" s="10">
        <f t="shared" si="24"/>
        <v>0</v>
      </c>
      <c r="F206" s="10">
        <f t="shared" si="25"/>
        <v>1</v>
      </c>
      <c r="G206" s="10">
        <f t="shared" si="26"/>
        <v>0</v>
      </c>
      <c r="H206" s="24">
        <f t="shared" si="27"/>
        <v>0</v>
      </c>
      <c r="I206" s="25" t="str">
        <f t="shared" si="28"/>
        <v>n.a.</v>
      </c>
      <c r="J206" s="25">
        <f t="shared" si="28"/>
        <v>1.8767673949707797</v>
      </c>
      <c r="K206" s="25" t="str">
        <f t="shared" si="28"/>
        <v>n.a.</v>
      </c>
      <c r="L206" s="25" t="str">
        <f t="shared" si="28"/>
        <v>n.a.</v>
      </c>
      <c r="M206" s="25" t="str">
        <f t="shared" si="29"/>
        <v>n.a.</v>
      </c>
      <c r="N206" s="25">
        <f t="shared" si="29"/>
        <v>3.8588050963886955</v>
      </c>
      <c r="O206" s="25" t="str">
        <f t="shared" si="29"/>
        <v>n.a.</v>
      </c>
      <c r="P206" s="25" t="str">
        <f t="shared" si="29"/>
        <v>n.a.</v>
      </c>
      <c r="Q206" s="16"/>
      <c r="R206" s="16"/>
      <c r="S206" s="16"/>
      <c r="T206" s="16"/>
      <c r="U206" s="16"/>
      <c r="V206" s="16"/>
    </row>
    <row r="207" spans="1:22" x14ac:dyDescent="0.25">
      <c r="A207" s="15">
        <v>1991</v>
      </c>
      <c r="B207" s="14">
        <v>61.168928283857575</v>
      </c>
      <c r="C207" s="11">
        <v>-0.23400838944970248</v>
      </c>
      <c r="D207" s="11">
        <v>3.5454686038141059</v>
      </c>
      <c r="E207" s="10">
        <f t="shared" si="24"/>
        <v>0</v>
      </c>
      <c r="F207" s="10">
        <f t="shared" si="25"/>
        <v>0</v>
      </c>
      <c r="G207" s="10">
        <f t="shared" si="26"/>
        <v>1</v>
      </c>
      <c r="H207" s="24">
        <f t="shared" si="27"/>
        <v>0</v>
      </c>
      <c r="I207" s="25" t="str">
        <f t="shared" si="28"/>
        <v>n.a.</v>
      </c>
      <c r="J207" s="25" t="str">
        <f t="shared" si="28"/>
        <v>n.a.</v>
      </c>
      <c r="K207" s="25">
        <f t="shared" si="28"/>
        <v>-0.23400838944970248</v>
      </c>
      <c r="L207" s="25" t="str">
        <f t="shared" si="28"/>
        <v>n.a.</v>
      </c>
      <c r="M207" s="25" t="str">
        <f t="shared" si="29"/>
        <v>n.a.</v>
      </c>
      <c r="N207" s="25" t="str">
        <f t="shared" si="29"/>
        <v>n.a.</v>
      </c>
      <c r="O207" s="25">
        <f t="shared" si="29"/>
        <v>3.5454686038141059</v>
      </c>
      <c r="P207" s="25" t="str">
        <f t="shared" si="29"/>
        <v>n.a.</v>
      </c>
      <c r="Q207" s="16"/>
      <c r="R207" s="16"/>
      <c r="S207" s="16"/>
      <c r="T207" s="16"/>
      <c r="U207" s="16"/>
      <c r="V207" s="16"/>
    </row>
    <row r="208" spans="1:22" x14ac:dyDescent="0.25">
      <c r="A208" s="15">
        <v>1992</v>
      </c>
      <c r="B208" s="14">
        <v>64.087486487893358</v>
      </c>
      <c r="C208" s="11">
        <v>3.3935945902109799</v>
      </c>
      <c r="D208" s="11">
        <v>2.3703278355529989</v>
      </c>
      <c r="E208" s="10">
        <f t="shared" si="24"/>
        <v>0</v>
      </c>
      <c r="F208" s="10">
        <f t="shared" si="25"/>
        <v>0</v>
      </c>
      <c r="G208" s="10">
        <f t="shared" si="26"/>
        <v>1</v>
      </c>
      <c r="H208" s="24">
        <f t="shared" si="27"/>
        <v>0</v>
      </c>
      <c r="I208" s="25" t="str">
        <f t="shared" si="28"/>
        <v>n.a.</v>
      </c>
      <c r="J208" s="25" t="str">
        <f t="shared" si="28"/>
        <v>n.a.</v>
      </c>
      <c r="K208" s="25">
        <f t="shared" si="28"/>
        <v>3.3935945902109799</v>
      </c>
      <c r="L208" s="25" t="str">
        <f t="shared" si="28"/>
        <v>n.a.</v>
      </c>
      <c r="M208" s="25" t="str">
        <f t="shared" si="29"/>
        <v>n.a.</v>
      </c>
      <c r="N208" s="25" t="str">
        <f t="shared" si="29"/>
        <v>n.a.</v>
      </c>
      <c r="O208" s="25">
        <f t="shared" si="29"/>
        <v>2.3703278355529989</v>
      </c>
      <c r="P208" s="25" t="str">
        <f t="shared" si="29"/>
        <v>n.a.</v>
      </c>
      <c r="Q208" s="16"/>
      <c r="R208" s="16"/>
      <c r="S208" s="16"/>
      <c r="T208" s="16"/>
      <c r="U208" s="16"/>
      <c r="V208" s="16"/>
    </row>
    <row r="209" spans="1:22" x14ac:dyDescent="0.25">
      <c r="A209" s="15">
        <v>1993</v>
      </c>
      <c r="B209" s="14">
        <v>66.165055091030695</v>
      </c>
      <c r="C209" s="11">
        <v>2.8514196763644639</v>
      </c>
      <c r="D209" s="11">
        <v>2.2114240418627862</v>
      </c>
      <c r="E209" s="10">
        <f t="shared" si="24"/>
        <v>0</v>
      </c>
      <c r="F209" s="10">
        <f t="shared" si="25"/>
        <v>0</v>
      </c>
      <c r="G209" s="10">
        <f t="shared" si="26"/>
        <v>1</v>
      </c>
      <c r="H209" s="24">
        <f t="shared" si="27"/>
        <v>0</v>
      </c>
      <c r="I209" s="25" t="str">
        <f t="shared" si="28"/>
        <v>n.a.</v>
      </c>
      <c r="J209" s="25" t="str">
        <f t="shared" si="28"/>
        <v>n.a.</v>
      </c>
      <c r="K209" s="25">
        <f t="shared" si="28"/>
        <v>2.8514196763644639</v>
      </c>
      <c r="L209" s="25" t="str">
        <f t="shared" si="28"/>
        <v>n.a.</v>
      </c>
      <c r="M209" s="25" t="str">
        <f t="shared" si="29"/>
        <v>n.a.</v>
      </c>
      <c r="N209" s="25" t="str">
        <f t="shared" si="29"/>
        <v>n.a.</v>
      </c>
      <c r="O209" s="25">
        <f t="shared" si="29"/>
        <v>2.2114240418627862</v>
      </c>
      <c r="P209" s="25" t="str">
        <f t="shared" si="29"/>
        <v>n.a.</v>
      </c>
      <c r="Q209" s="16"/>
      <c r="R209" s="16"/>
      <c r="S209" s="16"/>
      <c r="T209" s="16"/>
      <c r="U209" s="16"/>
      <c r="V209" s="16"/>
    </row>
    <row r="210" spans="1:22" x14ac:dyDescent="0.25">
      <c r="A210" s="15">
        <v>1994</v>
      </c>
      <c r="B210" s="14">
        <v>66.233132586424091</v>
      </c>
      <c r="C210" s="11">
        <v>4.0746650397728734</v>
      </c>
      <c r="D210" s="11">
        <v>2.1058397499640558</v>
      </c>
      <c r="E210" s="10">
        <f t="shared" si="24"/>
        <v>0</v>
      </c>
      <c r="F210" s="10">
        <f t="shared" si="25"/>
        <v>0</v>
      </c>
      <c r="G210" s="10">
        <f t="shared" si="26"/>
        <v>1</v>
      </c>
      <c r="H210" s="24">
        <f t="shared" si="27"/>
        <v>0</v>
      </c>
      <c r="I210" s="25" t="str">
        <f t="shared" si="28"/>
        <v>n.a.</v>
      </c>
      <c r="J210" s="25" t="str">
        <f t="shared" si="28"/>
        <v>n.a.</v>
      </c>
      <c r="K210" s="25">
        <f t="shared" si="28"/>
        <v>4.0746650397728734</v>
      </c>
      <c r="L210" s="25" t="str">
        <f t="shared" si="28"/>
        <v>n.a.</v>
      </c>
      <c r="M210" s="25" t="str">
        <f t="shared" si="29"/>
        <v>n.a.</v>
      </c>
      <c r="N210" s="25" t="str">
        <f t="shared" si="29"/>
        <v>n.a.</v>
      </c>
      <c r="O210" s="25">
        <f t="shared" si="29"/>
        <v>2.1058397499640558</v>
      </c>
      <c r="P210" s="25" t="str">
        <f t="shared" si="29"/>
        <v>n.a.</v>
      </c>
      <c r="Q210" s="16"/>
      <c r="R210" s="16"/>
      <c r="S210" s="16"/>
      <c r="T210" s="16"/>
      <c r="U210" s="16"/>
      <c r="V210" s="16"/>
    </row>
    <row r="211" spans="1:22" x14ac:dyDescent="0.25">
      <c r="A211" s="15">
        <v>1995</v>
      </c>
      <c r="B211" s="14">
        <v>67.082726215617484</v>
      </c>
      <c r="C211" s="11">
        <v>2.5138940557114964</v>
      </c>
      <c r="D211" s="11">
        <v>2.0842492776272481</v>
      </c>
      <c r="E211" s="10">
        <f t="shared" si="24"/>
        <v>0</v>
      </c>
      <c r="F211" s="10">
        <f t="shared" si="25"/>
        <v>0</v>
      </c>
      <c r="G211" s="10">
        <f t="shared" si="26"/>
        <v>1</v>
      </c>
      <c r="H211" s="24">
        <f t="shared" si="27"/>
        <v>0</v>
      </c>
      <c r="I211" s="25" t="str">
        <f t="shared" si="28"/>
        <v>n.a.</v>
      </c>
      <c r="J211" s="25" t="str">
        <f t="shared" si="28"/>
        <v>n.a.</v>
      </c>
      <c r="K211" s="25">
        <f t="shared" si="28"/>
        <v>2.5138940557114964</v>
      </c>
      <c r="L211" s="25" t="str">
        <f t="shared" si="28"/>
        <v>n.a.</v>
      </c>
      <c r="M211" s="25" t="str">
        <f t="shared" si="29"/>
        <v>n.a.</v>
      </c>
      <c r="N211" s="25" t="str">
        <f t="shared" si="29"/>
        <v>n.a.</v>
      </c>
      <c r="O211" s="25">
        <f t="shared" si="29"/>
        <v>2.0842492776272481</v>
      </c>
      <c r="P211" s="25" t="str">
        <f t="shared" si="29"/>
        <v>n.a.</v>
      </c>
      <c r="Q211" s="16"/>
      <c r="R211" s="16"/>
      <c r="S211" s="16"/>
      <c r="T211" s="16"/>
      <c r="U211" s="16"/>
      <c r="V211" s="16"/>
    </row>
    <row r="212" spans="1:22" x14ac:dyDescent="0.25">
      <c r="A212" s="15">
        <v>1996</v>
      </c>
      <c r="B212" s="14">
        <v>66.6557496859824</v>
      </c>
      <c r="C212" s="11">
        <v>3.7410514971903508</v>
      </c>
      <c r="D212" s="11">
        <v>1.9034137347965441</v>
      </c>
      <c r="E212" s="10">
        <f t="shared" si="24"/>
        <v>0</v>
      </c>
      <c r="F212" s="10">
        <f t="shared" si="25"/>
        <v>0</v>
      </c>
      <c r="G212" s="10">
        <f t="shared" si="26"/>
        <v>1</v>
      </c>
      <c r="H212" s="24">
        <f t="shared" si="27"/>
        <v>0</v>
      </c>
      <c r="I212" s="25" t="str">
        <f t="shared" si="28"/>
        <v>n.a.</v>
      </c>
      <c r="J212" s="25" t="str">
        <f t="shared" si="28"/>
        <v>n.a.</v>
      </c>
      <c r="K212" s="25">
        <f t="shared" si="28"/>
        <v>3.7410514971903508</v>
      </c>
      <c r="L212" s="25" t="str">
        <f t="shared" si="28"/>
        <v>n.a.</v>
      </c>
      <c r="M212" s="25" t="str">
        <f t="shared" si="29"/>
        <v>n.a.</v>
      </c>
      <c r="N212" s="25" t="str">
        <f t="shared" si="29"/>
        <v>n.a.</v>
      </c>
      <c r="O212" s="25">
        <f t="shared" si="29"/>
        <v>1.9034137347965441</v>
      </c>
      <c r="P212" s="25" t="str">
        <f t="shared" si="29"/>
        <v>n.a.</v>
      </c>
      <c r="Q212" s="16"/>
      <c r="R212" s="16"/>
      <c r="S212" s="16"/>
      <c r="T212" s="16"/>
      <c r="U212" s="16"/>
      <c r="V212" s="16"/>
    </row>
    <row r="213" spans="1:22" x14ac:dyDescent="0.25">
      <c r="A213" s="15">
        <v>1997</v>
      </c>
      <c r="B213" s="14">
        <v>64.965028219928712</v>
      </c>
      <c r="C213" s="11">
        <v>4.4562694113781109</v>
      </c>
      <c r="D213" s="11">
        <v>1.7659840198799959</v>
      </c>
      <c r="E213" s="10">
        <f t="shared" si="24"/>
        <v>0</v>
      </c>
      <c r="F213" s="10">
        <f t="shared" si="25"/>
        <v>0</v>
      </c>
      <c r="G213" s="10">
        <f t="shared" si="26"/>
        <v>1</v>
      </c>
      <c r="H213" s="24">
        <f t="shared" si="27"/>
        <v>0</v>
      </c>
      <c r="I213" s="25" t="str">
        <f t="shared" si="28"/>
        <v>n.a.</v>
      </c>
      <c r="J213" s="25" t="str">
        <f t="shared" si="28"/>
        <v>n.a.</v>
      </c>
      <c r="K213" s="25">
        <f t="shared" si="28"/>
        <v>4.4562694113781109</v>
      </c>
      <c r="L213" s="25" t="str">
        <f t="shared" si="28"/>
        <v>n.a.</v>
      </c>
      <c r="M213" s="25" t="str">
        <f t="shared" si="29"/>
        <v>n.a.</v>
      </c>
      <c r="N213" s="25" t="str">
        <f t="shared" si="29"/>
        <v>n.a.</v>
      </c>
      <c r="O213" s="25">
        <f t="shared" si="29"/>
        <v>1.7659840198799959</v>
      </c>
      <c r="P213" s="25" t="str">
        <f t="shared" si="29"/>
        <v>n.a.</v>
      </c>
      <c r="Q213" s="16"/>
      <c r="R213" s="16"/>
      <c r="S213" s="16"/>
      <c r="T213" s="16"/>
      <c r="U213" s="16"/>
      <c r="V213" s="16"/>
    </row>
    <row r="214" spans="1:22" x14ac:dyDescent="0.25">
      <c r="A214" s="15">
        <v>1998</v>
      </c>
      <c r="B214" s="14">
        <v>62.84406674131597</v>
      </c>
      <c r="C214" s="11">
        <v>4.3554590381863934</v>
      </c>
      <c r="D214" s="11">
        <v>1.1291797865587982</v>
      </c>
      <c r="E214" s="10">
        <f t="shared" si="24"/>
        <v>0</v>
      </c>
      <c r="F214" s="10">
        <f t="shared" si="25"/>
        <v>0</v>
      </c>
      <c r="G214" s="10">
        <f t="shared" si="26"/>
        <v>1</v>
      </c>
      <c r="H214" s="24">
        <f t="shared" si="27"/>
        <v>0</v>
      </c>
      <c r="I214" s="25" t="str">
        <f t="shared" si="28"/>
        <v>n.a.</v>
      </c>
      <c r="J214" s="25" t="str">
        <f t="shared" si="28"/>
        <v>n.a.</v>
      </c>
      <c r="K214" s="25">
        <f t="shared" si="28"/>
        <v>4.3554590381863934</v>
      </c>
      <c r="L214" s="25" t="str">
        <f t="shared" si="28"/>
        <v>n.a.</v>
      </c>
      <c r="M214" s="25" t="str">
        <f t="shared" si="29"/>
        <v>n.a.</v>
      </c>
      <c r="N214" s="25" t="str">
        <f t="shared" si="29"/>
        <v>n.a.</v>
      </c>
      <c r="O214" s="25">
        <f t="shared" si="29"/>
        <v>1.1291797865587982</v>
      </c>
      <c r="P214" s="25" t="str">
        <f t="shared" si="29"/>
        <v>n.a.</v>
      </c>
      <c r="Q214" s="16"/>
      <c r="R214" s="16"/>
      <c r="S214" s="16"/>
      <c r="T214" s="16"/>
      <c r="U214" s="16"/>
      <c r="V214" s="16"/>
    </row>
    <row r="215" spans="1:22" x14ac:dyDescent="0.25">
      <c r="A215" s="15">
        <v>1999</v>
      </c>
      <c r="B215" s="14">
        <v>60.472239285993801</v>
      </c>
      <c r="C215" s="11">
        <v>4.8261778577332493</v>
      </c>
      <c r="D215" s="11">
        <v>1.471161521964226</v>
      </c>
      <c r="E215" s="10">
        <f t="shared" si="24"/>
        <v>0</v>
      </c>
      <c r="F215" s="10">
        <f t="shared" si="25"/>
        <v>0</v>
      </c>
      <c r="G215" s="10">
        <f t="shared" si="26"/>
        <v>1</v>
      </c>
      <c r="H215" s="24">
        <f t="shared" si="27"/>
        <v>0</v>
      </c>
      <c r="I215" s="25" t="str">
        <f t="shared" si="28"/>
        <v>n.a.</v>
      </c>
      <c r="J215" s="25" t="str">
        <f t="shared" si="28"/>
        <v>n.a.</v>
      </c>
      <c r="K215" s="25">
        <f t="shared" si="28"/>
        <v>4.8261778577332493</v>
      </c>
      <c r="L215" s="25" t="str">
        <f t="shared" si="28"/>
        <v>n.a.</v>
      </c>
      <c r="M215" s="25" t="str">
        <f t="shared" si="29"/>
        <v>n.a.</v>
      </c>
      <c r="N215" s="25" t="str">
        <f t="shared" si="29"/>
        <v>n.a.</v>
      </c>
      <c r="O215" s="25">
        <f t="shared" si="29"/>
        <v>1.471161521964226</v>
      </c>
      <c r="P215" s="25" t="str">
        <f t="shared" si="29"/>
        <v>n.a.</v>
      </c>
      <c r="Q215" s="16"/>
      <c r="R215" s="16"/>
      <c r="S215" s="16"/>
      <c r="T215" s="16"/>
      <c r="U215" s="16"/>
      <c r="V215" s="16"/>
    </row>
    <row r="216" spans="1:22" x14ac:dyDescent="0.25">
      <c r="A216" s="15">
        <v>2000</v>
      </c>
      <c r="B216" s="14">
        <v>57.01832095550278</v>
      </c>
      <c r="C216" s="11">
        <v>4.139223362214528</v>
      </c>
      <c r="D216" s="11">
        <v>2.1645113776504132</v>
      </c>
      <c r="E216" s="10">
        <f t="shared" si="24"/>
        <v>0</v>
      </c>
      <c r="F216" s="10">
        <f t="shared" si="25"/>
        <v>1</v>
      </c>
      <c r="G216" s="10">
        <f t="shared" si="26"/>
        <v>0</v>
      </c>
      <c r="H216" s="24">
        <f t="shared" si="27"/>
        <v>0</v>
      </c>
      <c r="I216" s="25" t="str">
        <f t="shared" si="28"/>
        <v>n.a.</v>
      </c>
      <c r="J216" s="25">
        <f t="shared" si="28"/>
        <v>4.139223362214528</v>
      </c>
      <c r="K216" s="25" t="str">
        <f t="shared" si="28"/>
        <v>n.a.</v>
      </c>
      <c r="L216" s="25" t="str">
        <f t="shared" si="28"/>
        <v>n.a.</v>
      </c>
      <c r="M216" s="25" t="str">
        <f t="shared" si="29"/>
        <v>n.a.</v>
      </c>
      <c r="N216" s="25">
        <f t="shared" si="29"/>
        <v>2.1645113776504132</v>
      </c>
      <c r="O216" s="25" t="str">
        <f t="shared" si="29"/>
        <v>n.a.</v>
      </c>
      <c r="P216" s="25" t="str">
        <f t="shared" si="29"/>
        <v>n.a.</v>
      </c>
      <c r="Q216" s="16"/>
      <c r="R216" s="16"/>
      <c r="S216" s="16"/>
      <c r="T216" s="16"/>
      <c r="U216" s="16"/>
      <c r="V216" s="16"/>
    </row>
    <row r="217" spans="1:22" x14ac:dyDescent="0.25">
      <c r="A217" s="15">
        <v>2001</v>
      </c>
      <c r="B217" s="14">
        <v>56.458783731602139</v>
      </c>
      <c r="C217" s="11">
        <v>1.0796365579903933</v>
      </c>
      <c r="D217" s="11">
        <v>2.2592834553846863</v>
      </c>
      <c r="E217" s="10">
        <f t="shared" si="24"/>
        <v>0</v>
      </c>
      <c r="F217" s="10">
        <f t="shared" si="25"/>
        <v>1</v>
      </c>
      <c r="G217" s="10">
        <f t="shared" si="26"/>
        <v>0</v>
      </c>
      <c r="H217" s="24">
        <f t="shared" si="27"/>
        <v>0</v>
      </c>
      <c r="I217" s="25" t="str">
        <f t="shared" si="28"/>
        <v>n.a.</v>
      </c>
      <c r="J217" s="25">
        <f t="shared" si="28"/>
        <v>1.0796365579903933</v>
      </c>
      <c r="K217" s="25" t="str">
        <f t="shared" si="28"/>
        <v>n.a.</v>
      </c>
      <c r="L217" s="25" t="str">
        <f t="shared" si="28"/>
        <v>n.a.</v>
      </c>
      <c r="M217" s="25" t="str">
        <f t="shared" si="29"/>
        <v>n.a.</v>
      </c>
      <c r="N217" s="25">
        <f t="shared" si="29"/>
        <v>2.2592834553846863</v>
      </c>
      <c r="O217" s="25" t="str">
        <f t="shared" si="29"/>
        <v>n.a.</v>
      </c>
      <c r="P217" s="25" t="str">
        <f t="shared" si="29"/>
        <v>n.a.</v>
      </c>
      <c r="Q217" s="16"/>
      <c r="R217" s="16"/>
      <c r="S217" s="16"/>
      <c r="T217" s="16"/>
      <c r="U217" s="16"/>
      <c r="V217" s="16"/>
    </row>
    <row r="218" spans="1:22" x14ac:dyDescent="0.25">
      <c r="A218" s="15">
        <v>2002</v>
      </c>
      <c r="B218" s="14">
        <v>58.523401572941573</v>
      </c>
      <c r="C218" s="11">
        <v>1.813663282571909</v>
      </c>
      <c r="D218" s="11">
        <v>1.6188952622578912</v>
      </c>
      <c r="E218" s="10">
        <f t="shared" si="24"/>
        <v>0</v>
      </c>
      <c r="F218" s="10">
        <f t="shared" si="25"/>
        <v>1</v>
      </c>
      <c r="G218" s="10">
        <f t="shared" si="26"/>
        <v>0</v>
      </c>
      <c r="H218" s="24">
        <f t="shared" si="27"/>
        <v>0</v>
      </c>
      <c r="I218" s="25" t="str">
        <f t="shared" si="28"/>
        <v>n.a.</v>
      </c>
      <c r="J218" s="25">
        <f t="shared" si="28"/>
        <v>1.813663282571909</v>
      </c>
      <c r="K218" s="25" t="str">
        <f t="shared" si="28"/>
        <v>n.a.</v>
      </c>
      <c r="L218" s="25" t="str">
        <f t="shared" si="28"/>
        <v>n.a.</v>
      </c>
      <c r="M218" s="25" t="str">
        <f t="shared" si="29"/>
        <v>n.a.</v>
      </c>
      <c r="N218" s="25">
        <f t="shared" si="29"/>
        <v>1.6188952622578912</v>
      </c>
      <c r="O218" s="25" t="str">
        <f t="shared" si="29"/>
        <v>n.a.</v>
      </c>
      <c r="P218" s="25" t="str">
        <f t="shared" si="29"/>
        <v>n.a.</v>
      </c>
      <c r="Q218" s="16"/>
      <c r="R218" s="16"/>
      <c r="S218" s="16"/>
      <c r="T218" s="16"/>
      <c r="U218" s="16"/>
      <c r="V218" s="16"/>
    </row>
    <row r="219" spans="1:22" x14ac:dyDescent="0.25">
      <c r="A219" s="15">
        <v>2003</v>
      </c>
      <c r="B219" s="14">
        <v>60.879287232600852</v>
      </c>
      <c r="C219" s="11">
        <v>2.4902622695403887</v>
      </c>
      <c r="D219" s="11">
        <v>2.1524883569640441</v>
      </c>
      <c r="E219" s="10">
        <f t="shared" si="24"/>
        <v>0</v>
      </c>
      <c r="F219" s="10">
        <f t="shared" si="25"/>
        <v>0</v>
      </c>
      <c r="G219" s="10">
        <f t="shared" si="26"/>
        <v>1</v>
      </c>
      <c r="H219" s="24">
        <f t="shared" si="27"/>
        <v>0</v>
      </c>
      <c r="I219" s="25" t="str">
        <f t="shared" si="28"/>
        <v>n.a.</v>
      </c>
      <c r="J219" s="25" t="str">
        <f t="shared" si="28"/>
        <v>n.a.</v>
      </c>
      <c r="K219" s="25">
        <f t="shared" si="28"/>
        <v>2.4902622695403887</v>
      </c>
      <c r="L219" s="25" t="str">
        <f t="shared" si="28"/>
        <v>n.a.</v>
      </c>
      <c r="M219" s="25" t="str">
        <f t="shared" si="29"/>
        <v>n.a.</v>
      </c>
      <c r="N219" s="25" t="str">
        <f t="shared" si="29"/>
        <v>n.a.</v>
      </c>
      <c r="O219" s="25">
        <f t="shared" si="29"/>
        <v>2.1524883569640441</v>
      </c>
      <c r="P219" s="25" t="str">
        <f t="shared" si="29"/>
        <v>n.a.</v>
      </c>
      <c r="Q219" s="16"/>
      <c r="R219" s="16"/>
      <c r="S219" s="16"/>
      <c r="T219" s="16"/>
      <c r="U219" s="16"/>
      <c r="V219" s="16"/>
    </row>
    <row r="220" spans="1:22" x14ac:dyDescent="0.25">
      <c r="A220" s="15">
        <v>2004</v>
      </c>
      <c r="B220" s="14">
        <v>62.17709007845027</v>
      </c>
      <c r="C220" s="11">
        <v>3.5732684723031483</v>
      </c>
      <c r="D220" s="11">
        <v>2.8384412676320636</v>
      </c>
      <c r="E220" s="10">
        <f t="shared" si="24"/>
        <v>0</v>
      </c>
      <c r="F220" s="10">
        <f t="shared" si="25"/>
        <v>0</v>
      </c>
      <c r="G220" s="10">
        <f t="shared" si="26"/>
        <v>1</v>
      </c>
      <c r="H220" s="24">
        <f t="shared" si="27"/>
        <v>0</v>
      </c>
      <c r="I220" s="25" t="str">
        <f t="shared" si="28"/>
        <v>n.a.</v>
      </c>
      <c r="J220" s="25" t="str">
        <f t="shared" si="28"/>
        <v>n.a.</v>
      </c>
      <c r="K220" s="25">
        <f t="shared" si="28"/>
        <v>3.5732684723031483</v>
      </c>
      <c r="L220" s="25" t="str">
        <f t="shared" si="28"/>
        <v>n.a.</v>
      </c>
      <c r="M220" s="25" t="str">
        <f t="shared" si="29"/>
        <v>n.a.</v>
      </c>
      <c r="N220" s="25" t="str">
        <f t="shared" si="29"/>
        <v>n.a.</v>
      </c>
      <c r="O220" s="25">
        <f t="shared" si="29"/>
        <v>2.8384412676320636</v>
      </c>
      <c r="P220" s="25" t="str">
        <f t="shared" si="29"/>
        <v>n.a.</v>
      </c>
      <c r="Q220" s="16"/>
      <c r="R220" s="16"/>
      <c r="S220" s="16"/>
      <c r="T220" s="16"/>
      <c r="U220" s="16"/>
      <c r="V220" s="16"/>
    </row>
    <row r="221" spans="1:22" x14ac:dyDescent="0.25">
      <c r="A221" s="15">
        <v>2005</v>
      </c>
      <c r="B221" s="14">
        <v>62.766724124283932</v>
      </c>
      <c r="C221" s="11">
        <v>3.0545181754431772</v>
      </c>
      <c r="D221" s="11">
        <v>3.3367599723621799</v>
      </c>
      <c r="E221" s="10">
        <f t="shared" si="24"/>
        <v>0</v>
      </c>
      <c r="F221" s="10">
        <f t="shared" si="25"/>
        <v>0</v>
      </c>
      <c r="G221" s="10">
        <f t="shared" si="26"/>
        <v>1</v>
      </c>
      <c r="H221" s="24">
        <f t="shared" si="27"/>
        <v>0</v>
      </c>
      <c r="I221" s="25" t="str">
        <f t="shared" si="28"/>
        <v>n.a.</v>
      </c>
      <c r="J221" s="25" t="str">
        <f t="shared" si="28"/>
        <v>n.a.</v>
      </c>
      <c r="K221" s="25">
        <f t="shared" si="28"/>
        <v>3.0545181754431772</v>
      </c>
      <c r="L221" s="25" t="str">
        <f t="shared" si="28"/>
        <v>n.a.</v>
      </c>
      <c r="M221" s="25" t="str">
        <f t="shared" si="29"/>
        <v>n.a.</v>
      </c>
      <c r="N221" s="25" t="str">
        <f t="shared" si="29"/>
        <v>n.a.</v>
      </c>
      <c r="O221" s="25">
        <f t="shared" si="29"/>
        <v>3.3367599723621799</v>
      </c>
      <c r="P221" s="25" t="str">
        <f t="shared" si="29"/>
        <v>n.a.</v>
      </c>
      <c r="Q221" s="16"/>
      <c r="R221" s="16"/>
      <c r="S221" s="16"/>
      <c r="T221" s="16"/>
      <c r="U221" s="16"/>
      <c r="V221" s="16"/>
    </row>
    <row r="222" spans="1:22" x14ac:dyDescent="0.25">
      <c r="A222" s="15">
        <v>2006</v>
      </c>
      <c r="B222" s="14">
        <v>63.489973256923456</v>
      </c>
      <c r="C222" s="11">
        <v>2.6728066843904275</v>
      </c>
      <c r="D222" s="11">
        <v>3.2576948567377251</v>
      </c>
      <c r="E222" s="10">
        <f t="shared" si="24"/>
        <v>0</v>
      </c>
      <c r="F222" s="10">
        <f t="shared" si="25"/>
        <v>0</v>
      </c>
      <c r="G222" s="10">
        <f t="shared" si="26"/>
        <v>1</v>
      </c>
      <c r="H222" s="24">
        <f t="shared" si="27"/>
        <v>0</v>
      </c>
      <c r="I222" s="25" t="str">
        <f t="shared" si="28"/>
        <v>n.a.</v>
      </c>
      <c r="J222" s="25" t="str">
        <f t="shared" si="28"/>
        <v>n.a.</v>
      </c>
      <c r="K222" s="25">
        <f t="shared" si="28"/>
        <v>2.6728066843904275</v>
      </c>
      <c r="L222" s="25" t="str">
        <f t="shared" si="28"/>
        <v>n.a.</v>
      </c>
      <c r="M222" s="25" t="str">
        <f t="shared" si="29"/>
        <v>n.a.</v>
      </c>
      <c r="N222" s="25" t="str">
        <f t="shared" si="29"/>
        <v>n.a.</v>
      </c>
      <c r="O222" s="25">
        <f t="shared" si="29"/>
        <v>3.2576948567377251</v>
      </c>
      <c r="P222" s="25" t="str">
        <f t="shared" si="29"/>
        <v>n.a.</v>
      </c>
      <c r="Q222" s="16"/>
      <c r="R222" s="16"/>
      <c r="S222" s="16"/>
      <c r="T222" s="16"/>
      <c r="U222" s="16"/>
      <c r="V222" s="16"/>
    </row>
    <row r="223" spans="1:22" x14ac:dyDescent="0.25">
      <c r="A223" s="15">
        <v>2007</v>
      </c>
      <c r="B223" s="14">
        <v>63.985487634654937</v>
      </c>
      <c r="C223" s="11">
        <v>2.1416131070729483</v>
      </c>
      <c r="D223" s="11">
        <v>2.8625994047078773</v>
      </c>
      <c r="E223" s="10">
        <f t="shared" si="24"/>
        <v>0</v>
      </c>
      <c r="F223" s="10">
        <f t="shared" si="25"/>
        <v>0</v>
      </c>
      <c r="G223" s="10">
        <f t="shared" si="26"/>
        <v>1</v>
      </c>
      <c r="H223" s="24">
        <f t="shared" si="27"/>
        <v>0</v>
      </c>
      <c r="I223" s="25" t="str">
        <f t="shared" si="28"/>
        <v>n.a.</v>
      </c>
      <c r="J223" s="25" t="str">
        <f t="shared" si="28"/>
        <v>n.a.</v>
      </c>
      <c r="K223" s="25">
        <f t="shared" si="28"/>
        <v>2.1416131070729483</v>
      </c>
      <c r="L223" s="25" t="str">
        <f t="shared" si="28"/>
        <v>n.a.</v>
      </c>
      <c r="M223" s="25" t="str">
        <f t="shared" si="29"/>
        <v>n.a.</v>
      </c>
      <c r="N223" s="25" t="str">
        <f t="shared" si="29"/>
        <v>n.a.</v>
      </c>
      <c r="O223" s="25">
        <f t="shared" si="29"/>
        <v>2.8625994047078773</v>
      </c>
      <c r="P223" s="25" t="str">
        <f t="shared" si="29"/>
        <v>n.a.</v>
      </c>
      <c r="Q223" s="16"/>
      <c r="R223" s="16"/>
      <c r="S223" s="16"/>
      <c r="T223" s="16"/>
      <c r="U223" s="16"/>
      <c r="V223" s="16"/>
    </row>
    <row r="224" spans="1:22" x14ac:dyDescent="0.25">
      <c r="A224" s="15">
        <v>2008</v>
      </c>
      <c r="B224" s="14">
        <v>74.091060958319559</v>
      </c>
      <c r="C224" s="11">
        <v>0.43816630325710371</v>
      </c>
      <c r="D224" s="11">
        <v>2.1365326803582052</v>
      </c>
      <c r="E224" s="10">
        <f t="shared" si="24"/>
        <v>0</v>
      </c>
      <c r="F224" s="10">
        <f t="shared" si="25"/>
        <v>0</v>
      </c>
      <c r="G224" s="10">
        <f t="shared" si="26"/>
        <v>1</v>
      </c>
      <c r="H224" s="24">
        <f t="shared" si="27"/>
        <v>0</v>
      </c>
      <c r="I224" s="25" t="str">
        <f t="shared" si="28"/>
        <v>n.a.</v>
      </c>
      <c r="J224" s="25" t="str">
        <f t="shared" si="28"/>
        <v>n.a.</v>
      </c>
      <c r="K224" s="25">
        <f t="shared" si="28"/>
        <v>0.43816630325710371</v>
      </c>
      <c r="L224" s="25" t="str">
        <f t="shared" si="28"/>
        <v>n.a.</v>
      </c>
      <c r="M224" s="25" t="str">
        <f t="shared" si="29"/>
        <v>n.a.</v>
      </c>
      <c r="N224" s="25" t="str">
        <f t="shared" si="29"/>
        <v>n.a.</v>
      </c>
      <c r="O224" s="25">
        <f t="shared" si="29"/>
        <v>2.1365326803582052</v>
      </c>
      <c r="P224" s="25" t="str">
        <f t="shared" si="29"/>
        <v>n.a.</v>
      </c>
      <c r="Q224" s="16"/>
      <c r="R224" s="16"/>
      <c r="S224" s="16"/>
      <c r="T224" s="16"/>
      <c r="U224" s="16"/>
      <c r="V224" s="16"/>
    </row>
    <row r="225" spans="1:22" x14ac:dyDescent="0.25">
      <c r="A225" s="15">
        <v>2009</v>
      </c>
      <c r="B225" s="14">
        <v>83.482834708413264</v>
      </c>
      <c r="C225" s="11">
        <v>-2.7301699384210343</v>
      </c>
      <c r="D225" s="11">
        <v>1.5594013800224404</v>
      </c>
      <c r="E225" s="10">
        <f t="shared" si="24"/>
        <v>0</v>
      </c>
      <c r="F225" s="10">
        <f t="shared" si="25"/>
        <v>0</v>
      </c>
      <c r="G225" s="10">
        <f t="shared" si="26"/>
        <v>1</v>
      </c>
      <c r="H225" s="24">
        <f t="shared" si="27"/>
        <v>0</v>
      </c>
      <c r="I225" s="25" t="str">
        <f t="shared" si="28"/>
        <v>n.a.</v>
      </c>
      <c r="J225" s="25" t="str">
        <f t="shared" si="28"/>
        <v>n.a.</v>
      </c>
      <c r="K225" s="25">
        <f t="shared" si="28"/>
        <v>-2.7301699384210343</v>
      </c>
      <c r="L225" s="25" t="str">
        <f t="shared" si="28"/>
        <v>n.a.</v>
      </c>
      <c r="M225" s="25" t="str">
        <f t="shared" si="29"/>
        <v>n.a.</v>
      </c>
      <c r="N225" s="25" t="str">
        <f t="shared" si="29"/>
        <v>n.a.</v>
      </c>
      <c r="O225" s="25">
        <f t="shared" si="29"/>
        <v>1.5594013800224404</v>
      </c>
      <c r="P225" s="25" t="str">
        <f t="shared" si="29"/>
        <v>n.a.</v>
      </c>
      <c r="Q225" s="16"/>
      <c r="R225" s="16"/>
      <c r="S225" s="16"/>
      <c r="T225" s="16"/>
      <c r="U225" s="16"/>
      <c r="V225" s="16"/>
    </row>
    <row r="226" spans="1:22" x14ac:dyDescent="0.25">
      <c r="F226" s="10"/>
      <c r="G226" s="10"/>
      <c r="H226" s="24"/>
      <c r="I226" s="24"/>
      <c r="J226" s="24"/>
      <c r="K226" s="24"/>
      <c r="L226" s="24"/>
      <c r="M226" s="24"/>
      <c r="N226" s="24"/>
      <c r="O226" s="24"/>
      <c r="P226" s="24"/>
      <c r="Q226" s="16"/>
      <c r="R226" s="16"/>
      <c r="S226" s="16"/>
      <c r="T226" s="16"/>
      <c r="U226" s="16"/>
      <c r="V226" s="16"/>
    </row>
    <row r="227" spans="1:22" x14ac:dyDescent="0.25">
      <c r="A227" s="124" t="s">
        <v>116</v>
      </c>
      <c r="B227" s="125" t="s">
        <v>45</v>
      </c>
      <c r="C227" s="126" t="s">
        <v>3</v>
      </c>
      <c r="D227" s="54">
        <f>SUM(E227:H227)</f>
        <v>215</v>
      </c>
      <c r="E227" s="54">
        <f>SUM(E7:E156,E161:E225)</f>
        <v>129</v>
      </c>
      <c r="F227" s="54">
        <f>SUM(F7:F156,F161:F225)</f>
        <v>58</v>
      </c>
      <c r="G227" s="54">
        <f>SUM(G7:G156,G161:G225)</f>
        <v>23</v>
      </c>
      <c r="H227" s="54">
        <f>SUM(H7:H156,H161:H225)</f>
        <v>5</v>
      </c>
      <c r="I227" s="90">
        <f t="shared" ref="I227:P227" si="30">AVERAGE(I7:I156,I161:I225)</f>
        <v>4.0209979775634297</v>
      </c>
      <c r="J227" s="90">
        <f t="shared" si="30"/>
        <v>3.4228572745861325</v>
      </c>
      <c r="K227" s="90">
        <f>AVERAGE(K7:K156,K161:K225)</f>
        <v>3.2640675604611702</v>
      </c>
      <c r="L227" s="90">
        <f t="shared" si="30"/>
        <v>-1.8151708572296463</v>
      </c>
      <c r="M227" s="90">
        <f t="shared" si="30"/>
        <v>1.090537404535828</v>
      </c>
      <c r="N227" s="90">
        <f t="shared" si="30"/>
        <v>1.7694100955155279</v>
      </c>
      <c r="O227" s="90">
        <f t="shared" si="30"/>
        <v>2.3479639891953563</v>
      </c>
      <c r="P227" s="90">
        <f t="shared" si="30"/>
        <v>6.1488910443675948</v>
      </c>
      <c r="Q227" s="16"/>
      <c r="R227" s="16"/>
      <c r="S227" s="16"/>
      <c r="T227" s="16"/>
      <c r="U227" s="16"/>
      <c r="V227" s="16"/>
    </row>
    <row r="228" spans="1:22" x14ac:dyDescent="0.25">
      <c r="A228" s="124" t="s">
        <v>117</v>
      </c>
      <c r="B228" s="125" t="s">
        <v>45</v>
      </c>
      <c r="C228" s="126" t="s">
        <v>3</v>
      </c>
      <c r="D228" s="54"/>
      <c r="E228" s="54"/>
      <c r="F228" s="54"/>
      <c r="G228" s="54"/>
      <c r="H228" s="45"/>
      <c r="I228" s="90">
        <f t="shared" ref="I228:P228" si="31">MEDIAN(I6:I156,I161:I225)</f>
        <v>3.9682539682539764</v>
      </c>
      <c r="J228" s="90">
        <f t="shared" si="31"/>
        <v>3.7343223223707422</v>
      </c>
      <c r="K228" s="90">
        <f t="shared" si="31"/>
        <v>3.3935945902109799</v>
      </c>
      <c r="L228" s="90">
        <f t="shared" si="31"/>
        <v>-0.89833723914742869</v>
      </c>
      <c r="M228" s="90">
        <f t="shared" si="31"/>
        <v>0.56800345314707013</v>
      </c>
      <c r="N228" s="90">
        <f t="shared" si="31"/>
        <v>2.5171643674901878</v>
      </c>
      <c r="O228" s="90">
        <f t="shared" si="31"/>
        <v>2.1058397499640558</v>
      </c>
      <c r="P228" s="90">
        <f t="shared" si="31"/>
        <v>5.5982584750295716</v>
      </c>
      <c r="Q228" s="16"/>
      <c r="R228" s="16"/>
      <c r="S228" s="16"/>
      <c r="T228" s="16"/>
      <c r="U228" s="16"/>
      <c r="V228" s="16"/>
    </row>
    <row r="229" spans="1:22" x14ac:dyDescent="0.25">
      <c r="A229" s="124" t="s">
        <v>114</v>
      </c>
      <c r="B229" s="125" t="s">
        <v>118</v>
      </c>
      <c r="D229" s="10">
        <f>SUM(E229:H229)</f>
        <v>64</v>
      </c>
      <c r="E229" s="54">
        <f>SUM(E162:E225)</f>
        <v>0</v>
      </c>
      <c r="F229" s="54">
        <f>SUM(F162:F225)</f>
        <v>37</v>
      </c>
      <c r="G229" s="54">
        <f>SUM(G162:G225)</f>
        <v>23</v>
      </c>
      <c r="H229" s="45">
        <f>SUM(H162:H225)</f>
        <v>4</v>
      </c>
      <c r="I229" s="29" t="s">
        <v>2</v>
      </c>
      <c r="J229" s="28">
        <f t="shared" ref="J229:P229" si="32">AVERAGE(J162:J225)</f>
        <v>3.370207643969195</v>
      </c>
      <c r="K229" s="28">
        <f t="shared" si="32"/>
        <v>3.2640675604611702</v>
      </c>
      <c r="L229" s="28">
        <f t="shared" si="32"/>
        <v>-1.9888928168200786</v>
      </c>
      <c r="M229" s="29" t="s">
        <v>2</v>
      </c>
      <c r="N229" s="28">
        <f t="shared" si="32"/>
        <v>4.1582415081859763</v>
      </c>
      <c r="O229" s="28">
        <f t="shared" si="32"/>
        <v>2.3479639891953563</v>
      </c>
      <c r="P229" s="28">
        <f t="shared" si="32"/>
        <v>7.0347790147379463</v>
      </c>
      <c r="Q229" s="16"/>
      <c r="R229" s="16"/>
      <c r="S229" s="16"/>
      <c r="T229" s="16"/>
      <c r="U229" s="16"/>
      <c r="V229" s="16"/>
    </row>
    <row r="230" spans="1:22" x14ac:dyDescent="0.25">
      <c r="A230" s="124" t="s">
        <v>115</v>
      </c>
      <c r="B230" s="125" t="s">
        <v>118</v>
      </c>
      <c r="D230" s="10"/>
      <c r="E230" s="54"/>
      <c r="F230" s="54"/>
      <c r="G230" s="54"/>
      <c r="H230" s="45"/>
      <c r="I230" s="29" t="s">
        <v>2</v>
      </c>
      <c r="J230" s="28">
        <f t="shared" ref="J230:P230" si="33">MEDIAN(J162:J225)</f>
        <v>3.463127618880768</v>
      </c>
      <c r="K230" s="28">
        <f t="shared" si="33"/>
        <v>3.3935945902109799</v>
      </c>
      <c r="L230" s="28">
        <f t="shared" si="33"/>
        <v>-0.70534378945830145</v>
      </c>
      <c r="M230" s="29" t="s">
        <v>2</v>
      </c>
      <c r="N230" s="28">
        <f t="shared" si="33"/>
        <v>3.7568513319341079</v>
      </c>
      <c r="O230" s="28">
        <f t="shared" si="33"/>
        <v>2.1058397499640558</v>
      </c>
      <c r="P230" s="28">
        <f t="shared" si="33"/>
        <v>8.2250335755979389</v>
      </c>
      <c r="Q230" s="16"/>
      <c r="R230" s="16"/>
      <c r="S230" s="16"/>
      <c r="T230" s="16"/>
      <c r="U230" s="16"/>
      <c r="V230" s="16"/>
    </row>
    <row r="231" spans="1:22" x14ac:dyDescent="0.25">
      <c r="B231" s="10"/>
      <c r="C231" s="54"/>
      <c r="Q231" s="16"/>
      <c r="R231" s="16"/>
      <c r="S231" s="16"/>
      <c r="T231" s="16"/>
      <c r="U231" s="16"/>
      <c r="V231" s="16"/>
    </row>
    <row r="232" spans="1:22" x14ac:dyDescent="0.25">
      <c r="S232" s="16"/>
      <c r="T232" s="16"/>
      <c r="U232" s="16"/>
      <c r="V232" s="16"/>
    </row>
    <row r="233" spans="1:22" x14ac:dyDescent="0.25">
      <c r="S233" s="16"/>
      <c r="T233" s="16"/>
      <c r="U233" s="16"/>
      <c r="V233" s="16"/>
    </row>
    <row r="234" spans="1:22" x14ac:dyDescent="0.25">
      <c r="A234" s="10"/>
      <c r="B234" s="10"/>
      <c r="C234" s="10"/>
      <c r="D234" s="10"/>
      <c r="S234" s="16"/>
      <c r="T234" s="16"/>
      <c r="U234" s="16"/>
      <c r="V234" s="16"/>
    </row>
    <row r="235" spans="1:22" x14ac:dyDescent="0.25">
      <c r="A235" s="10"/>
      <c r="B235" s="10"/>
      <c r="C235" s="10"/>
      <c r="D235" s="10"/>
      <c r="S235" s="16"/>
      <c r="T235" s="16"/>
      <c r="U235" s="16"/>
      <c r="V235" s="16"/>
    </row>
    <row r="236" spans="1:22" x14ac:dyDescent="0.25">
      <c r="A236" s="10"/>
      <c r="B236" s="10"/>
      <c r="C236" s="10"/>
      <c r="D236" s="10"/>
      <c r="E236" s="10"/>
      <c r="F236" s="10"/>
      <c r="G236" s="10"/>
      <c r="H236" s="24"/>
      <c r="I236" s="24"/>
      <c r="J236" s="24"/>
      <c r="K236" s="24"/>
      <c r="L236" s="24"/>
      <c r="M236" s="24"/>
      <c r="N236" s="24"/>
      <c r="O236" s="24"/>
      <c r="P236" s="24"/>
      <c r="Q236" s="16"/>
      <c r="R236" s="16"/>
      <c r="S236" s="16"/>
      <c r="T236" s="16"/>
      <c r="U236" s="16"/>
      <c r="V236" s="16"/>
    </row>
    <row r="237" spans="1:22" x14ac:dyDescent="0.25">
      <c r="A237" s="10"/>
      <c r="B237" s="10"/>
      <c r="C237" s="10"/>
      <c r="D237" s="10"/>
      <c r="E237" s="10"/>
      <c r="F237" s="10"/>
      <c r="G237" s="10"/>
      <c r="H237" s="24"/>
      <c r="I237" s="24"/>
      <c r="J237" s="24"/>
      <c r="K237" s="24"/>
      <c r="L237" s="24"/>
      <c r="M237" s="24"/>
      <c r="N237" s="24"/>
      <c r="O237" s="24"/>
      <c r="P237" s="24"/>
      <c r="Q237" s="16"/>
      <c r="R237" s="16"/>
      <c r="S237" s="16"/>
      <c r="T237" s="16"/>
      <c r="U237" s="16"/>
      <c r="V237" s="16"/>
    </row>
    <row r="238" spans="1:22" x14ac:dyDescent="0.25">
      <c r="A238" s="10"/>
      <c r="B238" s="10"/>
      <c r="C238" s="10"/>
      <c r="D238" s="10"/>
      <c r="E238" s="10"/>
      <c r="F238" s="10"/>
      <c r="G238" s="10"/>
      <c r="H238" s="24"/>
      <c r="I238" s="24"/>
      <c r="J238" s="24"/>
      <c r="K238" s="24"/>
      <c r="L238" s="24"/>
      <c r="M238" s="24"/>
      <c r="N238" s="24"/>
      <c r="O238" s="24"/>
      <c r="P238" s="24"/>
      <c r="Q238" s="16"/>
      <c r="R238" s="16"/>
      <c r="S238" s="16"/>
      <c r="T238" s="16"/>
      <c r="U238" s="16"/>
      <c r="V238" s="16"/>
    </row>
    <row r="239" spans="1:22" x14ac:dyDescent="0.25">
      <c r="A239" s="10"/>
      <c r="B239" s="10"/>
      <c r="C239" s="10"/>
      <c r="D239" s="10"/>
      <c r="E239" s="10"/>
      <c r="F239" s="10"/>
      <c r="G239" s="10"/>
      <c r="H239" s="24"/>
      <c r="I239" s="24"/>
      <c r="J239" s="24"/>
      <c r="K239" s="24"/>
      <c r="L239" s="24"/>
      <c r="M239" s="24"/>
      <c r="N239" s="24"/>
      <c r="O239" s="24"/>
      <c r="P239" s="24"/>
      <c r="Q239" s="16"/>
      <c r="R239" s="16"/>
      <c r="S239" s="16"/>
      <c r="T239" s="16"/>
      <c r="U239" s="16"/>
      <c r="V239" s="16"/>
    </row>
    <row r="240" spans="1:22" x14ac:dyDescent="0.25">
      <c r="A240" s="10"/>
      <c r="B240" s="10"/>
      <c r="C240" s="10"/>
      <c r="D240" s="10"/>
      <c r="E240" s="10"/>
      <c r="F240" s="10"/>
      <c r="G240" s="10"/>
      <c r="H240" s="24"/>
      <c r="I240" s="24"/>
      <c r="J240" s="24"/>
      <c r="K240" s="24"/>
      <c r="L240" s="24"/>
      <c r="M240" s="24"/>
      <c r="N240" s="24"/>
      <c r="O240" s="24"/>
      <c r="P240" s="24"/>
      <c r="Q240" s="16"/>
      <c r="R240" s="16"/>
      <c r="S240" s="16"/>
      <c r="T240" s="16"/>
      <c r="U240" s="16"/>
      <c r="V240" s="16"/>
    </row>
    <row r="241" spans="1:22" x14ac:dyDescent="0.25">
      <c r="A241" s="10"/>
      <c r="B241" s="10"/>
      <c r="C241" s="10"/>
      <c r="D241" s="10"/>
      <c r="E241" s="10"/>
      <c r="F241" s="10"/>
      <c r="G241" s="10"/>
      <c r="H241" s="24"/>
      <c r="I241" s="24"/>
      <c r="J241" s="24"/>
      <c r="K241" s="24"/>
      <c r="L241" s="24"/>
      <c r="M241" s="24"/>
      <c r="N241" s="24"/>
      <c r="O241" s="24"/>
      <c r="P241" s="24"/>
      <c r="Q241" s="16"/>
      <c r="R241" s="16"/>
      <c r="S241" s="16"/>
      <c r="T241" s="16"/>
      <c r="U241" s="16"/>
      <c r="V241" s="16"/>
    </row>
    <row r="242" spans="1:22" x14ac:dyDescent="0.25">
      <c r="A242" s="10"/>
      <c r="B242" s="10"/>
      <c r="C242" s="10"/>
      <c r="D242" s="10"/>
      <c r="E242" s="10"/>
      <c r="F242" s="10"/>
      <c r="G242" s="10"/>
      <c r="H242" s="24"/>
      <c r="I242" s="24"/>
      <c r="J242" s="24"/>
      <c r="K242" s="24"/>
      <c r="L242" s="24"/>
      <c r="M242" s="24"/>
      <c r="N242" s="24"/>
      <c r="O242" s="24"/>
      <c r="P242" s="24"/>
      <c r="Q242" s="16"/>
      <c r="R242" s="16"/>
      <c r="S242" s="16"/>
      <c r="T242" s="16"/>
      <c r="U242" s="16"/>
      <c r="V242" s="16"/>
    </row>
    <row r="243" spans="1:22" x14ac:dyDescent="0.25">
      <c r="A243" s="10"/>
      <c r="B243" s="10"/>
      <c r="C243" s="10"/>
      <c r="D243" s="10"/>
      <c r="E243" s="10"/>
      <c r="F243" s="10"/>
      <c r="G243" s="10"/>
      <c r="H243" s="24"/>
      <c r="I243" s="24"/>
      <c r="J243" s="24"/>
      <c r="K243" s="24"/>
      <c r="L243" s="24"/>
      <c r="M243" s="24"/>
      <c r="N243" s="24"/>
      <c r="O243" s="24"/>
      <c r="P243" s="24"/>
      <c r="Q243" s="16"/>
      <c r="R243" s="16"/>
      <c r="S243" s="16"/>
      <c r="T243" s="16"/>
      <c r="U243" s="16"/>
      <c r="V243" s="16"/>
    </row>
    <row r="244" spans="1:22" x14ac:dyDescent="0.25">
      <c r="A244" s="10"/>
      <c r="B244" s="10"/>
      <c r="C244" s="10"/>
      <c r="D244" s="10"/>
      <c r="E244" s="10"/>
      <c r="F244" s="10"/>
      <c r="G244" s="10"/>
      <c r="H244" s="24"/>
      <c r="I244" s="24"/>
      <c r="J244" s="24"/>
      <c r="K244" s="24"/>
      <c r="L244" s="24"/>
      <c r="M244" s="24"/>
      <c r="N244" s="24"/>
      <c r="O244" s="24"/>
      <c r="P244" s="24"/>
      <c r="Q244" s="16"/>
      <c r="R244" s="16"/>
      <c r="S244" s="16"/>
      <c r="T244" s="16"/>
      <c r="U244" s="16"/>
      <c r="V244" s="16"/>
    </row>
    <row r="245" spans="1:22" x14ac:dyDescent="0.25">
      <c r="A245" s="10"/>
      <c r="B245" s="10"/>
      <c r="C245" s="10"/>
      <c r="D245" s="10"/>
      <c r="E245" s="10"/>
      <c r="F245" s="10"/>
      <c r="G245" s="10"/>
      <c r="H245" s="24"/>
      <c r="I245" s="24"/>
      <c r="J245" s="24"/>
      <c r="K245" s="24"/>
      <c r="L245" s="24"/>
      <c r="M245" s="24"/>
      <c r="N245" s="24"/>
      <c r="O245" s="24"/>
      <c r="P245" s="24"/>
      <c r="Q245" s="16"/>
      <c r="R245" s="16"/>
      <c r="S245" s="16"/>
      <c r="T245" s="16"/>
      <c r="U245" s="16"/>
      <c r="V245" s="16"/>
    </row>
    <row r="246" spans="1:22" x14ac:dyDescent="0.25">
      <c r="A246" s="10"/>
      <c r="B246" s="10"/>
      <c r="C246" s="10"/>
      <c r="D246" s="10"/>
      <c r="E246" s="10"/>
      <c r="F246" s="10"/>
      <c r="G246" s="10"/>
      <c r="H246" s="24"/>
      <c r="I246" s="24"/>
      <c r="J246" s="24"/>
      <c r="K246" s="24"/>
      <c r="L246" s="24"/>
      <c r="M246" s="24"/>
      <c r="N246" s="24"/>
      <c r="O246" s="24"/>
      <c r="P246" s="24"/>
      <c r="Q246" s="16"/>
      <c r="R246" s="16"/>
      <c r="S246" s="16"/>
      <c r="T246" s="16"/>
      <c r="U246" s="16"/>
      <c r="V246" s="16"/>
    </row>
    <row r="247" spans="1:22" x14ac:dyDescent="0.25">
      <c r="A247" s="10"/>
      <c r="B247" s="10"/>
      <c r="C247" s="10"/>
      <c r="D247" s="10"/>
      <c r="E247" s="10"/>
      <c r="F247" s="10"/>
      <c r="G247" s="10"/>
      <c r="H247" s="24"/>
      <c r="I247" s="24"/>
      <c r="J247" s="24"/>
      <c r="K247" s="24"/>
      <c r="L247" s="24"/>
      <c r="M247" s="24"/>
      <c r="N247" s="24"/>
      <c r="O247" s="24"/>
      <c r="P247" s="24"/>
      <c r="Q247" s="16"/>
      <c r="R247" s="16"/>
      <c r="S247" s="16"/>
      <c r="T247" s="16"/>
      <c r="U247" s="16"/>
      <c r="V247" s="16"/>
    </row>
    <row r="248" spans="1:22" x14ac:dyDescent="0.25">
      <c r="A248" s="10"/>
      <c r="B248" s="10"/>
      <c r="C248" s="10"/>
      <c r="D248" s="10"/>
      <c r="E248" s="10"/>
      <c r="F248" s="10"/>
      <c r="G248" s="10"/>
      <c r="H248" s="24"/>
      <c r="I248" s="24"/>
      <c r="J248" s="24"/>
      <c r="K248" s="24"/>
      <c r="L248" s="24"/>
      <c r="M248" s="24"/>
      <c r="N248" s="24"/>
      <c r="O248" s="24"/>
      <c r="P248" s="24"/>
      <c r="Q248" s="16"/>
      <c r="R248" s="16"/>
      <c r="S248" s="16"/>
      <c r="T248" s="16"/>
      <c r="U248" s="16"/>
      <c r="V248" s="16"/>
    </row>
    <row r="249" spans="1:22" x14ac:dyDescent="0.25">
      <c r="A249" s="10"/>
      <c r="B249" s="10"/>
      <c r="C249" s="10"/>
      <c r="D249" s="10"/>
      <c r="E249" s="10"/>
      <c r="F249" s="10"/>
      <c r="G249" s="10"/>
      <c r="H249" s="24"/>
      <c r="I249" s="24"/>
      <c r="J249" s="24"/>
      <c r="K249" s="24"/>
      <c r="L249" s="24"/>
      <c r="M249" s="24"/>
      <c r="N249" s="24"/>
      <c r="O249" s="24"/>
      <c r="P249" s="24"/>
      <c r="Q249" s="16"/>
      <c r="R249" s="16"/>
      <c r="S249" s="16"/>
      <c r="T249" s="16"/>
      <c r="U249" s="16"/>
      <c r="V249" s="16"/>
    </row>
    <row r="250" spans="1:22" x14ac:dyDescent="0.25">
      <c r="A250" s="10"/>
      <c r="B250" s="10"/>
      <c r="C250" s="10"/>
      <c r="D250" s="10"/>
      <c r="E250" s="10"/>
      <c r="F250" s="10"/>
      <c r="G250" s="10"/>
      <c r="H250" s="24"/>
      <c r="I250" s="24"/>
      <c r="J250" s="24"/>
      <c r="K250" s="24"/>
      <c r="L250" s="24"/>
      <c r="M250" s="24"/>
      <c r="N250" s="24"/>
      <c r="O250" s="24"/>
      <c r="P250" s="24"/>
      <c r="Q250" s="16"/>
      <c r="R250" s="16"/>
      <c r="S250" s="16"/>
      <c r="T250" s="16"/>
      <c r="U250" s="16"/>
      <c r="V250" s="16"/>
    </row>
    <row r="251" spans="1:22" x14ac:dyDescent="0.25">
      <c r="A251" s="10"/>
      <c r="B251" s="10"/>
      <c r="C251" s="10"/>
      <c r="D251" s="10"/>
      <c r="E251" s="10"/>
      <c r="F251" s="10"/>
      <c r="G251" s="10"/>
      <c r="H251" s="24"/>
      <c r="I251" s="24"/>
      <c r="J251" s="24"/>
      <c r="K251" s="24"/>
      <c r="L251" s="24"/>
      <c r="M251" s="24"/>
      <c r="N251" s="24"/>
      <c r="O251" s="24"/>
      <c r="P251" s="24"/>
      <c r="Q251" s="16"/>
      <c r="R251" s="16"/>
      <c r="S251" s="16"/>
      <c r="T251" s="16"/>
      <c r="U251" s="16"/>
      <c r="V251" s="16"/>
    </row>
    <row r="252" spans="1:22" x14ac:dyDescent="0.25">
      <c r="A252" s="10"/>
      <c r="B252" s="10"/>
      <c r="C252" s="10"/>
      <c r="D252" s="10"/>
      <c r="E252" s="10"/>
      <c r="F252" s="10"/>
      <c r="G252" s="10"/>
      <c r="H252" s="24"/>
      <c r="I252" s="24"/>
      <c r="J252" s="24"/>
      <c r="K252" s="24"/>
      <c r="L252" s="24"/>
      <c r="M252" s="24"/>
      <c r="N252" s="24"/>
      <c r="O252" s="24"/>
      <c r="P252" s="24"/>
      <c r="Q252" s="16"/>
      <c r="R252" s="16"/>
      <c r="S252" s="16"/>
      <c r="T252" s="16"/>
      <c r="U252" s="16"/>
      <c r="V252" s="16"/>
    </row>
    <row r="253" spans="1:22" x14ac:dyDescent="0.25">
      <c r="A253" s="10"/>
      <c r="B253" s="10"/>
      <c r="C253" s="10"/>
      <c r="D253" s="10"/>
      <c r="E253" s="10"/>
      <c r="F253" s="10"/>
      <c r="G253" s="10"/>
      <c r="H253" s="24"/>
      <c r="I253" s="24"/>
      <c r="J253" s="24"/>
      <c r="K253" s="24"/>
      <c r="L253" s="24"/>
      <c r="M253" s="24"/>
      <c r="N253" s="24"/>
      <c r="O253" s="24"/>
      <c r="P253" s="24"/>
      <c r="Q253" s="16"/>
      <c r="R253" s="16"/>
      <c r="S253" s="16"/>
      <c r="T253" s="16"/>
      <c r="U253" s="16"/>
      <c r="V253" s="16"/>
    </row>
    <row r="254" spans="1:22" x14ac:dyDescent="0.25">
      <c r="A254" s="10"/>
      <c r="B254" s="10"/>
      <c r="C254" s="10"/>
      <c r="D254" s="10"/>
      <c r="E254" s="10"/>
      <c r="F254" s="10"/>
      <c r="G254" s="10"/>
      <c r="H254" s="24"/>
      <c r="I254" s="24"/>
      <c r="J254" s="24"/>
      <c r="K254" s="24"/>
      <c r="L254" s="24"/>
      <c r="M254" s="24"/>
      <c r="N254" s="24"/>
      <c r="O254" s="24"/>
      <c r="P254" s="24"/>
      <c r="Q254" s="16"/>
      <c r="R254" s="16"/>
      <c r="S254" s="16"/>
      <c r="T254" s="16"/>
      <c r="U254" s="16"/>
      <c r="V254" s="16"/>
    </row>
    <row r="255" spans="1:22" x14ac:dyDescent="0.25">
      <c r="A255" s="10"/>
      <c r="B255" s="10"/>
      <c r="C255" s="10"/>
      <c r="D255" s="10"/>
      <c r="E255" s="10"/>
      <c r="F255" s="10"/>
      <c r="G255" s="10"/>
      <c r="H255" s="24"/>
      <c r="I255" s="24"/>
      <c r="J255" s="24"/>
      <c r="K255" s="24"/>
      <c r="L255" s="24"/>
      <c r="M255" s="24"/>
      <c r="N255" s="24"/>
      <c r="O255" s="24"/>
      <c r="P255" s="24"/>
      <c r="Q255" s="16"/>
      <c r="R255" s="16"/>
      <c r="S255" s="16"/>
      <c r="T255" s="16"/>
      <c r="U255" s="16"/>
      <c r="V255" s="16"/>
    </row>
    <row r="256" spans="1:22" x14ac:dyDescent="0.25">
      <c r="A256" s="10"/>
      <c r="B256" s="10"/>
      <c r="C256" s="10"/>
      <c r="D256" s="10"/>
      <c r="E256" s="10"/>
      <c r="F256" s="10"/>
      <c r="G256" s="10"/>
      <c r="H256" s="24"/>
      <c r="I256" s="24"/>
      <c r="J256" s="24"/>
      <c r="K256" s="24"/>
      <c r="L256" s="24"/>
      <c r="M256" s="24"/>
      <c r="N256" s="24"/>
      <c r="O256" s="24"/>
      <c r="P256" s="24"/>
      <c r="Q256" s="16"/>
      <c r="R256" s="16"/>
      <c r="S256" s="16"/>
      <c r="T256" s="16"/>
      <c r="U256" s="16"/>
      <c r="V256" s="16"/>
    </row>
    <row r="257" spans="1:22" x14ac:dyDescent="0.25">
      <c r="A257" s="10"/>
      <c r="B257" s="10"/>
      <c r="C257" s="10"/>
      <c r="D257" s="10"/>
      <c r="E257" s="10"/>
      <c r="F257" s="10"/>
      <c r="G257" s="10"/>
      <c r="H257" s="24"/>
      <c r="I257" s="24"/>
      <c r="J257" s="24"/>
      <c r="K257" s="24"/>
      <c r="L257" s="24"/>
      <c r="M257" s="24"/>
      <c r="N257" s="24"/>
      <c r="O257" s="24"/>
      <c r="P257" s="24"/>
      <c r="Q257" s="16"/>
      <c r="R257" s="16"/>
      <c r="S257" s="16"/>
      <c r="T257" s="16"/>
      <c r="U257" s="16"/>
      <c r="V257" s="16"/>
    </row>
    <row r="258" spans="1:22" x14ac:dyDescent="0.25">
      <c r="A258" s="10"/>
      <c r="B258" s="10"/>
      <c r="C258" s="10"/>
      <c r="D258" s="10"/>
      <c r="E258" s="10"/>
      <c r="F258" s="10"/>
      <c r="G258" s="10"/>
      <c r="H258" s="24"/>
      <c r="I258" s="24"/>
      <c r="J258" s="24"/>
      <c r="K258" s="24"/>
      <c r="L258" s="24"/>
      <c r="M258" s="24"/>
      <c r="N258" s="24"/>
      <c r="O258" s="24"/>
      <c r="P258" s="24"/>
      <c r="Q258" s="16"/>
      <c r="R258" s="16"/>
      <c r="S258" s="16"/>
      <c r="T258" s="16"/>
      <c r="U258" s="16"/>
      <c r="V258" s="16"/>
    </row>
    <row r="259" spans="1:22" x14ac:dyDescent="0.25">
      <c r="A259" s="10"/>
      <c r="B259" s="10"/>
      <c r="C259" s="10"/>
      <c r="D259" s="10"/>
      <c r="E259" s="10"/>
      <c r="F259" s="10"/>
      <c r="G259" s="10"/>
      <c r="H259" s="24"/>
      <c r="I259" s="24"/>
      <c r="J259" s="24"/>
      <c r="K259" s="24"/>
      <c r="L259" s="24"/>
      <c r="M259" s="24"/>
      <c r="N259" s="24"/>
      <c r="O259" s="24"/>
      <c r="P259" s="24"/>
      <c r="Q259" s="16"/>
      <c r="R259" s="16"/>
      <c r="S259" s="16"/>
      <c r="T259" s="16"/>
      <c r="U259" s="16"/>
      <c r="V259" s="16"/>
    </row>
    <row r="260" spans="1:22" x14ac:dyDescent="0.25">
      <c r="A260" s="10"/>
      <c r="B260" s="10"/>
      <c r="C260" s="10"/>
      <c r="D260" s="10"/>
      <c r="E260" s="10"/>
      <c r="F260" s="10"/>
      <c r="G260" s="10"/>
      <c r="H260" s="24"/>
      <c r="I260" s="24"/>
      <c r="J260" s="24"/>
      <c r="K260" s="24"/>
      <c r="L260" s="24"/>
      <c r="M260" s="24"/>
      <c r="N260" s="24"/>
      <c r="O260" s="24"/>
      <c r="P260" s="24"/>
      <c r="Q260" s="16"/>
      <c r="R260" s="16"/>
      <c r="S260" s="16"/>
      <c r="T260" s="16"/>
      <c r="U260" s="16"/>
      <c r="V260" s="16"/>
    </row>
    <row r="261" spans="1:22" x14ac:dyDescent="0.25">
      <c r="A261" s="10"/>
      <c r="B261" s="10"/>
      <c r="C261" s="10"/>
      <c r="D261" s="10"/>
      <c r="E261" s="10"/>
      <c r="F261" s="10"/>
      <c r="G261" s="10"/>
      <c r="H261" s="24"/>
      <c r="I261" s="24"/>
      <c r="J261" s="24"/>
      <c r="K261" s="24"/>
      <c r="L261" s="24"/>
      <c r="M261" s="24"/>
      <c r="N261" s="24"/>
      <c r="O261" s="24"/>
      <c r="P261" s="24"/>
      <c r="Q261" s="16"/>
      <c r="R261" s="16"/>
      <c r="S261" s="16"/>
      <c r="T261" s="16"/>
      <c r="U261" s="16"/>
      <c r="V261" s="16"/>
    </row>
    <row r="262" spans="1:22" x14ac:dyDescent="0.25">
      <c r="A262" s="10"/>
      <c r="B262" s="10"/>
      <c r="C262" s="10"/>
      <c r="D262" s="10"/>
      <c r="E262" s="10"/>
      <c r="F262" s="10"/>
      <c r="G262" s="10"/>
      <c r="H262" s="24"/>
      <c r="I262" s="24"/>
      <c r="J262" s="24"/>
      <c r="K262" s="24"/>
      <c r="L262" s="24"/>
      <c r="M262" s="24"/>
      <c r="N262" s="24"/>
      <c r="O262" s="24"/>
      <c r="P262" s="24"/>
      <c r="Q262" s="16"/>
      <c r="R262" s="16"/>
      <c r="S262" s="16"/>
      <c r="T262" s="16"/>
      <c r="U262" s="16"/>
      <c r="V262" s="16"/>
    </row>
    <row r="263" spans="1:22" x14ac:dyDescent="0.25">
      <c r="A263" s="10"/>
      <c r="B263" s="10"/>
      <c r="C263" s="10"/>
      <c r="D263" s="10"/>
      <c r="E263" s="10"/>
      <c r="F263" s="10"/>
      <c r="G263" s="10"/>
      <c r="H263" s="24"/>
      <c r="I263" s="24"/>
      <c r="J263" s="24"/>
      <c r="K263" s="24"/>
      <c r="L263" s="24"/>
      <c r="M263" s="24"/>
      <c r="N263" s="24"/>
      <c r="O263" s="24"/>
      <c r="P263" s="24"/>
      <c r="Q263" s="16"/>
      <c r="R263" s="16"/>
      <c r="S263" s="16"/>
      <c r="T263" s="16"/>
      <c r="U263" s="16"/>
      <c r="V263" s="16"/>
    </row>
    <row r="264" spans="1:22" x14ac:dyDescent="0.25">
      <c r="A264" s="10"/>
      <c r="B264" s="10"/>
      <c r="C264" s="10"/>
      <c r="D264" s="10"/>
      <c r="E264" s="10"/>
      <c r="F264" s="10"/>
      <c r="G264" s="10"/>
      <c r="H264" s="24"/>
      <c r="I264" s="24"/>
      <c r="J264" s="24"/>
      <c r="K264" s="24"/>
      <c r="L264" s="24"/>
      <c r="M264" s="24"/>
      <c r="N264" s="24"/>
      <c r="O264" s="24"/>
      <c r="P264" s="24"/>
      <c r="Q264" s="16"/>
      <c r="R264" s="16"/>
      <c r="S264" s="16"/>
      <c r="T264" s="16"/>
      <c r="U264" s="16"/>
      <c r="V264" s="16"/>
    </row>
    <row r="265" spans="1:22" x14ac:dyDescent="0.25">
      <c r="A265" s="10"/>
      <c r="B265" s="10"/>
      <c r="C265" s="10"/>
      <c r="D265" s="10"/>
      <c r="E265" s="10"/>
      <c r="F265" s="10"/>
      <c r="G265" s="10"/>
      <c r="H265" s="24"/>
      <c r="I265" s="24"/>
      <c r="J265" s="24"/>
      <c r="K265" s="24"/>
      <c r="L265" s="24"/>
      <c r="M265" s="24"/>
      <c r="N265" s="24"/>
      <c r="O265" s="24"/>
      <c r="P265" s="24"/>
      <c r="Q265" s="16"/>
      <c r="R265" s="16"/>
      <c r="S265" s="16"/>
      <c r="T265" s="16"/>
      <c r="U265" s="16"/>
      <c r="V265" s="16"/>
    </row>
    <row r="266" spans="1:22" x14ac:dyDescent="0.25">
      <c r="A266" s="10"/>
      <c r="B266" s="10"/>
      <c r="C266" s="10"/>
      <c r="D266" s="10"/>
      <c r="E266" s="10"/>
      <c r="F266" s="10"/>
      <c r="G266" s="10"/>
      <c r="H266" s="24"/>
      <c r="I266" s="24"/>
      <c r="J266" s="24"/>
      <c r="K266" s="24"/>
      <c r="L266" s="24"/>
      <c r="M266" s="24"/>
      <c r="N266" s="24"/>
      <c r="O266" s="24"/>
      <c r="P266" s="24"/>
      <c r="Q266" s="16"/>
      <c r="R266" s="16"/>
      <c r="S266" s="16"/>
      <c r="T266" s="16"/>
      <c r="U266" s="16"/>
      <c r="V266" s="16"/>
    </row>
    <row r="267" spans="1:22" x14ac:dyDescent="0.25">
      <c r="A267" s="10"/>
      <c r="B267" s="10"/>
      <c r="C267" s="10"/>
      <c r="D267" s="10"/>
      <c r="E267" s="10"/>
      <c r="F267" s="10"/>
      <c r="G267" s="10"/>
      <c r="H267" s="24"/>
      <c r="I267" s="24"/>
      <c r="J267" s="24"/>
      <c r="K267" s="24"/>
      <c r="L267" s="24"/>
      <c r="M267" s="24"/>
      <c r="N267" s="24"/>
      <c r="O267" s="24"/>
      <c r="P267" s="24"/>
      <c r="Q267" s="16"/>
      <c r="R267" s="16"/>
      <c r="S267" s="16"/>
      <c r="T267" s="16"/>
      <c r="U267" s="16"/>
      <c r="V267" s="16"/>
    </row>
    <row r="268" spans="1:22" x14ac:dyDescent="0.25">
      <c r="A268" s="10"/>
      <c r="B268" s="10"/>
      <c r="C268" s="10"/>
      <c r="D268" s="10"/>
      <c r="E268" s="10"/>
      <c r="F268" s="10"/>
      <c r="G268" s="10"/>
      <c r="H268" s="24"/>
      <c r="I268" s="24"/>
      <c r="J268" s="24"/>
      <c r="K268" s="24"/>
      <c r="L268" s="24"/>
      <c r="M268" s="24"/>
      <c r="N268" s="24"/>
      <c r="O268" s="24"/>
      <c r="P268" s="24"/>
      <c r="Q268" s="16"/>
      <c r="R268" s="16"/>
      <c r="S268" s="16"/>
      <c r="T268" s="16"/>
      <c r="U268" s="16"/>
      <c r="V268" s="16"/>
    </row>
    <row r="269" spans="1:22" x14ac:dyDescent="0.25">
      <c r="A269" s="10"/>
      <c r="B269" s="10"/>
      <c r="C269" s="10"/>
      <c r="D269" s="10"/>
      <c r="E269" s="10"/>
      <c r="F269" s="10"/>
      <c r="G269" s="10"/>
      <c r="H269" s="24"/>
      <c r="I269" s="24"/>
      <c r="J269" s="24"/>
      <c r="K269" s="24"/>
      <c r="L269" s="24"/>
      <c r="M269" s="24"/>
      <c r="N269" s="24"/>
      <c r="O269" s="24"/>
      <c r="P269" s="24"/>
      <c r="Q269" s="16"/>
      <c r="R269" s="16"/>
      <c r="S269" s="16"/>
      <c r="T269" s="16"/>
      <c r="U269" s="16"/>
      <c r="V269" s="16"/>
    </row>
    <row r="270" spans="1:22" x14ac:dyDescent="0.25">
      <c r="A270" s="10"/>
      <c r="B270" s="10"/>
      <c r="C270" s="10"/>
      <c r="D270" s="10"/>
      <c r="E270" s="10"/>
      <c r="F270" s="10"/>
      <c r="G270" s="10"/>
      <c r="H270" s="24"/>
      <c r="I270" s="24"/>
      <c r="J270" s="24"/>
      <c r="K270" s="24"/>
      <c r="L270" s="24"/>
      <c r="M270" s="24"/>
      <c r="N270" s="24"/>
      <c r="O270" s="24"/>
      <c r="P270" s="24"/>
      <c r="Q270" s="16"/>
      <c r="R270" s="16"/>
      <c r="S270" s="16"/>
      <c r="T270" s="16"/>
      <c r="U270" s="16"/>
      <c r="V270" s="16"/>
    </row>
    <row r="271" spans="1:22" x14ac:dyDescent="0.25">
      <c r="A271" s="10"/>
      <c r="B271" s="10"/>
      <c r="C271" s="10"/>
      <c r="D271" s="10"/>
      <c r="E271" s="10"/>
      <c r="F271" s="10"/>
      <c r="G271" s="10"/>
      <c r="H271" s="24"/>
      <c r="I271" s="24"/>
      <c r="J271" s="24"/>
      <c r="K271" s="24"/>
      <c r="L271" s="24"/>
      <c r="M271" s="24"/>
      <c r="N271" s="24"/>
      <c r="O271" s="24"/>
      <c r="P271" s="24"/>
      <c r="Q271" s="16"/>
      <c r="R271" s="16"/>
      <c r="S271" s="16"/>
      <c r="T271" s="16"/>
      <c r="U271" s="16"/>
      <c r="V271" s="16"/>
    </row>
    <row r="272" spans="1:22" x14ac:dyDescent="0.25">
      <c r="A272" s="10"/>
      <c r="B272" s="10"/>
      <c r="C272" s="10"/>
      <c r="D272" s="10"/>
      <c r="E272" s="10"/>
      <c r="F272" s="10"/>
      <c r="G272" s="10"/>
      <c r="H272" s="24"/>
      <c r="I272" s="24"/>
      <c r="J272" s="24"/>
      <c r="K272" s="24"/>
      <c r="L272" s="24"/>
      <c r="M272" s="24"/>
      <c r="N272" s="24"/>
      <c r="O272" s="24"/>
      <c r="P272" s="24"/>
      <c r="Q272" s="16"/>
      <c r="R272" s="16"/>
      <c r="S272" s="16"/>
      <c r="T272" s="16"/>
      <c r="U272" s="16"/>
      <c r="V272" s="16"/>
    </row>
    <row r="273" spans="1:22" x14ac:dyDescent="0.25">
      <c r="A273" s="10"/>
      <c r="B273" s="10"/>
      <c r="C273" s="10"/>
      <c r="D273" s="10"/>
      <c r="E273" s="10"/>
      <c r="F273" s="10"/>
      <c r="G273" s="10"/>
      <c r="H273" s="24"/>
      <c r="I273" s="24"/>
      <c r="J273" s="24"/>
      <c r="K273" s="24"/>
      <c r="L273" s="24"/>
      <c r="M273" s="24"/>
      <c r="N273" s="24"/>
      <c r="O273" s="24"/>
      <c r="P273" s="24"/>
      <c r="Q273" s="16"/>
      <c r="R273" s="16"/>
      <c r="S273" s="16"/>
      <c r="T273" s="16"/>
      <c r="U273" s="16"/>
      <c r="V273" s="16"/>
    </row>
    <row r="274" spans="1:22" x14ac:dyDescent="0.25">
      <c r="A274" s="10"/>
      <c r="B274" s="10"/>
      <c r="C274" s="10"/>
      <c r="D274" s="10"/>
      <c r="E274" s="10"/>
      <c r="F274" s="10"/>
      <c r="G274" s="10"/>
      <c r="H274" s="24"/>
      <c r="I274" s="24"/>
      <c r="J274" s="24"/>
      <c r="K274" s="24"/>
      <c r="L274" s="24"/>
      <c r="M274" s="24"/>
      <c r="N274" s="24"/>
      <c r="O274" s="24"/>
      <c r="P274" s="24"/>
      <c r="Q274" s="16"/>
      <c r="R274" s="16"/>
      <c r="S274" s="16"/>
      <c r="T274" s="16"/>
      <c r="U274" s="16"/>
      <c r="V274" s="16"/>
    </row>
    <row r="275" spans="1:22" x14ac:dyDescent="0.25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</row>
    <row r="276" spans="1:22" x14ac:dyDescent="0.25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</row>
    <row r="277" spans="1:22" x14ac:dyDescent="0.25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</row>
    <row r="278" spans="1:22" x14ac:dyDescent="0.25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</row>
    <row r="279" spans="1:22" x14ac:dyDescent="0.25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</row>
    <row r="280" spans="1:22" x14ac:dyDescent="0.25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</row>
  </sheetData>
  <mergeCells count="5">
    <mergeCell ref="M1:P1"/>
    <mergeCell ref="E2:H2"/>
    <mergeCell ref="I2:L2"/>
    <mergeCell ref="M2:P2"/>
    <mergeCell ref="I1:L1"/>
  </mergeCells>
  <phoneticPr fontId="11" type="noConversion"/>
  <pageMargins left="0.7" right="0.7" top="0.75" bottom="0.75" header="0.3" footer="0.3"/>
  <pageSetup orientation="portrait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340"/>
  <sheetViews>
    <sheetView zoomScaleNormal="100" workbookViewId="0">
      <pane xSplit="1" ySplit="6" topLeftCell="B137" activePane="bottomRight" state="frozen"/>
      <selection activeCell="B7" sqref="B7"/>
      <selection pane="topRight" activeCell="B7" sqref="B7"/>
      <selection pane="bottomLeft" activeCell="B7" sqref="B7"/>
      <selection pane="bottomRight" activeCell="B155" sqref="B155"/>
    </sheetView>
  </sheetViews>
  <sheetFormatPr defaultRowHeight="15" x14ac:dyDescent="0.25"/>
  <cols>
    <col min="1" max="1" width="13" customWidth="1"/>
  </cols>
  <sheetData>
    <row r="1" spans="1:48" x14ac:dyDescent="0.25">
      <c r="B1" s="1"/>
      <c r="C1" s="1"/>
      <c r="D1" s="1"/>
      <c r="E1" s="7"/>
      <c r="F1" s="7"/>
      <c r="G1" s="7"/>
      <c r="H1" s="7"/>
      <c r="I1" s="140" t="s">
        <v>9</v>
      </c>
      <c r="J1" s="142"/>
      <c r="K1" s="142"/>
      <c r="L1" s="142"/>
      <c r="M1" s="140" t="s">
        <v>7</v>
      </c>
      <c r="N1" s="142"/>
      <c r="O1" s="142"/>
      <c r="P1" s="142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</row>
    <row r="2" spans="1:48" x14ac:dyDescent="0.25">
      <c r="A2" s="1" t="s">
        <v>8</v>
      </c>
      <c r="B2" s="1"/>
      <c r="C2" s="1"/>
      <c r="D2" s="1"/>
      <c r="E2" s="140" t="s">
        <v>4</v>
      </c>
      <c r="F2" s="142"/>
      <c r="G2" s="142"/>
      <c r="H2" s="142"/>
      <c r="I2" s="140" t="s">
        <v>4</v>
      </c>
      <c r="J2" s="142"/>
      <c r="K2" s="142"/>
      <c r="L2" s="142"/>
      <c r="M2" s="140" t="s">
        <v>4</v>
      </c>
      <c r="N2" s="142"/>
      <c r="O2" s="142"/>
      <c r="P2" s="142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</row>
    <row r="3" spans="1:48" x14ac:dyDescent="0.25">
      <c r="A3" s="1"/>
      <c r="B3" s="4" t="s">
        <v>4</v>
      </c>
      <c r="C3" s="4" t="s">
        <v>1</v>
      </c>
      <c r="D3" s="4" t="s">
        <v>7</v>
      </c>
      <c r="E3" s="8" t="s">
        <v>10</v>
      </c>
      <c r="F3" s="8" t="s">
        <v>11</v>
      </c>
      <c r="G3" s="8" t="s">
        <v>12</v>
      </c>
      <c r="H3" s="8" t="s">
        <v>13</v>
      </c>
      <c r="I3" s="8" t="s">
        <v>10</v>
      </c>
      <c r="J3" s="8" t="s">
        <v>11</v>
      </c>
      <c r="K3" s="8" t="s">
        <v>12</v>
      </c>
      <c r="L3" s="8" t="s">
        <v>13</v>
      </c>
      <c r="M3" s="8" t="s">
        <v>10</v>
      </c>
      <c r="N3" s="8" t="s">
        <v>11</v>
      </c>
      <c r="O3" s="8" t="s">
        <v>12</v>
      </c>
      <c r="P3" s="8" t="s">
        <v>13</v>
      </c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</row>
    <row r="4" spans="1:48" x14ac:dyDescent="0.25">
      <c r="A4" s="1"/>
      <c r="B4" s="4"/>
      <c r="C4" s="4" t="s">
        <v>0</v>
      </c>
      <c r="D4" s="1" t="s">
        <v>6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</row>
    <row r="5" spans="1:48" x14ac:dyDescent="0.25">
      <c r="A5" s="1"/>
      <c r="B5" s="4"/>
      <c r="C5" s="4" t="s">
        <v>5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</row>
    <row r="6" spans="1:48" x14ac:dyDescent="0.25">
      <c r="A6" s="1"/>
      <c r="B6" s="4"/>
      <c r="C6" s="4" t="s">
        <v>3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</row>
    <row r="7" spans="1:48" x14ac:dyDescent="0.25">
      <c r="A7" s="2">
        <v>1880</v>
      </c>
      <c r="B7" s="6">
        <v>17.145255575538673</v>
      </c>
      <c r="C7" s="6">
        <v>-0.43907370755689179</v>
      </c>
      <c r="D7" s="6">
        <v>3.3446573955495662</v>
      </c>
      <c r="E7" s="59">
        <f t="shared" ref="E7:E38" si="0">IF(AND(B7&gt;0,B7&lt;30),1,0)</f>
        <v>1</v>
      </c>
      <c r="F7" s="59">
        <f>IF(AND($B7&gt;30,$B7&lt;60),1,0)</f>
        <v>0</v>
      </c>
      <c r="G7" s="59">
        <f>IF(AND($B7&gt;60,$B7&lt;90),1,0)</f>
        <v>0</v>
      </c>
      <c r="H7" s="59">
        <f>IF($B7&gt;90,1,0)</f>
        <v>0</v>
      </c>
      <c r="I7" s="60">
        <f>IF(E7=1,$C7,"n.a.")</f>
        <v>-0.43907370755689179</v>
      </c>
      <c r="J7" s="60" t="str">
        <f>IF(F7=1,$C7,"n.a.")</f>
        <v>n.a.</v>
      </c>
      <c r="K7" s="60" t="str">
        <f>IF(G7=1,$C7,"n.a.")</f>
        <v>n.a.</v>
      </c>
      <c r="L7" s="60" t="str">
        <f>IF(H7=1,$C7,"n.a.")</f>
        <v>n.a.</v>
      </c>
      <c r="M7" s="60">
        <f>IF(E7=1,$D7,"n.a.")</f>
        <v>3.3446573955495662</v>
      </c>
      <c r="N7" s="60" t="str">
        <f>IF(F7=1,$D7,"n.a.")</f>
        <v>n.a.</v>
      </c>
      <c r="O7" s="60" t="str">
        <f>IF(G7=1,$D7,"n.a.")</f>
        <v>n.a.</v>
      </c>
      <c r="P7" s="60" t="str">
        <f>IF(H7=1,$D7,"n.a.")</f>
        <v>n.a.</v>
      </c>
      <c r="Q7" s="4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</row>
    <row r="8" spans="1:48" x14ac:dyDescent="0.25">
      <c r="A8" s="2">
        <f t="shared" ref="A8:A39" si="1">A7+1</f>
        <v>1881</v>
      </c>
      <c r="B8" s="6">
        <v>16.737536858444503</v>
      </c>
      <c r="C8" s="6">
        <v>1.8284609640749627</v>
      </c>
      <c r="D8" s="6">
        <v>2.94173675588425</v>
      </c>
      <c r="E8" s="59">
        <f t="shared" si="0"/>
        <v>1</v>
      </c>
      <c r="F8" s="59">
        <f t="shared" ref="F8:F71" si="2">IF(AND($B8&gt;30,$B8&lt;60),1,0)</f>
        <v>0</v>
      </c>
      <c r="G8" s="59">
        <f t="shared" ref="G8:G71" si="3">IF(AND($B8&gt;60,$B8&lt;90),1,0)</f>
        <v>0</v>
      </c>
      <c r="H8" s="59">
        <f t="shared" ref="H8:H71" si="4">IF($B8&gt;90,1,0)</f>
        <v>0</v>
      </c>
      <c r="I8" s="60">
        <f t="shared" ref="I8:I71" si="5">IF(E8=1,$C8,"n.a.")</f>
        <v>1.8284609640749627</v>
      </c>
      <c r="J8" s="60" t="str">
        <f t="shared" ref="J8:J71" si="6">IF(F8=1,$C8,"n.a.")</f>
        <v>n.a.</v>
      </c>
      <c r="K8" s="60" t="str">
        <f t="shared" ref="K8:K71" si="7">IF(G8=1,$C8,"n.a.")</f>
        <v>n.a.</v>
      </c>
      <c r="L8" s="60" t="str">
        <f t="shared" ref="L8:L71" si="8">IF(H8=1,$C8,"n.a.")</f>
        <v>n.a.</v>
      </c>
      <c r="M8" s="60">
        <f t="shared" ref="M8:M71" si="9">IF(E8=1,$D8,"n.a.")</f>
        <v>2.94173675588425</v>
      </c>
      <c r="N8" s="60" t="str">
        <f t="shared" ref="N8:N71" si="10">IF(F8=1,$D8,"n.a.")</f>
        <v>n.a.</v>
      </c>
      <c r="O8" s="60" t="str">
        <f t="shared" ref="O8:O71" si="11">IF(G8=1,$D8,"n.a.")</f>
        <v>n.a.</v>
      </c>
      <c r="P8" s="60" t="str">
        <f t="shared" ref="P8:P71" si="12">IF(H8=1,$D8,"n.a.")</f>
        <v>n.a.</v>
      </c>
      <c r="Q8" s="4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</row>
    <row r="9" spans="1:48" x14ac:dyDescent="0.25">
      <c r="A9" s="2">
        <f t="shared" si="1"/>
        <v>1882</v>
      </c>
      <c r="B9" s="6">
        <v>16.844330662486133</v>
      </c>
      <c r="C9" s="6">
        <v>-3.7661398462945694</v>
      </c>
      <c r="D9" s="6">
        <v>2.2050578001413967</v>
      </c>
      <c r="E9" s="59">
        <f t="shared" si="0"/>
        <v>1</v>
      </c>
      <c r="F9" s="59">
        <f t="shared" si="2"/>
        <v>0</v>
      </c>
      <c r="G9" s="59">
        <f t="shared" si="3"/>
        <v>0</v>
      </c>
      <c r="H9" s="59">
        <f t="shared" si="4"/>
        <v>0</v>
      </c>
      <c r="I9" s="60">
        <f t="shared" si="5"/>
        <v>-3.7661398462945694</v>
      </c>
      <c r="J9" s="60" t="str">
        <f t="shared" si="6"/>
        <v>n.a.</v>
      </c>
      <c r="K9" s="60" t="str">
        <f t="shared" si="7"/>
        <v>n.a.</v>
      </c>
      <c r="L9" s="60" t="str">
        <f t="shared" si="8"/>
        <v>n.a.</v>
      </c>
      <c r="M9" s="60">
        <f t="shared" si="9"/>
        <v>2.2050578001413967</v>
      </c>
      <c r="N9" s="60" t="str">
        <f t="shared" si="10"/>
        <v>n.a.</v>
      </c>
      <c r="O9" s="60" t="str">
        <f t="shared" si="11"/>
        <v>n.a.</v>
      </c>
      <c r="P9" s="60" t="str">
        <f t="shared" si="12"/>
        <v>n.a.</v>
      </c>
      <c r="Q9" s="4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</row>
    <row r="10" spans="1:48" x14ac:dyDescent="0.25">
      <c r="A10" s="2">
        <f t="shared" si="1"/>
        <v>1883</v>
      </c>
      <c r="B10" s="6">
        <v>16.393416432308104</v>
      </c>
      <c r="C10" s="6">
        <v>9.370336998225671</v>
      </c>
      <c r="D10" s="6">
        <v>-4.4144143885695986</v>
      </c>
      <c r="E10" s="59">
        <f t="shared" si="0"/>
        <v>1</v>
      </c>
      <c r="F10" s="59">
        <f t="shared" si="2"/>
        <v>0</v>
      </c>
      <c r="G10" s="59">
        <f t="shared" si="3"/>
        <v>0</v>
      </c>
      <c r="H10" s="59">
        <f t="shared" si="4"/>
        <v>0</v>
      </c>
      <c r="I10" s="60">
        <f t="shared" si="5"/>
        <v>9.370336998225671</v>
      </c>
      <c r="J10" s="60" t="str">
        <f t="shared" si="6"/>
        <v>n.a.</v>
      </c>
      <c r="K10" s="60" t="str">
        <f t="shared" si="7"/>
        <v>n.a.</v>
      </c>
      <c r="L10" s="60" t="str">
        <f t="shared" si="8"/>
        <v>n.a.</v>
      </c>
      <c r="M10" s="60">
        <f t="shared" si="9"/>
        <v>-4.4144143885695986</v>
      </c>
      <c r="N10" s="60" t="str">
        <f t="shared" si="10"/>
        <v>n.a.</v>
      </c>
      <c r="O10" s="60" t="str">
        <f t="shared" si="11"/>
        <v>n.a.</v>
      </c>
      <c r="P10" s="60" t="str">
        <f t="shared" si="12"/>
        <v>n.a.</v>
      </c>
      <c r="Q10" s="4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</row>
    <row r="11" spans="1:48" x14ac:dyDescent="0.25">
      <c r="A11" s="2">
        <f t="shared" si="1"/>
        <v>1884</v>
      </c>
      <c r="B11" s="6">
        <v>16.857958372397913</v>
      </c>
      <c r="C11" s="6">
        <v>-1.4134482051252562</v>
      </c>
      <c r="D11" s="6">
        <v>-0.45293384809167447</v>
      </c>
      <c r="E11" s="59">
        <f t="shared" si="0"/>
        <v>1</v>
      </c>
      <c r="F11" s="59">
        <f t="shared" si="2"/>
        <v>0</v>
      </c>
      <c r="G11" s="59">
        <f t="shared" si="3"/>
        <v>0</v>
      </c>
      <c r="H11" s="59">
        <f t="shared" si="4"/>
        <v>0</v>
      </c>
      <c r="I11" s="60">
        <f t="shared" si="5"/>
        <v>-1.4134482051252562</v>
      </c>
      <c r="J11" s="60" t="str">
        <f t="shared" si="6"/>
        <v>n.a.</v>
      </c>
      <c r="K11" s="60" t="str">
        <f t="shared" si="7"/>
        <v>n.a.</v>
      </c>
      <c r="L11" s="60" t="str">
        <f t="shared" si="8"/>
        <v>n.a.</v>
      </c>
      <c r="M11" s="60">
        <f t="shared" si="9"/>
        <v>-0.45293384809167447</v>
      </c>
      <c r="N11" s="60" t="str">
        <f t="shared" si="10"/>
        <v>n.a.</v>
      </c>
      <c r="O11" s="60" t="str">
        <f t="shared" si="11"/>
        <v>n.a.</v>
      </c>
      <c r="P11" s="60" t="str">
        <f t="shared" si="12"/>
        <v>n.a.</v>
      </c>
      <c r="Q11" s="4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</row>
    <row r="12" spans="1:48" x14ac:dyDescent="0.25">
      <c r="A12" s="2">
        <f t="shared" si="1"/>
        <v>1885</v>
      </c>
      <c r="B12" s="6">
        <v>18.327755666700718</v>
      </c>
      <c r="C12" s="6">
        <v>2.1132278341657429</v>
      </c>
      <c r="D12" s="6">
        <v>-3.3465763633530599</v>
      </c>
      <c r="E12" s="59">
        <f t="shared" si="0"/>
        <v>1</v>
      </c>
      <c r="F12" s="59">
        <f t="shared" si="2"/>
        <v>0</v>
      </c>
      <c r="G12" s="59">
        <f t="shared" si="3"/>
        <v>0</v>
      </c>
      <c r="H12" s="59">
        <f t="shared" si="4"/>
        <v>0</v>
      </c>
      <c r="I12" s="60">
        <f t="shared" si="5"/>
        <v>2.1132278341657429</v>
      </c>
      <c r="J12" s="60" t="str">
        <f t="shared" si="6"/>
        <v>n.a.</v>
      </c>
      <c r="K12" s="60" t="str">
        <f t="shared" si="7"/>
        <v>n.a.</v>
      </c>
      <c r="L12" s="60" t="str">
        <f t="shared" si="8"/>
        <v>n.a.</v>
      </c>
      <c r="M12" s="60">
        <f t="shared" si="9"/>
        <v>-3.3465763633530599</v>
      </c>
      <c r="N12" s="60" t="str">
        <f t="shared" si="10"/>
        <v>n.a.</v>
      </c>
      <c r="O12" s="60" t="str">
        <f t="shared" si="11"/>
        <v>n.a.</v>
      </c>
      <c r="P12" s="60" t="str">
        <f t="shared" si="12"/>
        <v>n.a.</v>
      </c>
      <c r="Q12" s="4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</row>
    <row r="13" spans="1:48" x14ac:dyDescent="0.25">
      <c r="A13" s="2">
        <f t="shared" si="1"/>
        <v>1886</v>
      </c>
      <c r="B13" s="6">
        <v>19.358786490260659</v>
      </c>
      <c r="C13" s="6">
        <v>1.4296236237957283</v>
      </c>
      <c r="D13" s="6">
        <v>-6.7561054614275857</v>
      </c>
      <c r="E13" s="59">
        <f t="shared" si="0"/>
        <v>1</v>
      </c>
      <c r="F13" s="59">
        <f t="shared" si="2"/>
        <v>0</v>
      </c>
      <c r="G13" s="59">
        <f t="shared" si="3"/>
        <v>0</v>
      </c>
      <c r="H13" s="59">
        <f t="shared" si="4"/>
        <v>0</v>
      </c>
      <c r="I13" s="60">
        <f t="shared" si="5"/>
        <v>1.4296236237957283</v>
      </c>
      <c r="J13" s="60" t="str">
        <f t="shared" si="6"/>
        <v>n.a.</v>
      </c>
      <c r="K13" s="60" t="str">
        <f t="shared" si="7"/>
        <v>n.a.</v>
      </c>
      <c r="L13" s="60" t="str">
        <f t="shared" si="8"/>
        <v>n.a.</v>
      </c>
      <c r="M13" s="60">
        <f t="shared" si="9"/>
        <v>-6.7561054614275857</v>
      </c>
      <c r="N13" s="60" t="str">
        <f t="shared" si="10"/>
        <v>n.a.</v>
      </c>
      <c r="O13" s="60" t="str">
        <f t="shared" si="11"/>
        <v>n.a.</v>
      </c>
      <c r="P13" s="60" t="str">
        <f t="shared" si="12"/>
        <v>n.a.</v>
      </c>
      <c r="Q13" s="4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</row>
    <row r="14" spans="1:48" x14ac:dyDescent="0.25">
      <c r="A14" s="2">
        <f t="shared" si="1"/>
        <v>1887</v>
      </c>
      <c r="B14" s="6">
        <v>20.180918496401773</v>
      </c>
      <c r="C14" s="6">
        <v>-3.3332747683234798</v>
      </c>
      <c r="D14" s="6">
        <v>-1.2396800070138658</v>
      </c>
      <c r="E14" s="59">
        <f t="shared" si="0"/>
        <v>1</v>
      </c>
      <c r="F14" s="59">
        <f t="shared" si="2"/>
        <v>0</v>
      </c>
      <c r="G14" s="59">
        <f t="shared" si="3"/>
        <v>0</v>
      </c>
      <c r="H14" s="59">
        <f t="shared" si="4"/>
        <v>0</v>
      </c>
      <c r="I14" s="60">
        <f t="shared" si="5"/>
        <v>-3.3332747683234798</v>
      </c>
      <c r="J14" s="60" t="str">
        <f t="shared" si="6"/>
        <v>n.a.</v>
      </c>
      <c r="K14" s="60" t="str">
        <f t="shared" si="7"/>
        <v>n.a.</v>
      </c>
      <c r="L14" s="60" t="str">
        <f t="shared" si="8"/>
        <v>n.a.</v>
      </c>
      <c r="M14" s="60">
        <f t="shared" si="9"/>
        <v>-1.2396800070138658</v>
      </c>
      <c r="N14" s="60" t="str">
        <f t="shared" si="10"/>
        <v>n.a.</v>
      </c>
      <c r="O14" s="60" t="str">
        <f t="shared" si="11"/>
        <v>n.a.</v>
      </c>
      <c r="P14" s="60" t="str">
        <f t="shared" si="12"/>
        <v>n.a.</v>
      </c>
      <c r="Q14" s="4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</row>
    <row r="15" spans="1:48" x14ac:dyDescent="0.25">
      <c r="A15" s="2">
        <f t="shared" si="1"/>
        <v>1888</v>
      </c>
      <c r="B15" s="6">
        <v>20.911387863263965</v>
      </c>
      <c r="C15" s="6">
        <v>3.8066979724941996</v>
      </c>
      <c r="D15" s="6">
        <v>1.1292132343045935</v>
      </c>
      <c r="E15" s="59">
        <f t="shared" si="0"/>
        <v>1</v>
      </c>
      <c r="F15" s="59">
        <f t="shared" si="2"/>
        <v>0</v>
      </c>
      <c r="G15" s="59">
        <f t="shared" si="3"/>
        <v>0</v>
      </c>
      <c r="H15" s="59">
        <f t="shared" si="4"/>
        <v>0</v>
      </c>
      <c r="I15" s="60">
        <f t="shared" si="5"/>
        <v>3.8066979724941996</v>
      </c>
      <c r="J15" s="60" t="str">
        <f t="shared" si="6"/>
        <v>n.a.</v>
      </c>
      <c r="K15" s="60" t="str">
        <f t="shared" si="7"/>
        <v>n.a.</v>
      </c>
      <c r="L15" s="60" t="str">
        <f t="shared" si="8"/>
        <v>n.a.</v>
      </c>
      <c r="M15" s="60">
        <f t="shared" si="9"/>
        <v>1.1292132343045935</v>
      </c>
      <c r="N15" s="60" t="str">
        <f t="shared" si="10"/>
        <v>n.a.</v>
      </c>
      <c r="O15" s="60" t="str">
        <f t="shared" si="11"/>
        <v>n.a.</v>
      </c>
      <c r="P15" s="60" t="str">
        <f t="shared" si="12"/>
        <v>n.a.</v>
      </c>
      <c r="Q15" s="4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</row>
    <row r="16" spans="1:48" x14ac:dyDescent="0.25">
      <c r="A16" s="2">
        <f t="shared" si="1"/>
        <v>1889</v>
      </c>
      <c r="B16" s="6">
        <v>19.081561065228463</v>
      </c>
      <c r="C16" s="6">
        <v>1.3157413619729663</v>
      </c>
      <c r="D16" s="6">
        <v>5.7351559491707338</v>
      </c>
      <c r="E16" s="59">
        <f t="shared" si="0"/>
        <v>1</v>
      </c>
      <c r="F16" s="59">
        <f t="shared" si="2"/>
        <v>0</v>
      </c>
      <c r="G16" s="59">
        <f t="shared" si="3"/>
        <v>0</v>
      </c>
      <c r="H16" s="59">
        <f t="shared" si="4"/>
        <v>0</v>
      </c>
      <c r="I16" s="60">
        <f t="shared" si="5"/>
        <v>1.3157413619729663</v>
      </c>
      <c r="J16" s="60" t="str">
        <f t="shared" si="6"/>
        <v>n.a.</v>
      </c>
      <c r="K16" s="60" t="str">
        <f t="shared" si="7"/>
        <v>n.a.</v>
      </c>
      <c r="L16" s="60" t="str">
        <f t="shared" si="8"/>
        <v>n.a.</v>
      </c>
      <c r="M16" s="60">
        <f t="shared" si="9"/>
        <v>5.7351559491707338</v>
      </c>
      <c r="N16" s="60" t="str">
        <f t="shared" si="10"/>
        <v>n.a.</v>
      </c>
      <c r="O16" s="60" t="str">
        <f t="shared" si="11"/>
        <v>n.a.</v>
      </c>
      <c r="P16" s="60" t="str">
        <f t="shared" si="12"/>
        <v>n.a.</v>
      </c>
      <c r="Q16" s="4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</row>
    <row r="17" spans="1:48" x14ac:dyDescent="0.25">
      <c r="A17" s="2">
        <f t="shared" si="1"/>
        <v>1890</v>
      </c>
      <c r="B17" s="6">
        <v>18.384168525758025</v>
      </c>
      <c r="C17" s="6">
        <v>2.7814448228565158</v>
      </c>
      <c r="D17" s="6">
        <v>1.1660102466240385</v>
      </c>
      <c r="E17" s="59">
        <f t="shared" si="0"/>
        <v>1</v>
      </c>
      <c r="F17" s="59">
        <f t="shared" si="2"/>
        <v>0</v>
      </c>
      <c r="G17" s="59">
        <f t="shared" si="3"/>
        <v>0</v>
      </c>
      <c r="H17" s="59">
        <f t="shared" si="4"/>
        <v>0</v>
      </c>
      <c r="I17" s="60">
        <f t="shared" si="5"/>
        <v>2.7814448228565158</v>
      </c>
      <c r="J17" s="60" t="str">
        <f t="shared" si="6"/>
        <v>n.a.</v>
      </c>
      <c r="K17" s="60" t="str">
        <f t="shared" si="7"/>
        <v>n.a.</v>
      </c>
      <c r="L17" s="60" t="str">
        <f t="shared" si="8"/>
        <v>n.a.</v>
      </c>
      <c r="M17" s="60">
        <f t="shared" si="9"/>
        <v>1.1660102466240385</v>
      </c>
      <c r="N17" s="60" t="str">
        <f t="shared" si="10"/>
        <v>n.a.</v>
      </c>
      <c r="O17" s="60" t="str">
        <f t="shared" si="11"/>
        <v>n.a.</v>
      </c>
      <c r="P17" s="60" t="str">
        <f t="shared" si="12"/>
        <v>n.a.</v>
      </c>
      <c r="Q17" s="4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</row>
    <row r="18" spans="1:48" x14ac:dyDescent="0.25">
      <c r="A18" s="2">
        <f t="shared" si="1"/>
        <v>1891</v>
      </c>
      <c r="B18" s="6">
        <v>17.66706582883246</v>
      </c>
      <c r="C18" s="6">
        <v>5.9517974056044087</v>
      </c>
      <c r="D18" s="6">
        <v>1.5043722197627396E-2</v>
      </c>
      <c r="E18" s="59">
        <f t="shared" si="0"/>
        <v>1</v>
      </c>
      <c r="F18" s="59">
        <f t="shared" si="2"/>
        <v>0</v>
      </c>
      <c r="G18" s="59">
        <f t="shared" si="3"/>
        <v>0</v>
      </c>
      <c r="H18" s="59">
        <f t="shared" si="4"/>
        <v>0</v>
      </c>
      <c r="I18" s="60">
        <f t="shared" si="5"/>
        <v>5.9517974056044087</v>
      </c>
      <c r="J18" s="60" t="str">
        <f t="shared" si="6"/>
        <v>n.a.</v>
      </c>
      <c r="K18" s="60" t="str">
        <f t="shared" si="7"/>
        <v>n.a.</v>
      </c>
      <c r="L18" s="60" t="str">
        <f t="shared" si="8"/>
        <v>n.a.</v>
      </c>
      <c r="M18" s="60">
        <f t="shared" si="9"/>
        <v>1.5043722197627396E-2</v>
      </c>
      <c r="N18" s="60" t="str">
        <f t="shared" si="10"/>
        <v>n.a.</v>
      </c>
      <c r="O18" s="60" t="str">
        <f t="shared" si="11"/>
        <v>n.a.</v>
      </c>
      <c r="P18" s="60" t="str">
        <f t="shared" si="12"/>
        <v>n.a.</v>
      </c>
      <c r="Q18" s="4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</row>
    <row r="19" spans="1:48" x14ac:dyDescent="0.25">
      <c r="A19" s="2">
        <f t="shared" si="1"/>
        <v>1892</v>
      </c>
      <c r="B19" s="6">
        <v>18.056244932650145</v>
      </c>
      <c r="C19" s="6">
        <v>-1.2220222240547529</v>
      </c>
      <c r="D19" s="6">
        <v>2.3011030302894753</v>
      </c>
      <c r="E19" s="59">
        <f t="shared" si="0"/>
        <v>1</v>
      </c>
      <c r="F19" s="59">
        <f t="shared" si="2"/>
        <v>0</v>
      </c>
      <c r="G19" s="59">
        <f t="shared" si="3"/>
        <v>0</v>
      </c>
      <c r="H19" s="59">
        <f t="shared" si="4"/>
        <v>0</v>
      </c>
      <c r="I19" s="60">
        <f t="shared" si="5"/>
        <v>-1.2220222240547529</v>
      </c>
      <c r="J19" s="60" t="str">
        <f t="shared" si="6"/>
        <v>n.a.</v>
      </c>
      <c r="K19" s="60" t="str">
        <f t="shared" si="7"/>
        <v>n.a.</v>
      </c>
      <c r="L19" s="60" t="str">
        <f t="shared" si="8"/>
        <v>n.a.</v>
      </c>
      <c r="M19" s="60">
        <f t="shared" si="9"/>
        <v>2.3011030302894753</v>
      </c>
      <c r="N19" s="60" t="str">
        <f t="shared" si="10"/>
        <v>n.a.</v>
      </c>
      <c r="O19" s="60" t="str">
        <f t="shared" si="11"/>
        <v>n.a.</v>
      </c>
      <c r="P19" s="60" t="str">
        <f t="shared" si="12"/>
        <v>n.a.</v>
      </c>
      <c r="Q19" s="4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</row>
    <row r="20" spans="1:48" x14ac:dyDescent="0.25">
      <c r="A20" s="2">
        <f t="shared" si="1"/>
        <v>1893</v>
      </c>
      <c r="B20" s="6">
        <v>18.533658030892099</v>
      </c>
      <c r="C20" s="6">
        <v>3.31552571763718</v>
      </c>
      <c r="D20" s="6">
        <v>-4.0317372210291076</v>
      </c>
      <c r="E20" s="59">
        <f t="shared" si="0"/>
        <v>1</v>
      </c>
      <c r="F20" s="59">
        <f t="shared" si="2"/>
        <v>0</v>
      </c>
      <c r="G20" s="59">
        <f t="shared" si="3"/>
        <v>0</v>
      </c>
      <c r="H20" s="59">
        <f t="shared" si="4"/>
        <v>0</v>
      </c>
      <c r="I20" s="60">
        <f t="shared" si="5"/>
        <v>3.31552571763718</v>
      </c>
      <c r="J20" s="60" t="str">
        <f t="shared" si="6"/>
        <v>n.a.</v>
      </c>
      <c r="K20" s="60" t="str">
        <f t="shared" si="7"/>
        <v>n.a.</v>
      </c>
      <c r="L20" s="60" t="str">
        <f t="shared" si="8"/>
        <v>n.a.</v>
      </c>
      <c r="M20" s="60">
        <f t="shared" si="9"/>
        <v>-4.0317372210291076</v>
      </c>
      <c r="N20" s="60" t="str">
        <f t="shared" si="10"/>
        <v>n.a.</v>
      </c>
      <c r="O20" s="60" t="str">
        <f t="shared" si="11"/>
        <v>n.a.</v>
      </c>
      <c r="P20" s="60" t="str">
        <f t="shared" si="12"/>
        <v>n.a.</v>
      </c>
      <c r="Q20" s="4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</row>
    <row r="21" spans="1:48" x14ac:dyDescent="0.25">
      <c r="A21" s="2">
        <f t="shared" si="1"/>
        <v>1894</v>
      </c>
      <c r="B21" s="6">
        <v>19.596555294371878</v>
      </c>
      <c r="C21" s="6">
        <v>1.2152766461331455</v>
      </c>
      <c r="D21" s="6">
        <v>-1.7684482424612624</v>
      </c>
      <c r="E21" s="59">
        <f t="shared" si="0"/>
        <v>1</v>
      </c>
      <c r="F21" s="59">
        <f t="shared" si="2"/>
        <v>0</v>
      </c>
      <c r="G21" s="59">
        <f t="shared" si="3"/>
        <v>0</v>
      </c>
      <c r="H21" s="59">
        <f t="shared" si="4"/>
        <v>0</v>
      </c>
      <c r="I21" s="60">
        <f t="shared" si="5"/>
        <v>1.2152766461331455</v>
      </c>
      <c r="J21" s="60" t="str">
        <f t="shared" si="6"/>
        <v>n.a.</v>
      </c>
      <c r="K21" s="60" t="str">
        <f t="shared" si="7"/>
        <v>n.a.</v>
      </c>
      <c r="L21" s="60" t="str">
        <f t="shared" si="8"/>
        <v>n.a.</v>
      </c>
      <c r="M21" s="60">
        <f t="shared" si="9"/>
        <v>-1.7684482424612624</v>
      </c>
      <c r="N21" s="60" t="str">
        <f t="shared" si="10"/>
        <v>n.a.</v>
      </c>
      <c r="O21" s="60" t="str">
        <f t="shared" si="11"/>
        <v>n.a.</v>
      </c>
      <c r="P21" s="60" t="str">
        <f t="shared" si="12"/>
        <v>n.a.</v>
      </c>
      <c r="Q21" s="4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</row>
    <row r="22" spans="1:48" x14ac:dyDescent="0.25">
      <c r="A22" s="2">
        <f t="shared" si="1"/>
        <v>1895</v>
      </c>
      <c r="B22" s="6">
        <v>17.968045912701292</v>
      </c>
      <c r="C22" s="6">
        <v>5.8769048781614375</v>
      </c>
      <c r="D22" s="6">
        <v>1.1253517951954617</v>
      </c>
      <c r="E22" s="59">
        <f t="shared" si="0"/>
        <v>1</v>
      </c>
      <c r="F22" s="59">
        <f t="shared" si="2"/>
        <v>0</v>
      </c>
      <c r="G22" s="59">
        <f t="shared" si="3"/>
        <v>0</v>
      </c>
      <c r="H22" s="59">
        <f t="shared" si="4"/>
        <v>0</v>
      </c>
      <c r="I22" s="60">
        <f t="shared" si="5"/>
        <v>5.8769048781614375</v>
      </c>
      <c r="J22" s="60" t="str">
        <f t="shared" si="6"/>
        <v>n.a.</v>
      </c>
      <c r="K22" s="60" t="str">
        <f t="shared" si="7"/>
        <v>n.a.</v>
      </c>
      <c r="L22" s="60" t="str">
        <f t="shared" si="8"/>
        <v>n.a.</v>
      </c>
      <c r="M22" s="60">
        <f t="shared" si="9"/>
        <v>1.1253517951954617</v>
      </c>
      <c r="N22" s="60" t="str">
        <f t="shared" si="10"/>
        <v>n.a.</v>
      </c>
      <c r="O22" s="60" t="str">
        <f t="shared" si="11"/>
        <v>n.a.</v>
      </c>
      <c r="P22" s="60" t="str">
        <f t="shared" si="12"/>
        <v>n.a.</v>
      </c>
      <c r="Q22" s="4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</row>
    <row r="23" spans="1:48" x14ac:dyDescent="0.25">
      <c r="A23" s="2">
        <f t="shared" si="1"/>
        <v>1896</v>
      </c>
      <c r="B23" s="6">
        <v>17.316515643478994</v>
      </c>
      <c r="C23" s="6">
        <v>3.3435656337252651</v>
      </c>
      <c r="D23" s="6">
        <v>0.9751021215696154</v>
      </c>
      <c r="E23" s="59">
        <f t="shared" si="0"/>
        <v>1</v>
      </c>
      <c r="F23" s="59">
        <f t="shared" si="2"/>
        <v>0</v>
      </c>
      <c r="G23" s="59">
        <f t="shared" si="3"/>
        <v>0</v>
      </c>
      <c r="H23" s="59">
        <f t="shared" si="4"/>
        <v>0</v>
      </c>
      <c r="I23" s="60">
        <f t="shared" si="5"/>
        <v>3.3435656337252651</v>
      </c>
      <c r="J23" s="60" t="str">
        <f t="shared" si="6"/>
        <v>n.a.</v>
      </c>
      <c r="K23" s="60" t="str">
        <f t="shared" si="7"/>
        <v>n.a.</v>
      </c>
      <c r="L23" s="60" t="str">
        <f t="shared" si="8"/>
        <v>n.a.</v>
      </c>
      <c r="M23" s="60">
        <f t="shared" si="9"/>
        <v>0.9751021215696154</v>
      </c>
      <c r="N23" s="60" t="str">
        <f t="shared" si="10"/>
        <v>n.a.</v>
      </c>
      <c r="O23" s="60" t="str">
        <f t="shared" si="11"/>
        <v>n.a.</v>
      </c>
      <c r="P23" s="60" t="str">
        <f t="shared" si="12"/>
        <v>n.a.</v>
      </c>
      <c r="Q23" s="4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</row>
    <row r="24" spans="1:48" x14ac:dyDescent="0.25">
      <c r="A24" s="2">
        <f t="shared" si="1"/>
        <v>1897</v>
      </c>
      <c r="B24" s="6">
        <v>15.864867933597559</v>
      </c>
      <c r="C24" s="6">
        <v>5.8468248258179756</v>
      </c>
      <c r="D24" s="6">
        <v>2.362575963212632</v>
      </c>
      <c r="E24" s="59">
        <f t="shared" si="0"/>
        <v>1</v>
      </c>
      <c r="F24" s="59">
        <f t="shared" si="2"/>
        <v>0</v>
      </c>
      <c r="G24" s="59">
        <f t="shared" si="3"/>
        <v>0</v>
      </c>
      <c r="H24" s="59">
        <f t="shared" si="4"/>
        <v>0</v>
      </c>
      <c r="I24" s="60">
        <f t="shared" si="5"/>
        <v>5.8468248258179756</v>
      </c>
      <c r="J24" s="60" t="str">
        <f t="shared" si="6"/>
        <v>n.a.</v>
      </c>
      <c r="K24" s="60" t="str">
        <f t="shared" si="7"/>
        <v>n.a.</v>
      </c>
      <c r="L24" s="60" t="str">
        <f t="shared" si="8"/>
        <v>n.a.</v>
      </c>
      <c r="M24" s="60">
        <f t="shared" si="9"/>
        <v>2.362575963212632</v>
      </c>
      <c r="N24" s="60" t="str">
        <f t="shared" si="10"/>
        <v>n.a.</v>
      </c>
      <c r="O24" s="60" t="str">
        <f t="shared" si="11"/>
        <v>n.a.</v>
      </c>
      <c r="P24" s="60" t="str">
        <f t="shared" si="12"/>
        <v>n.a.</v>
      </c>
      <c r="Q24" s="4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</row>
    <row r="25" spans="1:48" x14ac:dyDescent="0.25">
      <c r="A25" s="2">
        <f t="shared" si="1"/>
        <v>1898</v>
      </c>
      <c r="B25" s="6">
        <v>14.38671732896011</v>
      </c>
      <c r="C25" s="6">
        <v>5.4340430241483384</v>
      </c>
      <c r="D25" s="6">
        <v>3.2484438242919911</v>
      </c>
      <c r="E25" s="59">
        <f t="shared" si="0"/>
        <v>1</v>
      </c>
      <c r="F25" s="59">
        <f t="shared" si="2"/>
        <v>0</v>
      </c>
      <c r="G25" s="59">
        <f t="shared" si="3"/>
        <v>0</v>
      </c>
      <c r="H25" s="59">
        <f t="shared" si="4"/>
        <v>0</v>
      </c>
      <c r="I25" s="60">
        <f t="shared" si="5"/>
        <v>5.4340430241483384</v>
      </c>
      <c r="J25" s="60" t="str">
        <f t="shared" si="6"/>
        <v>n.a.</v>
      </c>
      <c r="K25" s="60" t="str">
        <f t="shared" si="7"/>
        <v>n.a.</v>
      </c>
      <c r="L25" s="60" t="str">
        <f t="shared" si="8"/>
        <v>n.a.</v>
      </c>
      <c r="M25" s="60">
        <f t="shared" si="9"/>
        <v>3.2484438242919911</v>
      </c>
      <c r="N25" s="60" t="str">
        <f t="shared" si="10"/>
        <v>n.a.</v>
      </c>
      <c r="O25" s="60" t="str">
        <f t="shared" si="11"/>
        <v>n.a.</v>
      </c>
      <c r="P25" s="60" t="str">
        <f t="shared" si="12"/>
        <v>n.a.</v>
      </c>
      <c r="Q25" s="4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</row>
    <row r="26" spans="1:48" x14ac:dyDescent="0.25">
      <c r="A26" s="2">
        <f t="shared" si="1"/>
        <v>1899</v>
      </c>
      <c r="B26" s="6">
        <v>14.771402596644503</v>
      </c>
      <c r="C26" s="6">
        <v>5.2002493651991388</v>
      </c>
      <c r="D26" s="6">
        <v>3.5955047960321451</v>
      </c>
      <c r="E26" s="59">
        <f t="shared" si="0"/>
        <v>1</v>
      </c>
      <c r="F26" s="59">
        <f t="shared" si="2"/>
        <v>0</v>
      </c>
      <c r="G26" s="59">
        <f t="shared" si="3"/>
        <v>0</v>
      </c>
      <c r="H26" s="59">
        <f t="shared" si="4"/>
        <v>0</v>
      </c>
      <c r="I26" s="60">
        <f t="shared" si="5"/>
        <v>5.2002493651991388</v>
      </c>
      <c r="J26" s="60" t="str">
        <f t="shared" si="6"/>
        <v>n.a.</v>
      </c>
      <c r="K26" s="60" t="str">
        <f t="shared" si="7"/>
        <v>n.a.</v>
      </c>
      <c r="L26" s="60" t="str">
        <f t="shared" si="8"/>
        <v>n.a.</v>
      </c>
      <c r="M26" s="60">
        <f t="shared" si="9"/>
        <v>3.5955047960321451</v>
      </c>
      <c r="N26" s="60" t="str">
        <f t="shared" si="10"/>
        <v>n.a.</v>
      </c>
      <c r="O26" s="60" t="str">
        <f t="shared" si="11"/>
        <v>n.a.</v>
      </c>
      <c r="P26" s="60" t="str">
        <f t="shared" si="12"/>
        <v>n.a.</v>
      </c>
      <c r="Q26" s="4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</row>
    <row r="27" spans="1:48" x14ac:dyDescent="0.25">
      <c r="A27" s="2">
        <f t="shared" si="1"/>
        <v>1900</v>
      </c>
      <c r="B27" s="6">
        <v>15.324406867334528</v>
      </c>
      <c r="C27" s="6">
        <v>0.66435053137876565</v>
      </c>
      <c r="D27" s="6">
        <v>1.7746323578849754</v>
      </c>
      <c r="E27" s="59">
        <f t="shared" si="0"/>
        <v>1</v>
      </c>
      <c r="F27" s="59">
        <f t="shared" si="2"/>
        <v>0</v>
      </c>
      <c r="G27" s="59">
        <f t="shared" si="3"/>
        <v>0</v>
      </c>
      <c r="H27" s="59">
        <f t="shared" si="4"/>
        <v>0</v>
      </c>
      <c r="I27" s="60">
        <f t="shared" si="5"/>
        <v>0.66435053137876565</v>
      </c>
      <c r="J27" s="60" t="str">
        <f t="shared" si="6"/>
        <v>n.a.</v>
      </c>
      <c r="K27" s="60" t="str">
        <f t="shared" si="7"/>
        <v>n.a.</v>
      </c>
      <c r="L27" s="60" t="str">
        <f t="shared" si="8"/>
        <v>n.a.</v>
      </c>
      <c r="M27" s="60">
        <f t="shared" si="9"/>
        <v>1.7746323578849754</v>
      </c>
      <c r="N27" s="60" t="str">
        <f t="shared" si="10"/>
        <v>n.a.</v>
      </c>
      <c r="O27" s="60" t="str">
        <f t="shared" si="11"/>
        <v>n.a.</v>
      </c>
      <c r="P27" s="60" t="str">
        <f t="shared" si="12"/>
        <v>n.a.</v>
      </c>
      <c r="Q27" s="4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</row>
    <row r="28" spans="1:48" x14ac:dyDescent="0.25">
      <c r="A28" s="2">
        <f t="shared" si="1"/>
        <v>1901</v>
      </c>
      <c r="B28" s="6">
        <v>16.11118999315546</v>
      </c>
      <c r="C28" s="6">
        <v>2.0465246059602649</v>
      </c>
      <c r="D28" s="6">
        <v>-3.6867277742471671</v>
      </c>
      <c r="E28" s="59">
        <f t="shared" si="0"/>
        <v>1</v>
      </c>
      <c r="F28" s="59">
        <f t="shared" si="2"/>
        <v>0</v>
      </c>
      <c r="G28" s="59">
        <f t="shared" si="3"/>
        <v>0</v>
      </c>
      <c r="H28" s="59">
        <f t="shared" si="4"/>
        <v>0</v>
      </c>
      <c r="I28" s="60">
        <f t="shared" si="5"/>
        <v>2.0465246059602649</v>
      </c>
      <c r="J28" s="60" t="str">
        <f t="shared" si="6"/>
        <v>n.a.</v>
      </c>
      <c r="K28" s="60" t="str">
        <f t="shared" si="7"/>
        <v>n.a.</v>
      </c>
      <c r="L28" s="60" t="str">
        <f t="shared" si="8"/>
        <v>n.a.</v>
      </c>
      <c r="M28" s="60">
        <f t="shared" si="9"/>
        <v>-3.6867277742471671</v>
      </c>
      <c r="N28" s="60" t="str">
        <f t="shared" si="10"/>
        <v>n.a.</v>
      </c>
      <c r="O28" s="60" t="str">
        <f t="shared" si="11"/>
        <v>n.a.</v>
      </c>
      <c r="P28" s="60" t="str">
        <f t="shared" si="12"/>
        <v>n.a.</v>
      </c>
      <c r="Q28" s="4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</row>
    <row r="29" spans="1:48" x14ac:dyDescent="0.25">
      <c r="A29" s="2">
        <f t="shared" si="1"/>
        <v>1902</v>
      </c>
      <c r="B29" s="6">
        <v>15.897334096527635</v>
      </c>
      <c r="C29" s="6">
        <v>0.27809924422617094</v>
      </c>
      <c r="D29" s="6">
        <v>0.37418678054046417</v>
      </c>
      <c r="E29" s="59">
        <f t="shared" si="0"/>
        <v>1</v>
      </c>
      <c r="F29" s="59">
        <f t="shared" si="2"/>
        <v>0</v>
      </c>
      <c r="G29" s="59">
        <f t="shared" si="3"/>
        <v>0</v>
      </c>
      <c r="H29" s="59">
        <f t="shared" si="4"/>
        <v>0</v>
      </c>
      <c r="I29" s="60">
        <f t="shared" si="5"/>
        <v>0.27809924422617094</v>
      </c>
      <c r="J29" s="60" t="str">
        <f t="shared" si="6"/>
        <v>n.a.</v>
      </c>
      <c r="K29" s="60" t="str">
        <f t="shared" si="7"/>
        <v>n.a.</v>
      </c>
      <c r="L29" s="60" t="str">
        <f t="shared" si="8"/>
        <v>n.a.</v>
      </c>
      <c r="M29" s="60">
        <f t="shared" si="9"/>
        <v>0.37418678054046417</v>
      </c>
      <c r="N29" s="60" t="str">
        <f t="shared" si="10"/>
        <v>n.a.</v>
      </c>
      <c r="O29" s="60" t="str">
        <f t="shared" si="11"/>
        <v>n.a.</v>
      </c>
      <c r="P29" s="60" t="str">
        <f t="shared" si="12"/>
        <v>n.a.</v>
      </c>
      <c r="Q29" s="4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</row>
    <row r="30" spans="1:48" x14ac:dyDescent="0.25">
      <c r="A30" s="2">
        <f t="shared" si="1"/>
        <v>1903</v>
      </c>
      <c r="B30" s="6">
        <v>14.4263399420991</v>
      </c>
      <c r="C30" s="6">
        <v>6.8111166683644475</v>
      </c>
      <c r="D30" s="6">
        <v>2.7684744473584377</v>
      </c>
      <c r="E30" s="59">
        <f t="shared" si="0"/>
        <v>1</v>
      </c>
      <c r="F30" s="59">
        <f t="shared" si="2"/>
        <v>0</v>
      </c>
      <c r="G30" s="59">
        <f t="shared" si="3"/>
        <v>0</v>
      </c>
      <c r="H30" s="59">
        <f t="shared" si="4"/>
        <v>0</v>
      </c>
      <c r="I30" s="60">
        <f t="shared" si="5"/>
        <v>6.8111166683644475</v>
      </c>
      <c r="J30" s="60" t="str">
        <f t="shared" si="6"/>
        <v>n.a.</v>
      </c>
      <c r="K30" s="60" t="str">
        <f t="shared" si="7"/>
        <v>n.a.</v>
      </c>
      <c r="L30" s="60" t="str">
        <f t="shared" si="8"/>
        <v>n.a.</v>
      </c>
      <c r="M30" s="60">
        <f t="shared" si="9"/>
        <v>2.7684744473584377</v>
      </c>
      <c r="N30" s="60" t="str">
        <f t="shared" si="10"/>
        <v>n.a.</v>
      </c>
      <c r="O30" s="60" t="str">
        <f t="shared" si="11"/>
        <v>n.a.</v>
      </c>
      <c r="P30" s="60" t="str">
        <f t="shared" si="12"/>
        <v>n.a.</v>
      </c>
      <c r="Q30" s="4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</row>
    <row r="31" spans="1:48" x14ac:dyDescent="0.25">
      <c r="A31" s="2">
        <f t="shared" si="1"/>
        <v>1904</v>
      </c>
      <c r="B31" s="6">
        <v>16.037717472061196</v>
      </c>
      <c r="C31" s="6">
        <v>1.9417763479136596</v>
      </c>
      <c r="D31" s="6">
        <v>-1.9074731096601405</v>
      </c>
      <c r="E31" s="59">
        <f t="shared" si="0"/>
        <v>1</v>
      </c>
      <c r="F31" s="59">
        <f t="shared" si="2"/>
        <v>0</v>
      </c>
      <c r="G31" s="59">
        <f t="shared" si="3"/>
        <v>0</v>
      </c>
      <c r="H31" s="59">
        <f t="shared" si="4"/>
        <v>0</v>
      </c>
      <c r="I31" s="60">
        <f t="shared" si="5"/>
        <v>1.9417763479136596</v>
      </c>
      <c r="J31" s="60" t="str">
        <f t="shared" si="6"/>
        <v>n.a.</v>
      </c>
      <c r="K31" s="60" t="str">
        <f t="shared" si="7"/>
        <v>n.a.</v>
      </c>
      <c r="L31" s="60" t="str">
        <f t="shared" si="8"/>
        <v>n.a.</v>
      </c>
      <c r="M31" s="60">
        <f t="shared" si="9"/>
        <v>-1.9074731096601405</v>
      </c>
      <c r="N31" s="60" t="str">
        <f t="shared" si="10"/>
        <v>n.a.</v>
      </c>
      <c r="O31" s="60" t="str">
        <f t="shared" si="11"/>
        <v>n.a.</v>
      </c>
      <c r="P31" s="60" t="str">
        <f t="shared" si="12"/>
        <v>n.a.</v>
      </c>
      <c r="Q31" s="4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</row>
    <row r="32" spans="1:48" x14ac:dyDescent="0.25">
      <c r="A32" s="2">
        <f t="shared" si="1"/>
        <v>1905</v>
      </c>
      <c r="B32" s="6">
        <v>15.450525506675561</v>
      </c>
      <c r="C32" s="6">
        <v>-0.21777011050793105</v>
      </c>
      <c r="D32" s="6">
        <v>3.20481562953292</v>
      </c>
      <c r="E32" s="59">
        <f t="shared" si="0"/>
        <v>1</v>
      </c>
      <c r="F32" s="59">
        <f t="shared" si="2"/>
        <v>0</v>
      </c>
      <c r="G32" s="59">
        <f t="shared" si="3"/>
        <v>0</v>
      </c>
      <c r="H32" s="59">
        <f t="shared" si="4"/>
        <v>0</v>
      </c>
      <c r="I32" s="60">
        <f t="shared" si="5"/>
        <v>-0.21777011050793105</v>
      </c>
      <c r="J32" s="60" t="str">
        <f t="shared" si="6"/>
        <v>n.a.</v>
      </c>
      <c r="K32" s="60" t="str">
        <f t="shared" si="7"/>
        <v>n.a.</v>
      </c>
      <c r="L32" s="60" t="str">
        <f t="shared" si="8"/>
        <v>n.a.</v>
      </c>
      <c r="M32" s="60">
        <f t="shared" si="9"/>
        <v>3.20481562953292</v>
      </c>
      <c r="N32" s="60" t="str">
        <f t="shared" si="10"/>
        <v>n.a.</v>
      </c>
      <c r="O32" s="60" t="str">
        <f t="shared" si="11"/>
        <v>n.a.</v>
      </c>
      <c r="P32" s="60" t="str">
        <f t="shared" si="12"/>
        <v>n.a.</v>
      </c>
      <c r="Q32" s="4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</row>
    <row r="33" spans="1:48" x14ac:dyDescent="0.25">
      <c r="A33" s="2">
        <f t="shared" si="1"/>
        <v>1906</v>
      </c>
      <c r="B33" s="6">
        <v>15.197955253375246</v>
      </c>
      <c r="C33" s="6">
        <v>8.3373796125658206</v>
      </c>
      <c r="D33" s="6">
        <v>3.6647972610824642</v>
      </c>
      <c r="E33" s="59">
        <f t="shared" si="0"/>
        <v>1</v>
      </c>
      <c r="F33" s="59">
        <f t="shared" si="2"/>
        <v>0</v>
      </c>
      <c r="G33" s="59">
        <f t="shared" si="3"/>
        <v>0</v>
      </c>
      <c r="H33" s="59">
        <f t="shared" si="4"/>
        <v>0</v>
      </c>
      <c r="I33" s="60">
        <f t="shared" si="5"/>
        <v>8.3373796125658206</v>
      </c>
      <c r="J33" s="60" t="str">
        <f t="shared" si="6"/>
        <v>n.a.</v>
      </c>
      <c r="K33" s="60" t="str">
        <f t="shared" si="7"/>
        <v>n.a.</v>
      </c>
      <c r="L33" s="60" t="str">
        <f t="shared" si="8"/>
        <v>n.a.</v>
      </c>
      <c r="M33" s="60">
        <f t="shared" si="9"/>
        <v>3.6647972610824642</v>
      </c>
      <c r="N33" s="60" t="str">
        <f t="shared" si="10"/>
        <v>n.a.</v>
      </c>
      <c r="O33" s="60" t="str">
        <f t="shared" si="11"/>
        <v>n.a.</v>
      </c>
      <c r="P33" s="60" t="str">
        <f t="shared" si="12"/>
        <v>n.a.</v>
      </c>
      <c r="Q33" s="4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</row>
    <row r="34" spans="1:48" x14ac:dyDescent="0.25">
      <c r="A34" s="2">
        <f t="shared" si="1"/>
        <v>1907</v>
      </c>
      <c r="B34" s="6">
        <v>14.849028368009231</v>
      </c>
      <c r="C34" s="6">
        <v>8.761126262480424</v>
      </c>
      <c r="D34" s="6">
        <v>3.3886975620330162</v>
      </c>
      <c r="E34" s="59">
        <f t="shared" si="0"/>
        <v>1</v>
      </c>
      <c r="F34" s="59">
        <f t="shared" si="2"/>
        <v>0</v>
      </c>
      <c r="G34" s="59">
        <f t="shared" si="3"/>
        <v>0</v>
      </c>
      <c r="H34" s="59">
        <f t="shared" si="4"/>
        <v>0</v>
      </c>
      <c r="I34" s="60">
        <f t="shared" si="5"/>
        <v>8.761126262480424</v>
      </c>
      <c r="J34" s="60" t="str">
        <f t="shared" si="6"/>
        <v>n.a.</v>
      </c>
      <c r="K34" s="60" t="str">
        <f t="shared" si="7"/>
        <v>n.a.</v>
      </c>
      <c r="L34" s="60" t="str">
        <f t="shared" si="8"/>
        <v>n.a.</v>
      </c>
      <c r="M34" s="60">
        <f t="shared" si="9"/>
        <v>3.3886975620330162</v>
      </c>
      <c r="N34" s="60" t="str">
        <f t="shared" si="10"/>
        <v>n.a.</v>
      </c>
      <c r="O34" s="60" t="str">
        <f t="shared" si="11"/>
        <v>n.a.</v>
      </c>
      <c r="P34" s="60" t="str">
        <f t="shared" si="12"/>
        <v>n.a.</v>
      </c>
      <c r="Q34" s="4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</row>
    <row r="35" spans="1:48" x14ac:dyDescent="0.25">
      <c r="A35" s="2">
        <f t="shared" si="1"/>
        <v>1908</v>
      </c>
      <c r="B35" s="6">
        <v>16.813972869408701</v>
      </c>
      <c r="C35" s="6">
        <v>-3.6222878657696134</v>
      </c>
      <c r="D35" s="6">
        <v>1.6999085950069048</v>
      </c>
      <c r="E35" s="59">
        <f t="shared" si="0"/>
        <v>1</v>
      </c>
      <c r="F35" s="59">
        <f t="shared" si="2"/>
        <v>0</v>
      </c>
      <c r="G35" s="59">
        <f t="shared" si="3"/>
        <v>0</v>
      </c>
      <c r="H35" s="59">
        <f t="shared" si="4"/>
        <v>0</v>
      </c>
      <c r="I35" s="60">
        <f t="shared" si="5"/>
        <v>-3.6222878657696134</v>
      </c>
      <c r="J35" s="60" t="str">
        <f t="shared" si="6"/>
        <v>n.a.</v>
      </c>
      <c r="K35" s="60" t="str">
        <f t="shared" si="7"/>
        <v>n.a.</v>
      </c>
      <c r="L35" s="60" t="str">
        <f t="shared" si="8"/>
        <v>n.a.</v>
      </c>
      <c r="M35" s="60">
        <f t="shared" si="9"/>
        <v>1.6999085950069048</v>
      </c>
      <c r="N35" s="60" t="str">
        <f t="shared" si="10"/>
        <v>n.a.</v>
      </c>
      <c r="O35" s="60" t="str">
        <f t="shared" si="11"/>
        <v>n.a.</v>
      </c>
      <c r="P35" s="60" t="str">
        <f t="shared" si="12"/>
        <v>n.a.</v>
      </c>
      <c r="Q35" s="4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</row>
    <row r="36" spans="1:48" x14ac:dyDescent="0.25">
      <c r="A36" s="2">
        <f t="shared" si="1"/>
        <v>1909</v>
      </c>
      <c r="B36" s="6">
        <v>17.197797916758546</v>
      </c>
      <c r="C36" s="6">
        <v>2.5597644739746794</v>
      </c>
      <c r="D36" s="6">
        <v>-2.6271752416362926</v>
      </c>
      <c r="E36" s="59">
        <f t="shared" si="0"/>
        <v>1</v>
      </c>
      <c r="F36" s="59">
        <f t="shared" si="2"/>
        <v>0</v>
      </c>
      <c r="G36" s="59">
        <f t="shared" si="3"/>
        <v>0</v>
      </c>
      <c r="H36" s="59">
        <f t="shared" si="4"/>
        <v>0</v>
      </c>
      <c r="I36" s="60">
        <f t="shared" si="5"/>
        <v>2.5597644739746794</v>
      </c>
      <c r="J36" s="60" t="str">
        <f t="shared" si="6"/>
        <v>n.a.</v>
      </c>
      <c r="K36" s="60" t="str">
        <f t="shared" si="7"/>
        <v>n.a.</v>
      </c>
      <c r="L36" s="60" t="str">
        <f t="shared" si="8"/>
        <v>n.a.</v>
      </c>
      <c r="M36" s="60">
        <f t="shared" si="9"/>
        <v>-2.6271752416362926</v>
      </c>
      <c r="N36" s="60" t="str">
        <f t="shared" si="10"/>
        <v>n.a.</v>
      </c>
      <c r="O36" s="60" t="str">
        <f t="shared" si="11"/>
        <v>n.a.</v>
      </c>
      <c r="P36" s="60" t="str">
        <f t="shared" si="12"/>
        <v>n.a.</v>
      </c>
      <c r="Q36" s="4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</row>
    <row r="37" spans="1:48" x14ac:dyDescent="0.25">
      <c r="A37" s="2">
        <f t="shared" si="1"/>
        <v>1910</v>
      </c>
      <c r="B37" s="6">
        <v>16.439498689135178</v>
      </c>
      <c r="C37" s="6">
        <v>3.5899622666247577</v>
      </c>
      <c r="D37" s="6">
        <v>3.0966703055488987</v>
      </c>
      <c r="E37" s="59">
        <f t="shared" si="0"/>
        <v>1</v>
      </c>
      <c r="F37" s="59">
        <f t="shared" si="2"/>
        <v>0</v>
      </c>
      <c r="G37" s="59">
        <f t="shared" si="3"/>
        <v>0</v>
      </c>
      <c r="H37" s="59">
        <f t="shared" si="4"/>
        <v>0</v>
      </c>
      <c r="I37" s="60">
        <f t="shared" si="5"/>
        <v>3.5899622666247577</v>
      </c>
      <c r="J37" s="60" t="str">
        <f t="shared" si="6"/>
        <v>n.a.</v>
      </c>
      <c r="K37" s="60" t="str">
        <f t="shared" si="7"/>
        <v>n.a.</v>
      </c>
      <c r="L37" s="60" t="str">
        <f t="shared" si="8"/>
        <v>n.a.</v>
      </c>
      <c r="M37" s="60">
        <f t="shared" si="9"/>
        <v>3.0966703055488987</v>
      </c>
      <c r="N37" s="60" t="str">
        <f t="shared" si="10"/>
        <v>n.a.</v>
      </c>
      <c r="O37" s="60" t="str">
        <f t="shared" si="11"/>
        <v>n.a.</v>
      </c>
      <c r="P37" s="60" t="str">
        <f t="shared" si="12"/>
        <v>n.a.</v>
      </c>
      <c r="Q37" s="4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</row>
    <row r="38" spans="1:48" x14ac:dyDescent="0.25">
      <c r="A38" s="2">
        <f t="shared" si="1"/>
        <v>1911</v>
      </c>
      <c r="B38" s="6">
        <v>16.070238012441717</v>
      </c>
      <c r="C38" s="6">
        <v>3.8640741462554695</v>
      </c>
      <c r="D38" s="6">
        <v>-1.5080112658273137</v>
      </c>
      <c r="E38" s="59">
        <f t="shared" si="0"/>
        <v>1</v>
      </c>
      <c r="F38" s="59">
        <f t="shared" si="2"/>
        <v>0</v>
      </c>
      <c r="G38" s="59">
        <f t="shared" si="3"/>
        <v>0</v>
      </c>
      <c r="H38" s="59">
        <f t="shared" si="4"/>
        <v>0</v>
      </c>
      <c r="I38" s="60">
        <f t="shared" si="5"/>
        <v>3.8640741462554695</v>
      </c>
      <c r="J38" s="60" t="str">
        <f t="shared" si="6"/>
        <v>n.a.</v>
      </c>
      <c r="K38" s="60" t="str">
        <f t="shared" si="7"/>
        <v>n.a.</v>
      </c>
      <c r="L38" s="60" t="str">
        <f t="shared" si="8"/>
        <v>n.a.</v>
      </c>
      <c r="M38" s="60">
        <f t="shared" si="9"/>
        <v>-1.5080112658273137</v>
      </c>
      <c r="N38" s="60" t="str">
        <f t="shared" si="10"/>
        <v>n.a.</v>
      </c>
      <c r="O38" s="60" t="str">
        <f t="shared" si="11"/>
        <v>n.a.</v>
      </c>
      <c r="P38" s="60" t="str">
        <f t="shared" si="12"/>
        <v>n.a.</v>
      </c>
      <c r="Q38" s="4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</row>
    <row r="39" spans="1:48" x14ac:dyDescent="0.25">
      <c r="A39" s="2">
        <f t="shared" si="1"/>
        <v>1912</v>
      </c>
      <c r="B39" s="6">
        <v>16.809654099097333</v>
      </c>
      <c r="C39" s="6">
        <v>5.595645677665062</v>
      </c>
      <c r="D39" s="6">
        <v>2.1034147157876104</v>
      </c>
      <c r="E39" s="59">
        <f t="shared" ref="E39:E70" si="13">IF(AND(B39&gt;0,B39&lt;30),1,0)</f>
        <v>1</v>
      </c>
      <c r="F39" s="59">
        <f t="shared" si="2"/>
        <v>0</v>
      </c>
      <c r="G39" s="59">
        <f t="shared" si="3"/>
        <v>0</v>
      </c>
      <c r="H39" s="59">
        <f t="shared" si="4"/>
        <v>0</v>
      </c>
      <c r="I39" s="60">
        <f t="shared" si="5"/>
        <v>5.595645677665062</v>
      </c>
      <c r="J39" s="60" t="str">
        <f t="shared" si="6"/>
        <v>n.a.</v>
      </c>
      <c r="K39" s="60" t="str">
        <f t="shared" si="7"/>
        <v>n.a.</v>
      </c>
      <c r="L39" s="60" t="str">
        <f t="shared" si="8"/>
        <v>n.a.</v>
      </c>
      <c r="M39" s="60">
        <f t="shared" si="9"/>
        <v>2.1034147157876104</v>
      </c>
      <c r="N39" s="60" t="str">
        <f t="shared" si="10"/>
        <v>n.a.</v>
      </c>
      <c r="O39" s="60" t="str">
        <f t="shared" si="11"/>
        <v>n.a.</v>
      </c>
      <c r="P39" s="60" t="str">
        <f t="shared" si="12"/>
        <v>n.a.</v>
      </c>
      <c r="Q39" s="4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</row>
    <row r="40" spans="1:48" x14ac:dyDescent="0.25">
      <c r="A40" s="2">
        <v>1913</v>
      </c>
      <c r="B40" s="6">
        <v>15.521758929184813</v>
      </c>
      <c r="C40" s="6">
        <v>4.9223691545994042</v>
      </c>
      <c r="D40" s="6">
        <v>2.5529993190797962</v>
      </c>
      <c r="E40" s="59">
        <f t="shared" si="13"/>
        <v>1</v>
      </c>
      <c r="F40" s="59">
        <f t="shared" si="2"/>
        <v>0</v>
      </c>
      <c r="G40" s="59">
        <f t="shared" si="3"/>
        <v>0</v>
      </c>
      <c r="H40" s="59">
        <f t="shared" si="4"/>
        <v>0</v>
      </c>
      <c r="I40" s="60">
        <f t="shared" si="5"/>
        <v>4.9223691545994042</v>
      </c>
      <c r="J40" s="60" t="str">
        <f t="shared" si="6"/>
        <v>n.a.</v>
      </c>
      <c r="K40" s="60" t="str">
        <f t="shared" si="7"/>
        <v>n.a.</v>
      </c>
      <c r="L40" s="60" t="str">
        <f t="shared" si="8"/>
        <v>n.a.</v>
      </c>
      <c r="M40" s="60">
        <f t="shared" si="9"/>
        <v>2.5529993190797962</v>
      </c>
      <c r="N40" s="60" t="str">
        <f t="shared" si="10"/>
        <v>n.a.</v>
      </c>
      <c r="O40" s="60" t="str">
        <f t="shared" si="11"/>
        <v>n.a.</v>
      </c>
      <c r="P40" s="60" t="str">
        <f t="shared" si="12"/>
        <v>n.a.</v>
      </c>
      <c r="Q40" s="4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</row>
    <row r="41" spans="1:48" x14ac:dyDescent="0.25">
      <c r="A41" s="2">
        <v>1914</v>
      </c>
      <c r="B41" s="6">
        <v>3.2938495257560652</v>
      </c>
      <c r="C41" s="6">
        <v>3.4381329055940935</v>
      </c>
      <c r="D41" s="6">
        <v>-0.89677859356658285</v>
      </c>
      <c r="E41" s="59">
        <f t="shared" si="13"/>
        <v>1</v>
      </c>
      <c r="F41" s="59">
        <f t="shared" si="2"/>
        <v>0</v>
      </c>
      <c r="G41" s="59">
        <f t="shared" si="3"/>
        <v>0</v>
      </c>
      <c r="H41" s="59">
        <f t="shared" si="4"/>
        <v>0</v>
      </c>
      <c r="I41" s="60">
        <f t="shared" si="5"/>
        <v>3.4381329055940935</v>
      </c>
      <c r="J41" s="60" t="str">
        <f t="shared" si="6"/>
        <v>n.a.</v>
      </c>
      <c r="K41" s="60" t="str">
        <f t="shared" si="7"/>
        <v>n.a.</v>
      </c>
      <c r="L41" s="60" t="str">
        <f t="shared" si="8"/>
        <v>n.a.</v>
      </c>
      <c r="M41" s="60">
        <f t="shared" si="9"/>
        <v>-0.89677859356658285</v>
      </c>
      <c r="N41" s="60" t="str">
        <f t="shared" si="10"/>
        <v>n.a.</v>
      </c>
      <c r="O41" s="60" t="str">
        <f t="shared" si="11"/>
        <v>n.a.</v>
      </c>
      <c r="P41" s="60" t="str">
        <f t="shared" si="12"/>
        <v>n.a.</v>
      </c>
      <c r="Q41" s="4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</row>
    <row r="42" spans="1:48" x14ac:dyDescent="0.25">
      <c r="A42" s="2">
        <v>1915</v>
      </c>
      <c r="B42" s="6">
        <v>5.5356028603648921</v>
      </c>
      <c r="C42" s="6">
        <v>2.9698666857649547</v>
      </c>
      <c r="D42" s="6">
        <v>14.206135061985137</v>
      </c>
      <c r="E42" s="59">
        <f t="shared" si="13"/>
        <v>1</v>
      </c>
      <c r="F42" s="59">
        <f t="shared" si="2"/>
        <v>0</v>
      </c>
      <c r="G42" s="59">
        <f t="shared" si="3"/>
        <v>0</v>
      </c>
      <c r="H42" s="59">
        <f t="shared" si="4"/>
        <v>0</v>
      </c>
      <c r="I42" s="60">
        <f t="shared" si="5"/>
        <v>2.9698666857649547</v>
      </c>
      <c r="J42" s="60" t="str">
        <f t="shared" si="6"/>
        <v>n.a.</v>
      </c>
      <c r="K42" s="60" t="str">
        <f t="shared" si="7"/>
        <v>n.a.</v>
      </c>
      <c r="L42" s="60" t="str">
        <f t="shared" si="8"/>
        <v>n.a.</v>
      </c>
      <c r="M42" s="60">
        <f t="shared" si="9"/>
        <v>14.206135061985137</v>
      </c>
      <c r="N42" s="60" t="str">
        <f t="shared" si="10"/>
        <v>n.a.</v>
      </c>
      <c r="O42" s="60" t="str">
        <f t="shared" si="11"/>
        <v>n.a.</v>
      </c>
      <c r="P42" s="60" t="str">
        <f t="shared" si="12"/>
        <v>n.a.</v>
      </c>
      <c r="Q42" s="4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</row>
    <row r="43" spans="1:48" x14ac:dyDescent="0.25">
      <c r="A43" s="2">
        <v>1916</v>
      </c>
      <c r="B43" s="6">
        <v>7.6826125491765556</v>
      </c>
      <c r="C43" s="6">
        <v>7.6433325173368871</v>
      </c>
      <c r="D43" s="6">
        <v>17.870846083672109</v>
      </c>
      <c r="E43" s="59">
        <f t="shared" si="13"/>
        <v>1</v>
      </c>
      <c r="F43" s="59">
        <f t="shared" si="2"/>
        <v>0</v>
      </c>
      <c r="G43" s="59">
        <f t="shared" si="3"/>
        <v>0</v>
      </c>
      <c r="H43" s="59">
        <f t="shared" si="4"/>
        <v>0</v>
      </c>
      <c r="I43" s="60">
        <f t="shared" si="5"/>
        <v>7.6433325173368871</v>
      </c>
      <c r="J43" s="60" t="str">
        <f t="shared" si="6"/>
        <v>n.a.</v>
      </c>
      <c r="K43" s="60" t="str">
        <f t="shared" si="7"/>
        <v>n.a.</v>
      </c>
      <c r="L43" s="60" t="str">
        <f t="shared" si="8"/>
        <v>n.a.</v>
      </c>
      <c r="M43" s="60">
        <f t="shared" si="9"/>
        <v>17.870846083672109</v>
      </c>
      <c r="N43" s="60" t="str">
        <f t="shared" si="10"/>
        <v>n.a.</v>
      </c>
      <c r="O43" s="60" t="str">
        <f t="shared" si="11"/>
        <v>n.a.</v>
      </c>
      <c r="P43" s="60" t="str">
        <f t="shared" si="12"/>
        <v>n.a.</v>
      </c>
      <c r="Q43" s="4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</row>
    <row r="44" spans="1:48" x14ac:dyDescent="0.25">
      <c r="A44" s="2">
        <v>1917</v>
      </c>
      <c r="B44" s="6">
        <v>9.4655757345840978</v>
      </c>
      <c r="C44" s="6">
        <v>-6.170075749317439</v>
      </c>
      <c r="D44" s="6">
        <v>26.706050370298318</v>
      </c>
      <c r="E44" s="59">
        <f t="shared" si="13"/>
        <v>1</v>
      </c>
      <c r="F44" s="59">
        <f t="shared" si="2"/>
        <v>0</v>
      </c>
      <c r="G44" s="59">
        <f t="shared" si="3"/>
        <v>0</v>
      </c>
      <c r="H44" s="59">
        <f t="shared" si="4"/>
        <v>0</v>
      </c>
      <c r="I44" s="60">
        <f t="shared" si="5"/>
        <v>-6.170075749317439</v>
      </c>
      <c r="J44" s="60" t="str">
        <f t="shared" si="6"/>
        <v>n.a.</v>
      </c>
      <c r="K44" s="60" t="str">
        <f t="shared" si="7"/>
        <v>n.a.</v>
      </c>
      <c r="L44" s="60" t="str">
        <f t="shared" si="8"/>
        <v>n.a.</v>
      </c>
      <c r="M44" s="60">
        <f t="shared" si="9"/>
        <v>26.706050370298318</v>
      </c>
      <c r="N44" s="60" t="str">
        <f t="shared" si="10"/>
        <v>n.a.</v>
      </c>
      <c r="O44" s="60" t="str">
        <f t="shared" si="11"/>
        <v>n.a.</v>
      </c>
      <c r="P44" s="60" t="str">
        <f t="shared" si="12"/>
        <v>n.a.</v>
      </c>
      <c r="Q44" s="4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</row>
    <row r="45" spans="1:48" x14ac:dyDescent="0.25">
      <c r="A45" s="2">
        <v>1918</v>
      </c>
      <c r="B45" s="6">
        <v>12.749640190358248</v>
      </c>
      <c r="C45" s="6">
        <v>-3.3822973111859334</v>
      </c>
      <c r="D45" s="6">
        <v>37.008760708167102</v>
      </c>
      <c r="E45" s="59">
        <f t="shared" si="13"/>
        <v>1</v>
      </c>
      <c r="F45" s="59">
        <f t="shared" si="2"/>
        <v>0</v>
      </c>
      <c r="G45" s="59">
        <f t="shared" si="3"/>
        <v>0</v>
      </c>
      <c r="H45" s="59">
        <f t="shared" si="4"/>
        <v>0</v>
      </c>
      <c r="I45" s="60">
        <f t="shared" si="5"/>
        <v>-3.3822973111859334</v>
      </c>
      <c r="J45" s="60" t="str">
        <f t="shared" si="6"/>
        <v>n.a.</v>
      </c>
      <c r="K45" s="60" t="str">
        <f t="shared" si="7"/>
        <v>n.a.</v>
      </c>
      <c r="L45" s="60" t="str">
        <f t="shared" si="8"/>
        <v>n.a.</v>
      </c>
      <c r="M45" s="60">
        <f t="shared" si="9"/>
        <v>37.008760708167102</v>
      </c>
      <c r="N45" s="60" t="str">
        <f t="shared" si="10"/>
        <v>n.a.</v>
      </c>
      <c r="O45" s="60" t="str">
        <f t="shared" si="11"/>
        <v>n.a.</v>
      </c>
      <c r="P45" s="60" t="str">
        <f t="shared" si="12"/>
        <v>n.a.</v>
      </c>
      <c r="Q45" s="4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</row>
    <row r="46" spans="1:48" x14ac:dyDescent="0.25">
      <c r="A46" s="2">
        <v>1919</v>
      </c>
      <c r="B46" s="6">
        <v>9.130331732767333</v>
      </c>
      <c r="C46" s="6">
        <v>3.6428249770480869</v>
      </c>
      <c r="D46" s="6">
        <v>17.668808046787031</v>
      </c>
      <c r="E46" s="59">
        <f t="shared" si="13"/>
        <v>1</v>
      </c>
      <c r="F46" s="59">
        <f t="shared" si="2"/>
        <v>0</v>
      </c>
      <c r="G46" s="59">
        <f t="shared" si="3"/>
        <v>0</v>
      </c>
      <c r="H46" s="59">
        <f t="shared" si="4"/>
        <v>0</v>
      </c>
      <c r="I46" s="60">
        <f t="shared" si="5"/>
        <v>3.6428249770480869</v>
      </c>
      <c r="J46" s="60" t="str">
        <f t="shared" si="6"/>
        <v>n.a.</v>
      </c>
      <c r="K46" s="60" t="str">
        <f t="shared" si="7"/>
        <v>n.a.</v>
      </c>
      <c r="L46" s="60" t="str">
        <f t="shared" si="8"/>
        <v>n.a.</v>
      </c>
      <c r="M46" s="60">
        <f t="shared" si="9"/>
        <v>17.668808046787031</v>
      </c>
      <c r="N46" s="60" t="str">
        <f t="shared" si="10"/>
        <v>n.a.</v>
      </c>
      <c r="O46" s="60" t="str">
        <f t="shared" si="11"/>
        <v>n.a.</v>
      </c>
      <c r="P46" s="60" t="str">
        <f t="shared" si="12"/>
        <v>n.a.</v>
      </c>
      <c r="Q46" s="4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</row>
    <row r="47" spans="1:48" x14ac:dyDescent="0.25">
      <c r="A47" s="2">
        <v>1920</v>
      </c>
      <c r="B47" s="6">
        <v>8.3602165642855581</v>
      </c>
      <c r="C47" s="6">
        <v>3.5130028011108205</v>
      </c>
      <c r="D47" s="6">
        <v>9.4519445713234127</v>
      </c>
      <c r="E47" s="59">
        <f t="shared" si="13"/>
        <v>1</v>
      </c>
      <c r="F47" s="59">
        <f t="shared" si="2"/>
        <v>0</v>
      </c>
      <c r="G47" s="59">
        <f t="shared" si="3"/>
        <v>0</v>
      </c>
      <c r="H47" s="59">
        <f t="shared" si="4"/>
        <v>0</v>
      </c>
      <c r="I47" s="60">
        <f t="shared" si="5"/>
        <v>3.5130028011108205</v>
      </c>
      <c r="J47" s="60" t="str">
        <f t="shared" si="6"/>
        <v>n.a.</v>
      </c>
      <c r="K47" s="60" t="str">
        <f t="shared" si="7"/>
        <v>n.a.</v>
      </c>
      <c r="L47" s="60" t="str">
        <f t="shared" si="8"/>
        <v>n.a.</v>
      </c>
      <c r="M47" s="60">
        <f t="shared" si="9"/>
        <v>9.4519445713234127</v>
      </c>
      <c r="N47" s="60" t="str">
        <f t="shared" si="10"/>
        <v>n.a.</v>
      </c>
      <c r="O47" s="60" t="str">
        <f t="shared" si="11"/>
        <v>n.a.</v>
      </c>
      <c r="P47" s="60" t="str">
        <f t="shared" si="12"/>
        <v>n.a.</v>
      </c>
      <c r="Q47" s="4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</row>
    <row r="48" spans="1:48" x14ac:dyDescent="0.25">
      <c r="A48" s="2">
        <v>1921</v>
      </c>
      <c r="B48" s="6">
        <v>11.752210686777413</v>
      </c>
      <c r="C48" s="6">
        <v>-7.6232087098974883</v>
      </c>
      <c r="D48" s="6">
        <v>-16.410631675140475</v>
      </c>
      <c r="E48" s="59">
        <f t="shared" si="13"/>
        <v>1</v>
      </c>
      <c r="F48" s="59">
        <f t="shared" si="2"/>
        <v>0</v>
      </c>
      <c r="G48" s="59">
        <f t="shared" si="3"/>
        <v>0</v>
      </c>
      <c r="H48" s="59">
        <f t="shared" si="4"/>
        <v>0</v>
      </c>
      <c r="I48" s="60">
        <f t="shared" si="5"/>
        <v>-7.6232087098974883</v>
      </c>
      <c r="J48" s="60" t="str">
        <f t="shared" si="6"/>
        <v>n.a.</v>
      </c>
      <c r="K48" s="60" t="str">
        <f t="shared" si="7"/>
        <v>n.a.</v>
      </c>
      <c r="L48" s="60" t="str">
        <f t="shared" si="8"/>
        <v>n.a.</v>
      </c>
      <c r="M48" s="60">
        <f t="shared" si="9"/>
        <v>-16.410631675140475</v>
      </c>
      <c r="N48" s="60" t="str">
        <f t="shared" si="10"/>
        <v>n.a.</v>
      </c>
      <c r="O48" s="60" t="str">
        <f t="shared" si="11"/>
        <v>n.a.</v>
      </c>
      <c r="P48" s="60" t="str">
        <f t="shared" si="12"/>
        <v>n.a.</v>
      </c>
      <c r="Q48" s="4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</row>
    <row r="49" spans="1:48" x14ac:dyDescent="0.25">
      <c r="A49" s="2">
        <v>1922</v>
      </c>
      <c r="B49" s="6">
        <v>13.276184225165844</v>
      </c>
      <c r="C49" s="6">
        <v>10.064179936866836</v>
      </c>
      <c r="D49" s="6">
        <v>-21.64062175165785</v>
      </c>
      <c r="E49" s="59">
        <f t="shared" si="13"/>
        <v>1</v>
      </c>
      <c r="F49" s="59">
        <f t="shared" si="2"/>
        <v>0</v>
      </c>
      <c r="G49" s="59">
        <f t="shared" si="3"/>
        <v>0</v>
      </c>
      <c r="H49" s="59">
        <f t="shared" si="4"/>
        <v>0</v>
      </c>
      <c r="I49" s="60">
        <f t="shared" si="5"/>
        <v>10.064179936866836</v>
      </c>
      <c r="J49" s="60" t="str">
        <f t="shared" si="6"/>
        <v>n.a.</v>
      </c>
      <c r="K49" s="60" t="str">
        <f t="shared" si="7"/>
        <v>n.a.</v>
      </c>
      <c r="L49" s="60" t="str">
        <f t="shared" si="8"/>
        <v>n.a.</v>
      </c>
      <c r="M49" s="60">
        <f t="shared" si="9"/>
        <v>-21.64062175165785</v>
      </c>
      <c r="N49" s="60" t="str">
        <f t="shared" si="10"/>
        <v>n.a.</v>
      </c>
      <c r="O49" s="60" t="str">
        <f t="shared" si="11"/>
        <v>n.a.</v>
      </c>
      <c r="P49" s="60" t="str">
        <f t="shared" si="12"/>
        <v>n.a.</v>
      </c>
      <c r="Q49" s="4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</row>
    <row r="50" spans="1:48" x14ac:dyDescent="0.25">
      <c r="A50" s="2">
        <v>1923</v>
      </c>
      <c r="B50" s="6">
        <v>18.770685628107231</v>
      </c>
      <c r="C50" s="6">
        <v>4.0699880344561068</v>
      </c>
      <c r="D50" s="6">
        <v>-6.6911743224934543</v>
      </c>
      <c r="E50" s="59">
        <f t="shared" si="13"/>
        <v>1</v>
      </c>
      <c r="F50" s="59">
        <f t="shared" si="2"/>
        <v>0</v>
      </c>
      <c r="G50" s="59">
        <f t="shared" si="3"/>
        <v>0</v>
      </c>
      <c r="H50" s="59">
        <f t="shared" si="4"/>
        <v>0</v>
      </c>
      <c r="I50" s="60">
        <f t="shared" si="5"/>
        <v>4.0699880344561068</v>
      </c>
      <c r="J50" s="60" t="str">
        <f t="shared" si="6"/>
        <v>n.a.</v>
      </c>
      <c r="K50" s="60" t="str">
        <f t="shared" si="7"/>
        <v>n.a.</v>
      </c>
      <c r="L50" s="60" t="str">
        <f t="shared" si="8"/>
        <v>n.a.</v>
      </c>
      <c r="M50" s="60">
        <f t="shared" si="9"/>
        <v>-6.6911743224934543</v>
      </c>
      <c r="N50" s="60" t="str">
        <f t="shared" si="10"/>
        <v>n.a.</v>
      </c>
      <c r="O50" s="60" t="str">
        <f t="shared" si="11"/>
        <v>n.a.</v>
      </c>
      <c r="P50" s="60" t="str">
        <f t="shared" si="12"/>
        <v>n.a.</v>
      </c>
      <c r="Q50" s="4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</row>
    <row r="51" spans="1:48" x14ac:dyDescent="0.25">
      <c r="A51" s="2">
        <v>1924</v>
      </c>
      <c r="B51" s="6">
        <v>18.469039351331126</v>
      </c>
      <c r="C51" s="6">
        <v>6.9238482156740888</v>
      </c>
      <c r="D51" s="6">
        <v>-0.84591149234274354</v>
      </c>
      <c r="E51" s="59">
        <f t="shared" si="13"/>
        <v>1</v>
      </c>
      <c r="F51" s="59">
        <f t="shared" si="2"/>
        <v>0</v>
      </c>
      <c r="G51" s="59">
        <f t="shared" si="3"/>
        <v>0</v>
      </c>
      <c r="H51" s="59">
        <f t="shared" si="4"/>
        <v>0</v>
      </c>
      <c r="I51" s="60">
        <f t="shared" si="5"/>
        <v>6.9238482156740888</v>
      </c>
      <c r="J51" s="60" t="str">
        <f t="shared" si="6"/>
        <v>n.a.</v>
      </c>
      <c r="K51" s="60" t="str">
        <f t="shared" si="7"/>
        <v>n.a.</v>
      </c>
      <c r="L51" s="60" t="str">
        <f t="shared" si="8"/>
        <v>n.a.</v>
      </c>
      <c r="M51" s="60">
        <f t="shared" si="9"/>
        <v>-0.84591149234274354</v>
      </c>
      <c r="N51" s="60" t="str">
        <f t="shared" si="10"/>
        <v>n.a.</v>
      </c>
      <c r="O51" s="60" t="str">
        <f t="shared" si="11"/>
        <v>n.a.</v>
      </c>
      <c r="P51" s="60" t="str">
        <f t="shared" si="12"/>
        <v>n.a.</v>
      </c>
      <c r="Q51" s="4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</row>
    <row r="52" spans="1:48" x14ac:dyDescent="0.25">
      <c r="A52" s="2">
        <v>1925</v>
      </c>
      <c r="B52" s="6">
        <v>19.046326845942833</v>
      </c>
      <c r="C52" s="6">
        <v>0.78515808672141585</v>
      </c>
      <c r="D52" s="6">
        <v>2.1018317107033724</v>
      </c>
      <c r="E52" s="59">
        <f t="shared" si="13"/>
        <v>1</v>
      </c>
      <c r="F52" s="59">
        <f t="shared" si="2"/>
        <v>0</v>
      </c>
      <c r="G52" s="59">
        <f t="shared" si="3"/>
        <v>0</v>
      </c>
      <c r="H52" s="59">
        <f t="shared" si="4"/>
        <v>0</v>
      </c>
      <c r="I52" s="60">
        <f t="shared" si="5"/>
        <v>0.78515808672141585</v>
      </c>
      <c r="J52" s="60" t="str">
        <f t="shared" si="6"/>
        <v>n.a.</v>
      </c>
      <c r="K52" s="60" t="str">
        <f t="shared" si="7"/>
        <v>n.a.</v>
      </c>
      <c r="L52" s="60" t="str">
        <f t="shared" si="8"/>
        <v>n.a.</v>
      </c>
      <c r="M52" s="60">
        <f t="shared" si="9"/>
        <v>2.1018317107033724</v>
      </c>
      <c r="N52" s="60" t="str">
        <f t="shared" si="10"/>
        <v>n.a.</v>
      </c>
      <c r="O52" s="60" t="str">
        <f t="shared" si="11"/>
        <v>n.a.</v>
      </c>
      <c r="P52" s="60" t="str">
        <f t="shared" si="12"/>
        <v>n.a.</v>
      </c>
      <c r="Q52" s="4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</row>
    <row r="53" spans="1:48" x14ac:dyDescent="0.25">
      <c r="A53" s="2">
        <v>1926</v>
      </c>
      <c r="B53" s="6">
        <v>18.728562163497834</v>
      </c>
      <c r="C53" s="6">
        <v>5.2038134252084367</v>
      </c>
      <c r="D53" s="6">
        <v>-3.2611796514599778</v>
      </c>
      <c r="E53" s="59">
        <f t="shared" si="13"/>
        <v>1</v>
      </c>
      <c r="F53" s="59">
        <f t="shared" si="2"/>
        <v>0</v>
      </c>
      <c r="G53" s="59">
        <f t="shared" si="3"/>
        <v>0</v>
      </c>
      <c r="H53" s="59">
        <f t="shared" si="4"/>
        <v>0</v>
      </c>
      <c r="I53" s="60">
        <f t="shared" si="5"/>
        <v>5.2038134252084367</v>
      </c>
      <c r="J53" s="60" t="str">
        <f t="shared" si="6"/>
        <v>n.a.</v>
      </c>
      <c r="K53" s="60" t="str">
        <f t="shared" si="7"/>
        <v>n.a.</v>
      </c>
      <c r="L53" s="60" t="str">
        <f t="shared" si="8"/>
        <v>n.a.</v>
      </c>
      <c r="M53" s="60">
        <f t="shared" si="9"/>
        <v>-3.2611796514599778</v>
      </c>
      <c r="N53" s="60" t="str">
        <f t="shared" si="10"/>
        <v>n.a.</v>
      </c>
      <c r="O53" s="60" t="str">
        <f t="shared" si="11"/>
        <v>n.a.</v>
      </c>
      <c r="P53" s="60" t="str">
        <f t="shared" si="12"/>
        <v>n.a.</v>
      </c>
      <c r="Q53" s="4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</row>
    <row r="54" spans="1:48" x14ac:dyDescent="0.25">
      <c r="A54" s="2">
        <v>1927</v>
      </c>
      <c r="B54" s="6">
        <v>19.109414099630357</v>
      </c>
      <c r="C54" s="6">
        <v>4.3185567607720632</v>
      </c>
      <c r="D54" s="6">
        <v>-1.854403040811814</v>
      </c>
      <c r="E54" s="59">
        <f t="shared" si="13"/>
        <v>1</v>
      </c>
      <c r="F54" s="59">
        <f t="shared" si="2"/>
        <v>0</v>
      </c>
      <c r="G54" s="59">
        <f t="shared" si="3"/>
        <v>0</v>
      </c>
      <c r="H54" s="59">
        <f t="shared" si="4"/>
        <v>0</v>
      </c>
      <c r="I54" s="60">
        <f t="shared" si="5"/>
        <v>4.3185567607720632</v>
      </c>
      <c r="J54" s="60" t="str">
        <f t="shared" si="6"/>
        <v>n.a.</v>
      </c>
      <c r="K54" s="60" t="str">
        <f t="shared" si="7"/>
        <v>n.a.</v>
      </c>
      <c r="L54" s="60" t="str">
        <f t="shared" si="8"/>
        <v>n.a.</v>
      </c>
      <c r="M54" s="60">
        <f t="shared" si="9"/>
        <v>-1.854403040811814</v>
      </c>
      <c r="N54" s="60" t="str">
        <f t="shared" si="10"/>
        <v>n.a.</v>
      </c>
      <c r="O54" s="60" t="str">
        <f t="shared" si="11"/>
        <v>n.a.</v>
      </c>
      <c r="P54" s="60" t="str">
        <f t="shared" si="12"/>
        <v>n.a.</v>
      </c>
      <c r="Q54" s="4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</row>
    <row r="55" spans="1:48" x14ac:dyDescent="0.25">
      <c r="A55" s="2">
        <v>1928</v>
      </c>
      <c r="B55" s="6">
        <v>18.573724880403422</v>
      </c>
      <c r="C55" s="6">
        <v>2.8034979429811147</v>
      </c>
      <c r="D55" s="6">
        <v>0.78507094303377212</v>
      </c>
      <c r="E55" s="59">
        <f t="shared" si="13"/>
        <v>1</v>
      </c>
      <c r="F55" s="59">
        <f t="shared" si="2"/>
        <v>0</v>
      </c>
      <c r="G55" s="59">
        <f t="shared" si="3"/>
        <v>0</v>
      </c>
      <c r="H55" s="59">
        <f t="shared" si="4"/>
        <v>0</v>
      </c>
      <c r="I55" s="60">
        <f t="shared" si="5"/>
        <v>2.8034979429811147</v>
      </c>
      <c r="J55" s="60" t="str">
        <f t="shared" si="6"/>
        <v>n.a.</v>
      </c>
      <c r="K55" s="60" t="str">
        <f t="shared" si="7"/>
        <v>n.a.</v>
      </c>
      <c r="L55" s="60" t="str">
        <f t="shared" si="8"/>
        <v>n.a.</v>
      </c>
      <c r="M55" s="60">
        <f t="shared" si="9"/>
        <v>0.78507094303377212</v>
      </c>
      <c r="N55" s="60" t="str">
        <f t="shared" si="10"/>
        <v>n.a.</v>
      </c>
      <c r="O55" s="60" t="str">
        <f t="shared" si="11"/>
        <v>n.a.</v>
      </c>
      <c r="P55" s="60" t="str">
        <f t="shared" si="12"/>
        <v>n.a.</v>
      </c>
      <c r="Q55" s="4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</row>
    <row r="56" spans="1:48" x14ac:dyDescent="0.25">
      <c r="A56" s="2">
        <v>1929</v>
      </c>
      <c r="B56" s="6">
        <v>17.79035807058985</v>
      </c>
      <c r="C56" s="6">
        <v>6.0554106829800336</v>
      </c>
      <c r="D56" s="6">
        <v>-1.0400966450954008</v>
      </c>
      <c r="E56" s="59">
        <f t="shared" si="13"/>
        <v>1</v>
      </c>
      <c r="F56" s="59">
        <f t="shared" si="2"/>
        <v>0</v>
      </c>
      <c r="G56" s="59">
        <f t="shared" si="3"/>
        <v>0</v>
      </c>
      <c r="H56" s="59">
        <f t="shared" si="4"/>
        <v>0</v>
      </c>
      <c r="I56" s="60">
        <f t="shared" si="5"/>
        <v>6.0554106829800336</v>
      </c>
      <c r="J56" s="60" t="str">
        <f t="shared" si="6"/>
        <v>n.a.</v>
      </c>
      <c r="K56" s="60" t="str">
        <f t="shared" si="7"/>
        <v>n.a.</v>
      </c>
      <c r="L56" s="60" t="str">
        <f t="shared" si="8"/>
        <v>n.a.</v>
      </c>
      <c r="M56" s="60">
        <f t="shared" si="9"/>
        <v>-1.0400966450954008</v>
      </c>
      <c r="N56" s="60" t="str">
        <f t="shared" si="10"/>
        <v>n.a.</v>
      </c>
      <c r="O56" s="60" t="str">
        <f t="shared" si="11"/>
        <v>n.a.</v>
      </c>
      <c r="P56" s="60" t="str">
        <f t="shared" si="12"/>
        <v>n.a.</v>
      </c>
      <c r="Q56" s="4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</row>
    <row r="57" spans="1:48" x14ac:dyDescent="0.25">
      <c r="A57" s="2">
        <v>1930</v>
      </c>
      <c r="B57" s="6">
        <v>17.288063669768281</v>
      </c>
      <c r="C57" s="6">
        <v>1.5582088744556799</v>
      </c>
      <c r="D57" s="6">
        <v>-0.57275987254830074</v>
      </c>
      <c r="E57" s="59">
        <f t="shared" si="13"/>
        <v>1</v>
      </c>
      <c r="F57" s="59">
        <f t="shared" si="2"/>
        <v>0</v>
      </c>
      <c r="G57" s="59">
        <f t="shared" si="3"/>
        <v>0</v>
      </c>
      <c r="H57" s="59">
        <f t="shared" si="4"/>
        <v>0</v>
      </c>
      <c r="I57" s="60">
        <f t="shared" si="5"/>
        <v>1.5582088744556799</v>
      </c>
      <c r="J57" s="60" t="str">
        <f t="shared" si="6"/>
        <v>n.a.</v>
      </c>
      <c r="K57" s="60" t="str">
        <f t="shared" si="7"/>
        <v>n.a.</v>
      </c>
      <c r="L57" s="60" t="str">
        <f t="shared" si="8"/>
        <v>n.a.</v>
      </c>
      <c r="M57" s="60">
        <f t="shared" si="9"/>
        <v>-0.57275987254830074</v>
      </c>
      <c r="N57" s="60" t="str">
        <f t="shared" si="10"/>
        <v>n.a.</v>
      </c>
      <c r="O57" s="60" t="str">
        <f t="shared" si="11"/>
        <v>n.a.</v>
      </c>
      <c r="P57" s="60" t="str">
        <f t="shared" si="12"/>
        <v>n.a.</v>
      </c>
      <c r="Q57" s="4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</row>
    <row r="58" spans="1:48" x14ac:dyDescent="0.25">
      <c r="A58" s="2">
        <v>1931</v>
      </c>
      <c r="B58" s="6">
        <v>18.938945910195265</v>
      </c>
      <c r="C58" s="6">
        <v>-1.3426628418544695</v>
      </c>
      <c r="D58" s="6">
        <v>-5.1727273636288924</v>
      </c>
      <c r="E58" s="59">
        <f t="shared" si="13"/>
        <v>1</v>
      </c>
      <c r="F58" s="59">
        <f t="shared" si="2"/>
        <v>0</v>
      </c>
      <c r="G58" s="59">
        <f t="shared" si="3"/>
        <v>0</v>
      </c>
      <c r="H58" s="59">
        <f t="shared" si="4"/>
        <v>0</v>
      </c>
      <c r="I58" s="60">
        <f t="shared" si="5"/>
        <v>-1.3426628418544695</v>
      </c>
      <c r="J58" s="60" t="str">
        <f t="shared" si="6"/>
        <v>n.a.</v>
      </c>
      <c r="K58" s="60" t="str">
        <f t="shared" si="7"/>
        <v>n.a.</v>
      </c>
      <c r="L58" s="60" t="str">
        <f t="shared" si="8"/>
        <v>n.a.</v>
      </c>
      <c r="M58" s="60">
        <f t="shared" si="9"/>
        <v>-5.1727273636288924</v>
      </c>
      <c r="N58" s="60" t="str">
        <f t="shared" si="10"/>
        <v>n.a.</v>
      </c>
      <c r="O58" s="60" t="str">
        <f t="shared" si="11"/>
        <v>n.a.</v>
      </c>
      <c r="P58" s="60" t="str">
        <f t="shared" si="12"/>
        <v>n.a.</v>
      </c>
      <c r="Q58" s="4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</row>
    <row r="59" spans="1:48" x14ac:dyDescent="0.25">
      <c r="A59" s="2">
        <v>1932</v>
      </c>
      <c r="B59" s="6">
        <v>23.602940292098125</v>
      </c>
      <c r="C59" s="6">
        <v>-4.7429066567698408</v>
      </c>
      <c r="D59" s="6">
        <v>-1.6300347562956286</v>
      </c>
      <c r="E59" s="59">
        <f t="shared" si="13"/>
        <v>1</v>
      </c>
      <c r="F59" s="59">
        <f t="shared" si="2"/>
        <v>0</v>
      </c>
      <c r="G59" s="59">
        <f t="shared" si="3"/>
        <v>0</v>
      </c>
      <c r="H59" s="59">
        <f t="shared" si="4"/>
        <v>0</v>
      </c>
      <c r="I59" s="60">
        <f t="shared" si="5"/>
        <v>-4.7429066567698408</v>
      </c>
      <c r="J59" s="60" t="str">
        <f t="shared" si="6"/>
        <v>n.a.</v>
      </c>
      <c r="K59" s="60" t="str">
        <f t="shared" si="7"/>
        <v>n.a.</v>
      </c>
      <c r="L59" s="60" t="str">
        <f t="shared" si="8"/>
        <v>n.a.</v>
      </c>
      <c r="M59" s="60">
        <f t="shared" si="9"/>
        <v>-1.6300347562956286</v>
      </c>
      <c r="N59" s="60" t="str">
        <f t="shared" si="10"/>
        <v>n.a.</v>
      </c>
      <c r="O59" s="60" t="str">
        <f t="shared" si="11"/>
        <v>n.a.</v>
      </c>
      <c r="P59" s="60" t="str">
        <f t="shared" si="12"/>
        <v>n.a.</v>
      </c>
      <c r="Q59" s="4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</row>
    <row r="60" spans="1:48" x14ac:dyDescent="0.25">
      <c r="A60" s="2">
        <v>1933</v>
      </c>
      <c r="B60" s="6">
        <v>25.582737578849187</v>
      </c>
      <c r="C60" s="6">
        <v>4.4011680416375931</v>
      </c>
      <c r="D60" s="6">
        <v>-3.296568351753737</v>
      </c>
      <c r="E60" s="59">
        <f t="shared" si="13"/>
        <v>1</v>
      </c>
      <c r="F60" s="59">
        <f t="shared" si="2"/>
        <v>0</v>
      </c>
      <c r="G60" s="59">
        <f t="shared" si="3"/>
        <v>0</v>
      </c>
      <c r="H60" s="59">
        <f t="shared" si="4"/>
        <v>0</v>
      </c>
      <c r="I60" s="60">
        <f t="shared" si="5"/>
        <v>4.4011680416375931</v>
      </c>
      <c r="J60" s="60" t="str">
        <f t="shared" si="6"/>
        <v>n.a.</v>
      </c>
      <c r="K60" s="60" t="str">
        <f t="shared" si="7"/>
        <v>n.a.</v>
      </c>
      <c r="L60" s="60" t="str">
        <f t="shared" si="8"/>
        <v>n.a.</v>
      </c>
      <c r="M60" s="60">
        <f t="shared" si="9"/>
        <v>-3.296568351753737</v>
      </c>
      <c r="N60" s="60" t="str">
        <f t="shared" si="10"/>
        <v>n.a.</v>
      </c>
      <c r="O60" s="60" t="str">
        <f t="shared" si="11"/>
        <v>n.a.</v>
      </c>
      <c r="P60" s="60" t="str">
        <f t="shared" si="12"/>
        <v>n.a.</v>
      </c>
      <c r="Q60" s="4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</row>
    <row r="61" spans="1:48" x14ac:dyDescent="0.25">
      <c r="A61" s="2">
        <v>1934</v>
      </c>
      <c r="B61" s="6">
        <v>23.470595303875772</v>
      </c>
      <c r="C61" s="6">
        <v>7.2069126934625416</v>
      </c>
      <c r="D61" s="6">
        <v>1.2621764488305542</v>
      </c>
      <c r="E61" s="59">
        <f t="shared" si="13"/>
        <v>1</v>
      </c>
      <c r="F61" s="59">
        <f t="shared" si="2"/>
        <v>0</v>
      </c>
      <c r="G61" s="59">
        <f t="shared" si="3"/>
        <v>0</v>
      </c>
      <c r="H61" s="59">
        <f t="shared" si="4"/>
        <v>0</v>
      </c>
      <c r="I61" s="60">
        <f t="shared" si="5"/>
        <v>7.2069126934625416</v>
      </c>
      <c r="J61" s="60" t="str">
        <f t="shared" si="6"/>
        <v>n.a.</v>
      </c>
      <c r="K61" s="60" t="str">
        <f t="shared" si="7"/>
        <v>n.a.</v>
      </c>
      <c r="L61" s="60" t="str">
        <f t="shared" si="8"/>
        <v>n.a.</v>
      </c>
      <c r="M61" s="60">
        <f t="shared" si="9"/>
        <v>1.2621764488305542</v>
      </c>
      <c r="N61" s="60" t="str">
        <f t="shared" si="10"/>
        <v>n.a.</v>
      </c>
      <c r="O61" s="60" t="str">
        <f t="shared" si="11"/>
        <v>n.a.</v>
      </c>
      <c r="P61" s="60" t="str">
        <f t="shared" si="12"/>
        <v>n.a.</v>
      </c>
      <c r="Q61" s="4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</row>
    <row r="62" spans="1:48" x14ac:dyDescent="0.25">
      <c r="A62" s="2">
        <v>1935</v>
      </c>
      <c r="B62" s="6">
        <v>23.415304702855337</v>
      </c>
      <c r="C62" s="6">
        <v>5.6046175603225556</v>
      </c>
      <c r="D62" s="6">
        <v>0.49665672109528991</v>
      </c>
      <c r="E62" s="59">
        <f t="shared" si="13"/>
        <v>1</v>
      </c>
      <c r="F62" s="59">
        <f t="shared" si="2"/>
        <v>0</v>
      </c>
      <c r="G62" s="59">
        <f t="shared" si="3"/>
        <v>0</v>
      </c>
      <c r="H62" s="59">
        <f t="shared" si="4"/>
        <v>0</v>
      </c>
      <c r="I62" s="60">
        <f t="shared" si="5"/>
        <v>5.6046175603225556</v>
      </c>
      <c r="J62" s="60" t="str">
        <f t="shared" si="6"/>
        <v>n.a.</v>
      </c>
      <c r="K62" s="60" t="str">
        <f t="shared" si="7"/>
        <v>n.a.</v>
      </c>
      <c r="L62" s="60" t="str">
        <f t="shared" si="8"/>
        <v>n.a.</v>
      </c>
      <c r="M62" s="60">
        <f t="shared" si="9"/>
        <v>0.49665672109528991</v>
      </c>
      <c r="N62" s="60" t="str">
        <f t="shared" si="10"/>
        <v>n.a.</v>
      </c>
      <c r="O62" s="60" t="str">
        <f t="shared" si="11"/>
        <v>n.a.</v>
      </c>
      <c r="P62" s="60" t="str">
        <f t="shared" si="12"/>
        <v>n.a.</v>
      </c>
      <c r="Q62" s="4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</row>
    <row r="63" spans="1:48" x14ac:dyDescent="0.25">
      <c r="A63" s="2">
        <v>1936</v>
      </c>
      <c r="B63" s="6">
        <v>21.300264658923901</v>
      </c>
      <c r="C63" s="6">
        <v>4.3066735594149197</v>
      </c>
      <c r="D63" s="6">
        <v>1.1575440299112394</v>
      </c>
      <c r="E63" s="59">
        <f t="shared" si="13"/>
        <v>1</v>
      </c>
      <c r="F63" s="59">
        <f t="shared" si="2"/>
        <v>0</v>
      </c>
      <c r="G63" s="59">
        <f t="shared" si="3"/>
        <v>0</v>
      </c>
      <c r="H63" s="59">
        <f t="shared" si="4"/>
        <v>0</v>
      </c>
      <c r="I63" s="60">
        <f t="shared" si="5"/>
        <v>4.3066735594149197</v>
      </c>
      <c r="J63" s="60" t="str">
        <f t="shared" si="6"/>
        <v>n.a.</v>
      </c>
      <c r="K63" s="60" t="str">
        <f t="shared" si="7"/>
        <v>n.a.</v>
      </c>
      <c r="L63" s="60" t="str">
        <f t="shared" si="8"/>
        <v>n.a.</v>
      </c>
      <c r="M63" s="60">
        <f t="shared" si="9"/>
        <v>1.1575440299112394</v>
      </c>
      <c r="N63" s="60" t="str">
        <f t="shared" si="10"/>
        <v>n.a.</v>
      </c>
      <c r="O63" s="60" t="str">
        <f t="shared" si="11"/>
        <v>n.a.</v>
      </c>
      <c r="P63" s="60" t="str">
        <f t="shared" si="12"/>
        <v>n.a.</v>
      </c>
      <c r="Q63" s="4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</row>
    <row r="64" spans="1:48" x14ac:dyDescent="0.25">
      <c r="A64" s="2">
        <v>1937</v>
      </c>
      <c r="B64" s="6">
        <v>18.356449189190084</v>
      </c>
      <c r="C64" s="6">
        <v>2.8760927683690651</v>
      </c>
      <c r="D64" s="6">
        <v>5.6866689662754988</v>
      </c>
      <c r="E64" s="59">
        <f t="shared" si="13"/>
        <v>1</v>
      </c>
      <c r="F64" s="59">
        <f t="shared" si="2"/>
        <v>0</v>
      </c>
      <c r="G64" s="59">
        <f t="shared" si="3"/>
        <v>0</v>
      </c>
      <c r="H64" s="59">
        <f t="shared" si="4"/>
        <v>0</v>
      </c>
      <c r="I64" s="60">
        <f t="shared" si="5"/>
        <v>2.8760927683690651</v>
      </c>
      <c r="J64" s="60" t="str">
        <f t="shared" si="6"/>
        <v>n.a.</v>
      </c>
      <c r="K64" s="60" t="str">
        <f t="shared" si="7"/>
        <v>n.a.</v>
      </c>
      <c r="L64" s="60" t="str">
        <f t="shared" si="8"/>
        <v>n.a.</v>
      </c>
      <c r="M64" s="60">
        <f t="shared" si="9"/>
        <v>5.6866689662754988</v>
      </c>
      <c r="N64" s="60" t="str">
        <f t="shared" si="10"/>
        <v>n.a.</v>
      </c>
      <c r="O64" s="60" t="str">
        <f t="shared" si="11"/>
        <v>n.a.</v>
      </c>
      <c r="P64" s="60" t="str">
        <f t="shared" si="12"/>
        <v>n.a.</v>
      </c>
      <c r="Q64" s="4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</row>
    <row r="65" spans="1:48" x14ac:dyDescent="0.25">
      <c r="A65" s="2">
        <v>1938</v>
      </c>
      <c r="B65" s="6">
        <v>19.172199718321135</v>
      </c>
      <c r="C65" s="6">
        <v>2.4591643487670289</v>
      </c>
      <c r="D65" s="6">
        <v>1.5268203610656617</v>
      </c>
      <c r="E65" s="59">
        <f t="shared" si="13"/>
        <v>1</v>
      </c>
      <c r="F65" s="59">
        <f t="shared" si="2"/>
        <v>0</v>
      </c>
      <c r="G65" s="59">
        <f t="shared" si="3"/>
        <v>0</v>
      </c>
      <c r="H65" s="59">
        <f t="shared" si="4"/>
        <v>0</v>
      </c>
      <c r="I65" s="60">
        <f t="shared" si="5"/>
        <v>2.4591643487670289</v>
      </c>
      <c r="J65" s="60" t="str">
        <f t="shared" si="6"/>
        <v>n.a.</v>
      </c>
      <c r="K65" s="60" t="str">
        <f t="shared" si="7"/>
        <v>n.a.</v>
      </c>
      <c r="L65" s="60" t="str">
        <f t="shared" si="8"/>
        <v>n.a.</v>
      </c>
      <c r="M65" s="60">
        <f t="shared" si="9"/>
        <v>1.5268203610656617</v>
      </c>
      <c r="N65" s="60" t="str">
        <f t="shared" si="10"/>
        <v>n.a.</v>
      </c>
      <c r="O65" s="60" t="str">
        <f t="shared" si="11"/>
        <v>n.a.</v>
      </c>
      <c r="P65" s="60" t="str">
        <f t="shared" si="12"/>
        <v>n.a.</v>
      </c>
      <c r="Q65" s="4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</row>
    <row r="66" spans="1:48" x14ac:dyDescent="0.25">
      <c r="A66" s="2">
        <v>1939</v>
      </c>
      <c r="B66" s="6">
        <v>18.984567242975931</v>
      </c>
      <c r="C66" s="6">
        <v>8.6301789421316055</v>
      </c>
      <c r="D66" s="6">
        <v>0.7461699747890238</v>
      </c>
      <c r="E66" s="59">
        <f t="shared" si="13"/>
        <v>1</v>
      </c>
      <c r="F66" s="59">
        <f t="shared" si="2"/>
        <v>0</v>
      </c>
      <c r="G66" s="59">
        <f t="shared" si="3"/>
        <v>0</v>
      </c>
      <c r="H66" s="59">
        <f t="shared" si="4"/>
        <v>0</v>
      </c>
      <c r="I66" s="60">
        <f t="shared" si="5"/>
        <v>8.6301789421316055</v>
      </c>
      <c r="J66" s="60" t="str">
        <f t="shared" si="6"/>
        <v>n.a.</v>
      </c>
      <c r="K66" s="60" t="str">
        <f t="shared" si="7"/>
        <v>n.a.</v>
      </c>
      <c r="L66" s="60" t="str">
        <f t="shared" si="8"/>
        <v>n.a.</v>
      </c>
      <c r="M66" s="60">
        <f t="shared" si="9"/>
        <v>0.7461699747890238</v>
      </c>
      <c r="N66" s="60" t="str">
        <f t="shared" si="10"/>
        <v>n.a.</v>
      </c>
      <c r="O66" s="60" t="str">
        <f t="shared" si="11"/>
        <v>n.a.</v>
      </c>
      <c r="P66" s="60" t="str">
        <f t="shared" si="12"/>
        <v>n.a.</v>
      </c>
      <c r="Q66" s="4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</row>
    <row r="67" spans="1:48" x14ac:dyDescent="0.25">
      <c r="A67" s="2">
        <v>1940</v>
      </c>
      <c r="B67" s="6">
        <v>24.634860504687346</v>
      </c>
      <c r="C67" s="65">
        <v>-3.0900752588711389</v>
      </c>
      <c r="D67" s="65">
        <v>9.4562425383655668</v>
      </c>
      <c r="E67" s="59">
        <f t="shared" si="13"/>
        <v>1</v>
      </c>
      <c r="F67" s="59">
        <f t="shared" si="2"/>
        <v>0</v>
      </c>
      <c r="G67" s="59">
        <f t="shared" si="3"/>
        <v>0</v>
      </c>
      <c r="H67" s="59">
        <f t="shared" si="4"/>
        <v>0</v>
      </c>
      <c r="I67" s="60">
        <f t="shared" si="5"/>
        <v>-3.0900752588711389</v>
      </c>
      <c r="J67" s="60" t="str">
        <f t="shared" si="6"/>
        <v>n.a.</v>
      </c>
      <c r="K67" s="60" t="str">
        <f t="shared" si="7"/>
        <v>n.a.</v>
      </c>
      <c r="L67" s="60" t="str">
        <f t="shared" si="8"/>
        <v>n.a.</v>
      </c>
      <c r="M67" s="60">
        <f t="shared" si="9"/>
        <v>9.4562425383655668</v>
      </c>
      <c r="N67" s="60" t="str">
        <f t="shared" si="10"/>
        <v>n.a.</v>
      </c>
      <c r="O67" s="60" t="str">
        <f t="shared" si="11"/>
        <v>n.a.</v>
      </c>
      <c r="P67" s="60" t="str">
        <f t="shared" si="12"/>
        <v>n.a.</v>
      </c>
      <c r="Q67" s="4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</row>
    <row r="68" spans="1:48" x14ac:dyDescent="0.25">
      <c r="A68" s="2">
        <v>1941</v>
      </c>
      <c r="B68" s="6">
        <v>31.735173285478929</v>
      </c>
      <c r="C68" s="65">
        <v>0.46777206586241515</v>
      </c>
      <c r="D68" s="65">
        <v>10.195787765130305</v>
      </c>
      <c r="E68" s="59">
        <f t="shared" si="13"/>
        <v>0</v>
      </c>
      <c r="F68" s="59">
        <f t="shared" si="2"/>
        <v>1</v>
      </c>
      <c r="G68" s="59">
        <f t="shared" si="3"/>
        <v>0</v>
      </c>
      <c r="H68" s="59">
        <f t="shared" si="4"/>
        <v>0</v>
      </c>
      <c r="I68" s="60" t="str">
        <f t="shared" si="5"/>
        <v>n.a.</v>
      </c>
      <c r="J68" s="60">
        <f t="shared" si="6"/>
        <v>0.46777206586241515</v>
      </c>
      <c r="K68" s="60" t="str">
        <f t="shared" si="7"/>
        <v>n.a.</v>
      </c>
      <c r="L68" s="60" t="str">
        <f t="shared" si="8"/>
        <v>n.a.</v>
      </c>
      <c r="M68" s="60" t="str">
        <f t="shared" si="9"/>
        <v>n.a.</v>
      </c>
      <c r="N68" s="60">
        <f t="shared" si="10"/>
        <v>10.195787765130305</v>
      </c>
      <c r="O68" s="60" t="str">
        <f t="shared" si="11"/>
        <v>n.a.</v>
      </c>
      <c r="P68" s="60" t="str">
        <f t="shared" si="12"/>
        <v>n.a.</v>
      </c>
      <c r="Q68" s="4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</row>
    <row r="69" spans="1:48" x14ac:dyDescent="0.25">
      <c r="A69" s="2">
        <v>1942</v>
      </c>
      <c r="B69" s="6">
        <v>39.029001605404659</v>
      </c>
      <c r="C69" s="65">
        <v>-0.38271349126267618</v>
      </c>
      <c r="D69" s="65">
        <v>9.3621650552066384</v>
      </c>
      <c r="E69" s="59">
        <f t="shared" si="13"/>
        <v>0</v>
      </c>
      <c r="F69" s="59">
        <f t="shared" si="2"/>
        <v>1</v>
      </c>
      <c r="G69" s="59">
        <f t="shared" si="3"/>
        <v>0</v>
      </c>
      <c r="H69" s="59">
        <f t="shared" si="4"/>
        <v>0</v>
      </c>
      <c r="I69" s="60" t="str">
        <f t="shared" si="5"/>
        <v>n.a.</v>
      </c>
      <c r="J69" s="60">
        <f t="shared" si="6"/>
        <v>-0.38271349126267618</v>
      </c>
      <c r="K69" s="60" t="str">
        <f t="shared" si="7"/>
        <v>n.a.</v>
      </c>
      <c r="L69" s="60" t="str">
        <f t="shared" si="8"/>
        <v>n.a.</v>
      </c>
      <c r="M69" s="60" t="str">
        <f t="shared" si="9"/>
        <v>n.a.</v>
      </c>
      <c r="N69" s="60">
        <f t="shared" si="10"/>
        <v>9.3621650552066384</v>
      </c>
      <c r="O69" s="60" t="str">
        <f t="shared" si="11"/>
        <v>n.a.</v>
      </c>
      <c r="P69" s="60" t="str">
        <f t="shared" si="12"/>
        <v>n.a.</v>
      </c>
      <c r="Q69" s="4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</row>
    <row r="70" spans="1:48" x14ac:dyDescent="0.25">
      <c r="A70" s="2">
        <v>1943</v>
      </c>
      <c r="B70" s="6">
        <v>45.807364264461221</v>
      </c>
      <c r="C70" s="65">
        <v>4.1322299003057283</v>
      </c>
      <c r="D70" s="65">
        <v>3.1411172844194812</v>
      </c>
      <c r="E70" s="59">
        <f t="shared" si="13"/>
        <v>0</v>
      </c>
      <c r="F70" s="59">
        <f t="shared" si="2"/>
        <v>1</v>
      </c>
      <c r="G70" s="59">
        <f t="shared" si="3"/>
        <v>0</v>
      </c>
      <c r="H70" s="59">
        <f t="shared" si="4"/>
        <v>0</v>
      </c>
      <c r="I70" s="60" t="str">
        <f t="shared" si="5"/>
        <v>n.a.</v>
      </c>
      <c r="J70" s="60">
        <f t="shared" si="6"/>
        <v>4.1322299003057283</v>
      </c>
      <c r="K70" s="60" t="str">
        <f t="shared" si="7"/>
        <v>n.a.</v>
      </c>
      <c r="L70" s="60" t="str">
        <f t="shared" si="8"/>
        <v>n.a.</v>
      </c>
      <c r="M70" s="60" t="str">
        <f t="shared" si="9"/>
        <v>n.a.</v>
      </c>
      <c r="N70" s="60">
        <f t="shared" si="10"/>
        <v>3.1411172844194812</v>
      </c>
      <c r="O70" s="60" t="str">
        <f t="shared" si="11"/>
        <v>n.a.</v>
      </c>
      <c r="P70" s="60" t="str">
        <f t="shared" si="12"/>
        <v>n.a.</v>
      </c>
      <c r="Q70" s="4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</row>
    <row r="71" spans="1:48" x14ac:dyDescent="0.25">
      <c r="A71" s="2">
        <v>1944</v>
      </c>
      <c r="B71" s="6">
        <v>49.22381928821455</v>
      </c>
      <c r="C71" s="65">
        <v>3.9109082646213489</v>
      </c>
      <c r="D71" s="65">
        <v>0.24300554049614398</v>
      </c>
      <c r="E71" s="59">
        <f t="shared" ref="E71:E102" si="14">IF(AND(B71&gt;0,B71&lt;30),1,0)</f>
        <v>0</v>
      </c>
      <c r="F71" s="59">
        <f t="shared" si="2"/>
        <v>1</v>
      </c>
      <c r="G71" s="59">
        <f t="shared" si="3"/>
        <v>0</v>
      </c>
      <c r="H71" s="59">
        <f t="shared" si="4"/>
        <v>0</v>
      </c>
      <c r="I71" s="60" t="str">
        <f t="shared" si="5"/>
        <v>n.a.</v>
      </c>
      <c r="J71" s="60">
        <f t="shared" si="6"/>
        <v>3.9109082646213489</v>
      </c>
      <c r="K71" s="60" t="str">
        <f t="shared" si="7"/>
        <v>n.a.</v>
      </c>
      <c r="L71" s="60" t="str">
        <f t="shared" si="8"/>
        <v>n.a.</v>
      </c>
      <c r="M71" s="60" t="str">
        <f t="shared" si="9"/>
        <v>n.a.</v>
      </c>
      <c r="N71" s="60">
        <f t="shared" si="10"/>
        <v>0.24300554049614398</v>
      </c>
      <c r="O71" s="60" t="str">
        <f t="shared" si="11"/>
        <v>n.a.</v>
      </c>
      <c r="P71" s="60" t="str">
        <f t="shared" si="12"/>
        <v>n.a.</v>
      </c>
      <c r="Q71" s="4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</row>
    <row r="72" spans="1:48" x14ac:dyDescent="0.25">
      <c r="A72" s="2">
        <v>1945</v>
      </c>
      <c r="B72" s="6">
        <v>52.645830587625859</v>
      </c>
      <c r="C72" s="65">
        <v>3.6537694207085636</v>
      </c>
      <c r="D72" s="65">
        <v>1.0863181975583558</v>
      </c>
      <c r="E72" s="59">
        <f t="shared" si="14"/>
        <v>0</v>
      </c>
      <c r="F72" s="59">
        <f t="shared" ref="F72:F135" si="15">IF(AND($B72&gt;30,$B72&lt;60),1,0)</f>
        <v>1</v>
      </c>
      <c r="G72" s="59">
        <f t="shared" ref="G72:G135" si="16">IF(AND($B72&gt;60,$B72&lt;90),1,0)</f>
        <v>0</v>
      </c>
      <c r="H72" s="59">
        <f t="shared" ref="H72:H135" si="17">IF($B72&gt;90,1,0)</f>
        <v>0</v>
      </c>
      <c r="I72" s="60" t="str">
        <f t="shared" ref="I72:I135" si="18">IF(E72=1,$C72,"n.a.")</f>
        <v>n.a.</v>
      </c>
      <c r="J72" s="60">
        <f t="shared" ref="J72:J135" si="19">IF(F72=1,$C72,"n.a.")</f>
        <v>3.6537694207085636</v>
      </c>
      <c r="K72" s="60" t="str">
        <f t="shared" ref="K72:K135" si="20">IF(G72=1,$C72,"n.a.")</f>
        <v>n.a.</v>
      </c>
      <c r="L72" s="60" t="str">
        <f t="shared" ref="L72:L135" si="21">IF(H72=1,$C72,"n.a.")</f>
        <v>n.a.</v>
      </c>
      <c r="M72" s="60" t="str">
        <f t="shared" ref="M72:M135" si="22">IF(E72=1,$D72,"n.a.")</f>
        <v>n.a.</v>
      </c>
      <c r="N72" s="60">
        <f t="shared" ref="N72:N135" si="23">IF(F72=1,$D72,"n.a.")</f>
        <v>1.0863181975583558</v>
      </c>
      <c r="O72" s="60" t="str">
        <f t="shared" ref="O72:O135" si="24">IF(G72=1,$D72,"n.a.")</f>
        <v>n.a.</v>
      </c>
      <c r="P72" s="60" t="str">
        <f t="shared" ref="P72:P135" si="25">IF(H72=1,$D72,"n.a.")</f>
        <v>n.a.</v>
      </c>
      <c r="Q72" s="4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</row>
    <row r="73" spans="1:48" x14ac:dyDescent="0.25">
      <c r="A73" s="2">
        <v>1946</v>
      </c>
      <c r="B73" s="6">
        <v>47.243371483603092</v>
      </c>
      <c r="C73" s="6">
        <v>11.399403227373583</v>
      </c>
      <c r="D73" s="6">
        <v>2.2434029408422651</v>
      </c>
      <c r="E73" s="59">
        <f t="shared" si="14"/>
        <v>0</v>
      </c>
      <c r="F73" s="59">
        <f t="shared" si="15"/>
        <v>1</v>
      </c>
      <c r="G73" s="59">
        <f t="shared" si="16"/>
        <v>0</v>
      </c>
      <c r="H73" s="59">
        <f t="shared" si="17"/>
        <v>0</v>
      </c>
      <c r="I73" s="60" t="str">
        <f t="shared" si="18"/>
        <v>n.a.</v>
      </c>
      <c r="J73" s="60">
        <f t="shared" si="19"/>
        <v>11.399403227373583</v>
      </c>
      <c r="K73" s="60" t="str">
        <f t="shared" si="20"/>
        <v>n.a.</v>
      </c>
      <c r="L73" s="60" t="str">
        <f t="shared" si="21"/>
        <v>n.a.</v>
      </c>
      <c r="M73" s="60" t="str">
        <f t="shared" si="22"/>
        <v>n.a.</v>
      </c>
      <c r="N73" s="60">
        <f t="shared" si="23"/>
        <v>2.2434029408422651</v>
      </c>
      <c r="O73" s="60" t="str">
        <f t="shared" si="24"/>
        <v>n.a.</v>
      </c>
      <c r="P73" s="60" t="str">
        <f t="shared" si="25"/>
        <v>n.a.</v>
      </c>
      <c r="Q73" s="4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</row>
    <row r="74" spans="1:48" x14ac:dyDescent="0.25">
      <c r="A74" s="2">
        <v>1947</v>
      </c>
      <c r="B74" s="6">
        <v>42.214742728976653</v>
      </c>
      <c r="C74" s="6">
        <v>7.9366447798099538</v>
      </c>
      <c r="D74" s="6">
        <v>3.1921973057636999</v>
      </c>
      <c r="E74" s="59">
        <f t="shared" si="14"/>
        <v>0</v>
      </c>
      <c r="F74" s="59">
        <f t="shared" si="15"/>
        <v>1</v>
      </c>
      <c r="G74" s="59">
        <f t="shared" si="16"/>
        <v>0</v>
      </c>
      <c r="H74" s="59">
        <f t="shared" si="17"/>
        <v>0</v>
      </c>
      <c r="I74" s="60" t="str">
        <f t="shared" si="18"/>
        <v>n.a.</v>
      </c>
      <c r="J74" s="60">
        <f t="shared" si="19"/>
        <v>7.9366447798099538</v>
      </c>
      <c r="K74" s="60" t="str">
        <f t="shared" si="20"/>
        <v>n.a.</v>
      </c>
      <c r="L74" s="60" t="str">
        <f t="shared" si="21"/>
        <v>n.a.</v>
      </c>
      <c r="M74" s="60" t="str">
        <f t="shared" si="22"/>
        <v>n.a.</v>
      </c>
      <c r="N74" s="60">
        <f t="shared" si="23"/>
        <v>3.1921973057636999</v>
      </c>
      <c r="O74" s="60" t="str">
        <f t="shared" si="24"/>
        <v>n.a.</v>
      </c>
      <c r="P74" s="60" t="str">
        <f t="shared" si="25"/>
        <v>n.a.</v>
      </c>
      <c r="Q74" s="4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</row>
    <row r="75" spans="1:48" x14ac:dyDescent="0.25">
      <c r="A75" s="2">
        <f t="shared" ref="A75:A135" si="26">A74+1</f>
        <v>1948</v>
      </c>
      <c r="B75" s="6">
        <v>39.839170017414311</v>
      </c>
      <c r="C75" s="6">
        <v>2.3157795712929641</v>
      </c>
      <c r="D75" s="6">
        <v>6.7713739288396635</v>
      </c>
      <c r="E75" s="59">
        <f t="shared" si="14"/>
        <v>0</v>
      </c>
      <c r="F75" s="59">
        <f t="shared" si="15"/>
        <v>1</v>
      </c>
      <c r="G75" s="59">
        <f t="shared" si="16"/>
        <v>0</v>
      </c>
      <c r="H75" s="59">
        <f t="shared" si="17"/>
        <v>0</v>
      </c>
      <c r="I75" s="60" t="str">
        <f t="shared" si="18"/>
        <v>n.a.</v>
      </c>
      <c r="J75" s="60">
        <f t="shared" si="19"/>
        <v>2.3157795712929641</v>
      </c>
      <c r="K75" s="60" t="str">
        <f t="shared" si="20"/>
        <v>n.a.</v>
      </c>
      <c r="L75" s="60" t="str">
        <f t="shared" si="21"/>
        <v>n.a.</v>
      </c>
      <c r="M75" s="60" t="str">
        <f t="shared" si="22"/>
        <v>n.a.</v>
      </c>
      <c r="N75" s="60">
        <f t="shared" si="23"/>
        <v>6.7713739288396635</v>
      </c>
      <c r="O75" s="60" t="str">
        <f t="shared" si="24"/>
        <v>n.a.</v>
      </c>
      <c r="P75" s="60" t="str">
        <f t="shared" si="25"/>
        <v>n.a.</v>
      </c>
      <c r="Q75" s="4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</row>
    <row r="76" spans="1:48" x14ac:dyDescent="0.25">
      <c r="A76" s="2">
        <f t="shared" si="26"/>
        <v>1949</v>
      </c>
      <c r="B76" s="6">
        <v>39.262870907219003</v>
      </c>
      <c r="C76" s="6">
        <v>2.949126027461535</v>
      </c>
      <c r="D76" s="6">
        <v>1.7718555815620096</v>
      </c>
      <c r="E76" s="59">
        <f t="shared" si="14"/>
        <v>0</v>
      </c>
      <c r="F76" s="59">
        <f t="shared" si="15"/>
        <v>1</v>
      </c>
      <c r="G76" s="59">
        <f t="shared" si="16"/>
        <v>0</v>
      </c>
      <c r="H76" s="59">
        <f t="shared" si="17"/>
        <v>0</v>
      </c>
      <c r="I76" s="60" t="str">
        <f t="shared" si="18"/>
        <v>n.a.</v>
      </c>
      <c r="J76" s="60">
        <f t="shared" si="19"/>
        <v>2.949126027461535</v>
      </c>
      <c r="K76" s="60" t="str">
        <f t="shared" si="20"/>
        <v>n.a.</v>
      </c>
      <c r="L76" s="60" t="str">
        <f t="shared" si="21"/>
        <v>n.a.</v>
      </c>
      <c r="M76" s="60" t="str">
        <f t="shared" si="22"/>
        <v>n.a.</v>
      </c>
      <c r="N76" s="60">
        <f t="shared" si="23"/>
        <v>1.7718555815620096</v>
      </c>
      <c r="O76" s="60" t="str">
        <f t="shared" si="24"/>
        <v>n.a.</v>
      </c>
      <c r="P76" s="60" t="str">
        <f t="shared" si="25"/>
        <v>n.a.</v>
      </c>
      <c r="Q76" s="4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</row>
    <row r="77" spans="1:48" x14ac:dyDescent="0.25">
      <c r="A77" s="2">
        <f t="shared" si="26"/>
        <v>1950</v>
      </c>
      <c r="B77" s="6">
        <v>38.869830973616914</v>
      </c>
      <c r="C77" s="6">
        <v>6.0078468765495385</v>
      </c>
      <c r="D77" s="6">
        <v>3.3429540344995345</v>
      </c>
      <c r="E77" s="59">
        <f t="shared" si="14"/>
        <v>0</v>
      </c>
      <c r="F77" s="59">
        <f t="shared" si="15"/>
        <v>1</v>
      </c>
      <c r="G77" s="59">
        <f t="shared" si="16"/>
        <v>0</v>
      </c>
      <c r="H77" s="59">
        <f t="shared" si="17"/>
        <v>0</v>
      </c>
      <c r="I77" s="60" t="str">
        <f t="shared" si="18"/>
        <v>n.a.</v>
      </c>
      <c r="J77" s="60">
        <f t="shared" si="19"/>
        <v>6.0078468765495385</v>
      </c>
      <c r="K77" s="60" t="str">
        <f t="shared" si="20"/>
        <v>n.a.</v>
      </c>
      <c r="L77" s="60" t="str">
        <f t="shared" si="21"/>
        <v>n.a.</v>
      </c>
      <c r="M77" s="60" t="str">
        <f t="shared" si="22"/>
        <v>n.a.</v>
      </c>
      <c r="N77" s="60">
        <f t="shared" si="23"/>
        <v>3.3429540344995345</v>
      </c>
      <c r="O77" s="60" t="str">
        <f t="shared" si="24"/>
        <v>n.a.</v>
      </c>
      <c r="P77" s="60" t="str">
        <f t="shared" si="25"/>
        <v>n.a.</v>
      </c>
      <c r="Q77" s="4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</row>
    <row r="78" spans="1:48" x14ac:dyDescent="0.25">
      <c r="A78" s="2">
        <f t="shared" si="26"/>
        <v>1951</v>
      </c>
      <c r="B78" s="6">
        <v>32.387038112797718</v>
      </c>
      <c r="C78" s="6">
        <v>2.9771285097740074</v>
      </c>
      <c r="D78" s="6">
        <v>20.107352749504482</v>
      </c>
      <c r="E78" s="59">
        <f t="shared" si="14"/>
        <v>0</v>
      </c>
      <c r="F78" s="59">
        <f t="shared" si="15"/>
        <v>1</v>
      </c>
      <c r="G78" s="59">
        <f t="shared" si="16"/>
        <v>0</v>
      </c>
      <c r="H78" s="59">
        <f t="shared" si="17"/>
        <v>0</v>
      </c>
      <c r="I78" s="60" t="str">
        <f t="shared" si="18"/>
        <v>n.a.</v>
      </c>
      <c r="J78" s="60">
        <f t="shared" si="19"/>
        <v>2.9771285097740074</v>
      </c>
      <c r="K78" s="60" t="str">
        <f t="shared" si="20"/>
        <v>n.a.</v>
      </c>
      <c r="L78" s="60" t="str">
        <f t="shared" si="21"/>
        <v>n.a.</v>
      </c>
      <c r="M78" s="60" t="str">
        <f t="shared" si="22"/>
        <v>n.a.</v>
      </c>
      <c r="N78" s="60">
        <f t="shared" si="23"/>
        <v>20.107352749504482</v>
      </c>
      <c r="O78" s="60" t="str">
        <f t="shared" si="24"/>
        <v>n.a.</v>
      </c>
      <c r="P78" s="60" t="str">
        <f t="shared" si="25"/>
        <v>n.a.</v>
      </c>
      <c r="Q78" s="4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</row>
    <row r="79" spans="1:48" x14ac:dyDescent="0.25">
      <c r="A79" s="2">
        <f t="shared" si="26"/>
        <v>1952</v>
      </c>
      <c r="B79" s="6">
        <v>29.449245811997496</v>
      </c>
      <c r="C79" s="6">
        <v>0.56360975807281388</v>
      </c>
      <c r="D79" s="6">
        <v>8.124803701534189</v>
      </c>
      <c r="E79" s="59">
        <f t="shared" si="14"/>
        <v>1</v>
      </c>
      <c r="F79" s="59">
        <f t="shared" si="15"/>
        <v>0</v>
      </c>
      <c r="G79" s="59">
        <f t="shared" si="16"/>
        <v>0</v>
      </c>
      <c r="H79" s="59">
        <f t="shared" si="17"/>
        <v>0</v>
      </c>
      <c r="I79" s="60">
        <f t="shared" si="18"/>
        <v>0.56360975807281388</v>
      </c>
      <c r="J79" s="60" t="str">
        <f t="shared" si="19"/>
        <v>n.a.</v>
      </c>
      <c r="K79" s="60" t="str">
        <f t="shared" si="20"/>
        <v>n.a.</v>
      </c>
      <c r="L79" s="60" t="str">
        <f t="shared" si="21"/>
        <v>n.a.</v>
      </c>
      <c r="M79" s="60">
        <f t="shared" si="22"/>
        <v>8.124803701534189</v>
      </c>
      <c r="N79" s="60" t="str">
        <f t="shared" si="23"/>
        <v>n.a.</v>
      </c>
      <c r="O79" s="60" t="str">
        <f t="shared" si="24"/>
        <v>n.a.</v>
      </c>
      <c r="P79" s="60" t="str">
        <f t="shared" si="25"/>
        <v>n.a.</v>
      </c>
      <c r="Q79" s="4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</row>
    <row r="80" spans="1:48" x14ac:dyDescent="0.25">
      <c r="A80" s="2">
        <f t="shared" si="26"/>
        <v>1953</v>
      </c>
      <c r="B80" s="6">
        <v>31.172221347075634</v>
      </c>
      <c r="C80" s="6">
        <v>4.0344231494505722</v>
      </c>
      <c r="D80" s="6">
        <v>-1.4867137799985941</v>
      </c>
      <c r="E80" s="59">
        <f t="shared" si="14"/>
        <v>0</v>
      </c>
      <c r="F80" s="59">
        <f t="shared" si="15"/>
        <v>1</v>
      </c>
      <c r="G80" s="59">
        <f t="shared" si="16"/>
        <v>0</v>
      </c>
      <c r="H80" s="59">
        <f t="shared" si="17"/>
        <v>0</v>
      </c>
      <c r="I80" s="60" t="str">
        <f t="shared" si="18"/>
        <v>n.a.</v>
      </c>
      <c r="J80" s="60">
        <f t="shared" si="19"/>
        <v>4.0344231494505722</v>
      </c>
      <c r="K80" s="60" t="str">
        <f t="shared" si="20"/>
        <v>n.a.</v>
      </c>
      <c r="L80" s="60" t="str">
        <f t="shared" si="21"/>
        <v>n.a.</v>
      </c>
      <c r="M80" s="60" t="str">
        <f t="shared" si="22"/>
        <v>n.a.</v>
      </c>
      <c r="N80" s="60">
        <f t="shared" si="23"/>
        <v>-1.4867137799985941</v>
      </c>
      <c r="O80" s="60" t="str">
        <f t="shared" si="24"/>
        <v>n.a.</v>
      </c>
      <c r="P80" s="60" t="str">
        <f t="shared" si="25"/>
        <v>n.a.</v>
      </c>
      <c r="Q80" s="4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</row>
    <row r="81" spans="1:48" x14ac:dyDescent="0.25">
      <c r="A81" s="2">
        <f t="shared" si="26"/>
        <v>1954</v>
      </c>
      <c r="B81" s="6">
        <v>31.851350493876772</v>
      </c>
      <c r="C81" s="6">
        <v>5.2782633587208805</v>
      </c>
      <c r="D81" s="6">
        <v>1.1031459399791554</v>
      </c>
      <c r="E81" s="59">
        <f t="shared" si="14"/>
        <v>0</v>
      </c>
      <c r="F81" s="59">
        <f t="shared" si="15"/>
        <v>1</v>
      </c>
      <c r="G81" s="59">
        <f t="shared" si="16"/>
        <v>0</v>
      </c>
      <c r="H81" s="59">
        <f t="shared" si="17"/>
        <v>0</v>
      </c>
      <c r="I81" s="60" t="str">
        <f t="shared" si="18"/>
        <v>n.a.</v>
      </c>
      <c r="J81" s="60">
        <f t="shared" si="19"/>
        <v>5.2782633587208805</v>
      </c>
      <c r="K81" s="60" t="str">
        <f t="shared" si="20"/>
        <v>n.a.</v>
      </c>
      <c r="L81" s="60" t="str">
        <f t="shared" si="21"/>
        <v>n.a.</v>
      </c>
      <c r="M81" s="60" t="str">
        <f t="shared" si="22"/>
        <v>n.a.</v>
      </c>
      <c r="N81" s="60">
        <f t="shared" si="23"/>
        <v>1.1031459399791554</v>
      </c>
      <c r="O81" s="60" t="str">
        <f t="shared" si="24"/>
        <v>n.a.</v>
      </c>
      <c r="P81" s="60" t="str">
        <f t="shared" si="25"/>
        <v>n.a.</v>
      </c>
      <c r="Q81" s="4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</row>
    <row r="82" spans="1:48" x14ac:dyDescent="0.25">
      <c r="A82" s="2">
        <f t="shared" si="26"/>
        <v>1955</v>
      </c>
      <c r="B82" s="6">
        <v>31.638695968678064</v>
      </c>
      <c r="C82" s="6">
        <v>2.8107866117041969</v>
      </c>
      <c r="D82" s="6">
        <v>4.6461525276737303</v>
      </c>
      <c r="E82" s="59">
        <f t="shared" si="14"/>
        <v>0</v>
      </c>
      <c r="F82" s="59">
        <f t="shared" si="15"/>
        <v>1</v>
      </c>
      <c r="G82" s="59">
        <f t="shared" si="16"/>
        <v>0</v>
      </c>
      <c r="H82" s="59">
        <f t="shared" si="17"/>
        <v>0</v>
      </c>
      <c r="I82" s="60" t="str">
        <f t="shared" si="18"/>
        <v>n.a.</v>
      </c>
      <c r="J82" s="60">
        <f t="shared" si="19"/>
        <v>2.8107866117041969</v>
      </c>
      <c r="K82" s="60" t="str">
        <f t="shared" si="20"/>
        <v>n.a.</v>
      </c>
      <c r="L82" s="60" t="str">
        <f t="shared" si="21"/>
        <v>n.a.</v>
      </c>
      <c r="M82" s="60" t="str">
        <f t="shared" si="22"/>
        <v>n.a.</v>
      </c>
      <c r="N82" s="60">
        <f t="shared" si="23"/>
        <v>4.6461525276737303</v>
      </c>
      <c r="O82" s="60" t="str">
        <f t="shared" si="24"/>
        <v>n.a.</v>
      </c>
      <c r="P82" s="60" t="str">
        <f t="shared" si="25"/>
        <v>n.a.</v>
      </c>
      <c r="Q82" s="4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</row>
    <row r="83" spans="1:48" x14ac:dyDescent="0.25">
      <c r="A83" s="2">
        <f t="shared" si="26"/>
        <v>1956</v>
      </c>
      <c r="B83" s="6">
        <v>30.712695280679206</v>
      </c>
      <c r="C83" s="6">
        <v>3.4941008745407842</v>
      </c>
      <c r="D83" s="6">
        <v>5.4457868558428268</v>
      </c>
      <c r="E83" s="59">
        <f t="shared" si="14"/>
        <v>0</v>
      </c>
      <c r="F83" s="59">
        <f t="shared" si="15"/>
        <v>1</v>
      </c>
      <c r="G83" s="59">
        <f t="shared" si="16"/>
        <v>0</v>
      </c>
      <c r="H83" s="59">
        <f t="shared" si="17"/>
        <v>0</v>
      </c>
      <c r="I83" s="60" t="str">
        <f t="shared" si="18"/>
        <v>n.a.</v>
      </c>
      <c r="J83" s="60">
        <f t="shared" si="19"/>
        <v>3.4941008745407842</v>
      </c>
      <c r="K83" s="60" t="str">
        <f t="shared" si="20"/>
        <v>n.a.</v>
      </c>
      <c r="L83" s="60" t="str">
        <f t="shared" si="21"/>
        <v>n.a.</v>
      </c>
      <c r="M83" s="60" t="str">
        <f t="shared" si="22"/>
        <v>n.a.</v>
      </c>
      <c r="N83" s="60">
        <f t="shared" si="23"/>
        <v>5.4457868558428268</v>
      </c>
      <c r="O83" s="60" t="str">
        <f t="shared" si="24"/>
        <v>n.a.</v>
      </c>
      <c r="P83" s="60" t="str">
        <f t="shared" si="25"/>
        <v>n.a.</v>
      </c>
      <c r="Q83" s="4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</row>
    <row r="84" spans="1:48" x14ac:dyDescent="0.25">
      <c r="A84" s="2">
        <f t="shared" si="26"/>
        <v>1957</v>
      </c>
      <c r="B84" s="6">
        <v>32.384715838746331</v>
      </c>
      <c r="C84" s="6">
        <v>3.0823043435972419</v>
      </c>
      <c r="D84" s="6">
        <v>3.9158441439388403</v>
      </c>
      <c r="E84" s="59">
        <f t="shared" si="14"/>
        <v>0</v>
      </c>
      <c r="F84" s="59">
        <f t="shared" si="15"/>
        <v>1</v>
      </c>
      <c r="G84" s="59">
        <f t="shared" si="16"/>
        <v>0</v>
      </c>
      <c r="H84" s="59">
        <f t="shared" si="17"/>
        <v>0</v>
      </c>
      <c r="I84" s="60" t="str">
        <f t="shared" si="18"/>
        <v>n.a.</v>
      </c>
      <c r="J84" s="60">
        <f t="shared" si="19"/>
        <v>3.0823043435972419</v>
      </c>
      <c r="K84" s="60" t="str">
        <f t="shared" si="20"/>
        <v>n.a.</v>
      </c>
      <c r="L84" s="60" t="str">
        <f t="shared" si="21"/>
        <v>n.a.</v>
      </c>
      <c r="M84" s="60" t="str">
        <f t="shared" si="22"/>
        <v>n.a.</v>
      </c>
      <c r="N84" s="60">
        <f t="shared" si="23"/>
        <v>3.9158441439388403</v>
      </c>
      <c r="O84" s="60" t="str">
        <f t="shared" si="24"/>
        <v>n.a.</v>
      </c>
      <c r="P84" s="60" t="str">
        <f t="shared" si="25"/>
        <v>n.a.</v>
      </c>
      <c r="Q84" s="4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</row>
    <row r="85" spans="1:48" x14ac:dyDescent="0.25">
      <c r="A85" s="2">
        <f t="shared" si="26"/>
        <v>1958</v>
      </c>
      <c r="B85" s="6">
        <v>31.879426359825917</v>
      </c>
      <c r="C85" s="6">
        <v>3.6392378117857671</v>
      </c>
      <c r="D85" s="6">
        <v>1.3718879182266885</v>
      </c>
      <c r="E85" s="59">
        <f t="shared" si="14"/>
        <v>0</v>
      </c>
      <c r="F85" s="59">
        <f t="shared" si="15"/>
        <v>1</v>
      </c>
      <c r="G85" s="59">
        <f t="shared" si="16"/>
        <v>0</v>
      </c>
      <c r="H85" s="59">
        <f t="shared" si="17"/>
        <v>0</v>
      </c>
      <c r="I85" s="60" t="str">
        <f t="shared" si="18"/>
        <v>n.a.</v>
      </c>
      <c r="J85" s="60">
        <f t="shared" si="19"/>
        <v>3.6392378117857671</v>
      </c>
      <c r="K85" s="60" t="str">
        <f t="shared" si="20"/>
        <v>n.a.</v>
      </c>
      <c r="L85" s="60" t="str">
        <f t="shared" si="21"/>
        <v>n.a.</v>
      </c>
      <c r="M85" s="60" t="str">
        <f t="shared" si="22"/>
        <v>n.a.</v>
      </c>
      <c r="N85" s="60">
        <f t="shared" si="23"/>
        <v>1.3718879182266885</v>
      </c>
      <c r="O85" s="60" t="str">
        <f t="shared" si="24"/>
        <v>n.a.</v>
      </c>
      <c r="P85" s="60" t="str">
        <f t="shared" si="25"/>
        <v>n.a.</v>
      </c>
      <c r="Q85" s="4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</row>
    <row r="86" spans="1:48" x14ac:dyDescent="0.25">
      <c r="A86" s="2">
        <f t="shared" si="26"/>
        <v>1959</v>
      </c>
      <c r="B86" s="6">
        <v>32.865876669937357</v>
      </c>
      <c r="C86" s="6">
        <v>4.7004653420144482</v>
      </c>
      <c r="D86" s="6">
        <v>1.4715399694127607</v>
      </c>
      <c r="E86" s="59">
        <f t="shared" si="14"/>
        <v>0</v>
      </c>
      <c r="F86" s="59">
        <f t="shared" si="15"/>
        <v>1</v>
      </c>
      <c r="G86" s="59">
        <f t="shared" si="16"/>
        <v>0</v>
      </c>
      <c r="H86" s="59">
        <f t="shared" si="17"/>
        <v>0</v>
      </c>
      <c r="I86" s="60" t="str">
        <f t="shared" si="18"/>
        <v>n.a.</v>
      </c>
      <c r="J86" s="60">
        <f t="shared" si="19"/>
        <v>4.7004653420144482</v>
      </c>
      <c r="K86" s="60" t="str">
        <f t="shared" si="20"/>
        <v>n.a.</v>
      </c>
      <c r="L86" s="60" t="str">
        <f t="shared" si="21"/>
        <v>n.a.</v>
      </c>
      <c r="M86" s="60" t="str">
        <f t="shared" si="22"/>
        <v>n.a.</v>
      </c>
      <c r="N86" s="60">
        <f t="shared" si="23"/>
        <v>1.4715399694127607</v>
      </c>
      <c r="O86" s="60" t="str">
        <f t="shared" si="24"/>
        <v>n.a.</v>
      </c>
      <c r="P86" s="60" t="str">
        <f t="shared" si="25"/>
        <v>n.a.</v>
      </c>
      <c r="Q86" s="4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</row>
    <row r="87" spans="1:48" x14ac:dyDescent="0.25">
      <c r="A87" s="2">
        <f t="shared" si="26"/>
        <v>1960</v>
      </c>
      <c r="B87" s="6">
        <v>31.554440764401825</v>
      </c>
      <c r="C87" s="6">
        <v>5.6229559022575426</v>
      </c>
      <c r="D87" s="6">
        <v>3.3184300649076182</v>
      </c>
      <c r="E87" s="59">
        <f t="shared" si="14"/>
        <v>0</v>
      </c>
      <c r="F87" s="59">
        <f t="shared" si="15"/>
        <v>1</v>
      </c>
      <c r="G87" s="59">
        <f t="shared" si="16"/>
        <v>0</v>
      </c>
      <c r="H87" s="59">
        <f t="shared" si="17"/>
        <v>0</v>
      </c>
      <c r="I87" s="60" t="str">
        <f t="shared" si="18"/>
        <v>n.a.</v>
      </c>
      <c r="J87" s="60">
        <f t="shared" si="19"/>
        <v>5.6229559022575426</v>
      </c>
      <c r="K87" s="60" t="str">
        <f t="shared" si="20"/>
        <v>n.a.</v>
      </c>
      <c r="L87" s="60" t="str">
        <f t="shared" si="21"/>
        <v>n.a.</v>
      </c>
      <c r="M87" s="60" t="str">
        <f t="shared" si="22"/>
        <v>n.a.</v>
      </c>
      <c r="N87" s="60">
        <f t="shared" si="23"/>
        <v>3.3184300649076182</v>
      </c>
      <c r="O87" s="60" t="str">
        <f t="shared" si="24"/>
        <v>n.a.</v>
      </c>
      <c r="P87" s="60" t="str">
        <f t="shared" si="25"/>
        <v>n.a.</v>
      </c>
      <c r="Q87" s="4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</row>
    <row r="88" spans="1:48" x14ac:dyDescent="0.25">
      <c r="A88" s="2">
        <f t="shared" si="26"/>
        <v>1961</v>
      </c>
      <c r="B88" s="6">
        <v>28.542319349991086</v>
      </c>
      <c r="C88" s="6">
        <v>5.0915188754327545</v>
      </c>
      <c r="D88" s="6">
        <v>3.9362098356917841</v>
      </c>
      <c r="E88" s="59">
        <f t="shared" si="14"/>
        <v>1</v>
      </c>
      <c r="F88" s="59">
        <f t="shared" si="15"/>
        <v>0</v>
      </c>
      <c r="G88" s="59">
        <f t="shared" si="16"/>
        <v>0</v>
      </c>
      <c r="H88" s="59">
        <f t="shared" si="17"/>
        <v>0</v>
      </c>
      <c r="I88" s="60">
        <f t="shared" si="18"/>
        <v>5.0915188754327545</v>
      </c>
      <c r="J88" s="60" t="str">
        <f t="shared" si="19"/>
        <v>n.a.</v>
      </c>
      <c r="K88" s="60" t="str">
        <f t="shared" si="20"/>
        <v>n.a.</v>
      </c>
      <c r="L88" s="60" t="str">
        <f t="shared" si="21"/>
        <v>n.a.</v>
      </c>
      <c r="M88" s="60">
        <f t="shared" si="22"/>
        <v>3.9362098356917841</v>
      </c>
      <c r="N88" s="60" t="str">
        <f t="shared" si="23"/>
        <v>n.a.</v>
      </c>
      <c r="O88" s="60" t="str">
        <f t="shared" si="24"/>
        <v>n.a.</v>
      </c>
      <c r="P88" s="60" t="str">
        <f t="shared" si="25"/>
        <v>n.a.</v>
      </c>
      <c r="Q88" s="4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</row>
    <row r="89" spans="1:48" x14ac:dyDescent="0.25">
      <c r="A89" s="2">
        <f t="shared" si="26"/>
        <v>1962</v>
      </c>
      <c r="B89" s="6">
        <v>25.030517864688484</v>
      </c>
      <c r="C89" s="6">
        <v>6.0475553247170799</v>
      </c>
      <c r="D89" s="6">
        <v>2.5086677503552313</v>
      </c>
      <c r="E89" s="59">
        <f t="shared" si="14"/>
        <v>1</v>
      </c>
      <c r="F89" s="59">
        <f t="shared" si="15"/>
        <v>0</v>
      </c>
      <c r="G89" s="59">
        <f t="shared" si="16"/>
        <v>0</v>
      </c>
      <c r="H89" s="59">
        <f t="shared" si="17"/>
        <v>0</v>
      </c>
      <c r="I89" s="60">
        <f t="shared" si="18"/>
        <v>6.0475553247170799</v>
      </c>
      <c r="J89" s="60" t="str">
        <f t="shared" si="19"/>
        <v>n.a.</v>
      </c>
      <c r="K89" s="60" t="str">
        <f t="shared" si="20"/>
        <v>n.a.</v>
      </c>
      <c r="L89" s="60" t="str">
        <f t="shared" si="21"/>
        <v>n.a.</v>
      </c>
      <c r="M89" s="60">
        <f t="shared" si="22"/>
        <v>2.5086677503552313</v>
      </c>
      <c r="N89" s="60" t="str">
        <f t="shared" si="23"/>
        <v>n.a.</v>
      </c>
      <c r="O89" s="60" t="str">
        <f t="shared" si="24"/>
        <v>n.a.</v>
      </c>
      <c r="P89" s="60" t="str">
        <f t="shared" si="25"/>
        <v>n.a.</v>
      </c>
      <c r="Q89" s="4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</row>
    <row r="90" spans="1:48" x14ac:dyDescent="0.25">
      <c r="A90" s="2">
        <f t="shared" si="26"/>
        <v>1963</v>
      </c>
      <c r="B90" s="6">
        <v>23.644335051149913</v>
      </c>
      <c r="C90" s="6">
        <v>5.2707268030109944</v>
      </c>
      <c r="D90" s="6">
        <v>2.4759569728801445</v>
      </c>
      <c r="E90" s="59">
        <f t="shared" si="14"/>
        <v>1</v>
      </c>
      <c r="F90" s="59">
        <f t="shared" si="15"/>
        <v>0</v>
      </c>
      <c r="G90" s="59">
        <f t="shared" si="16"/>
        <v>0</v>
      </c>
      <c r="H90" s="59">
        <f t="shared" si="17"/>
        <v>0</v>
      </c>
      <c r="I90" s="60">
        <f t="shared" si="18"/>
        <v>5.2707268030109944</v>
      </c>
      <c r="J90" s="60" t="str">
        <f t="shared" si="19"/>
        <v>n.a.</v>
      </c>
      <c r="K90" s="60" t="str">
        <f t="shared" si="20"/>
        <v>n.a.</v>
      </c>
      <c r="L90" s="60" t="str">
        <f t="shared" si="21"/>
        <v>n.a.</v>
      </c>
      <c r="M90" s="60">
        <f t="shared" si="22"/>
        <v>2.4759569728801445</v>
      </c>
      <c r="N90" s="60" t="str">
        <f t="shared" si="23"/>
        <v>n.a.</v>
      </c>
      <c r="O90" s="60" t="str">
        <f t="shared" si="24"/>
        <v>n.a.</v>
      </c>
      <c r="P90" s="60" t="str">
        <f t="shared" si="25"/>
        <v>n.a.</v>
      </c>
      <c r="Q90" s="4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</row>
    <row r="91" spans="1:48" x14ac:dyDescent="0.25">
      <c r="A91" s="2">
        <f t="shared" si="26"/>
        <v>1964</v>
      </c>
      <c r="B91" s="6">
        <v>21.445600346770696</v>
      </c>
      <c r="C91" s="6">
        <v>8.0303933434634942</v>
      </c>
      <c r="D91" s="6">
        <v>3.771539063975915</v>
      </c>
      <c r="E91" s="59">
        <f t="shared" si="14"/>
        <v>1</v>
      </c>
      <c r="F91" s="59">
        <f t="shared" si="15"/>
        <v>0</v>
      </c>
      <c r="G91" s="59">
        <f t="shared" si="16"/>
        <v>0</v>
      </c>
      <c r="H91" s="59">
        <f t="shared" si="17"/>
        <v>0</v>
      </c>
      <c r="I91" s="60">
        <f t="shared" si="18"/>
        <v>8.0303933434634942</v>
      </c>
      <c r="J91" s="60" t="str">
        <f t="shared" si="19"/>
        <v>n.a.</v>
      </c>
      <c r="K91" s="60" t="str">
        <f t="shared" si="20"/>
        <v>n.a.</v>
      </c>
      <c r="L91" s="60" t="str">
        <f t="shared" si="21"/>
        <v>n.a.</v>
      </c>
      <c r="M91" s="60">
        <f t="shared" si="22"/>
        <v>3.771539063975915</v>
      </c>
      <c r="N91" s="60" t="str">
        <f t="shared" si="23"/>
        <v>n.a.</v>
      </c>
      <c r="O91" s="60" t="str">
        <f t="shared" si="24"/>
        <v>n.a.</v>
      </c>
      <c r="P91" s="60" t="str">
        <f t="shared" si="25"/>
        <v>n.a.</v>
      </c>
      <c r="Q91" s="4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</row>
    <row r="92" spans="1:48" x14ac:dyDescent="0.25">
      <c r="A92" s="2">
        <f t="shared" si="26"/>
        <v>1965</v>
      </c>
      <c r="B92" s="6">
        <v>19.264937670153316</v>
      </c>
      <c r="C92" s="6">
        <v>5.1099979269507934</v>
      </c>
      <c r="D92" s="6">
        <v>5.2555519158770991</v>
      </c>
      <c r="E92" s="59">
        <f t="shared" si="14"/>
        <v>1</v>
      </c>
      <c r="F92" s="59">
        <f t="shared" si="15"/>
        <v>0</v>
      </c>
      <c r="G92" s="59">
        <f t="shared" si="16"/>
        <v>0</v>
      </c>
      <c r="H92" s="59">
        <f t="shared" si="17"/>
        <v>0</v>
      </c>
      <c r="I92" s="60">
        <f t="shared" si="18"/>
        <v>5.1099979269507934</v>
      </c>
      <c r="J92" s="60" t="str">
        <f t="shared" si="19"/>
        <v>n.a.</v>
      </c>
      <c r="K92" s="60" t="str">
        <f t="shared" si="20"/>
        <v>n.a.</v>
      </c>
      <c r="L92" s="60" t="str">
        <f t="shared" si="21"/>
        <v>n.a.</v>
      </c>
      <c r="M92" s="60">
        <f t="shared" si="22"/>
        <v>5.2555519158770991</v>
      </c>
      <c r="N92" s="60" t="str">
        <f t="shared" si="23"/>
        <v>n.a.</v>
      </c>
      <c r="O92" s="60" t="str">
        <f t="shared" si="24"/>
        <v>n.a.</v>
      </c>
      <c r="P92" s="60" t="str">
        <f t="shared" si="25"/>
        <v>n.a.</v>
      </c>
      <c r="Q92" s="4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</row>
    <row r="93" spans="1:48" x14ac:dyDescent="0.25">
      <c r="A93" s="2">
        <f t="shared" si="26"/>
        <v>1966</v>
      </c>
      <c r="B93" s="6">
        <v>19.081213975019939</v>
      </c>
      <c r="C93" s="6">
        <v>4.3749374392847651</v>
      </c>
      <c r="D93" s="6">
        <v>3.8539832377674665</v>
      </c>
      <c r="E93" s="59">
        <f t="shared" si="14"/>
        <v>1</v>
      </c>
      <c r="F93" s="59">
        <f t="shared" si="15"/>
        <v>0</v>
      </c>
      <c r="G93" s="59">
        <f t="shared" si="16"/>
        <v>0</v>
      </c>
      <c r="H93" s="59">
        <f t="shared" si="17"/>
        <v>0</v>
      </c>
      <c r="I93" s="60">
        <f t="shared" si="18"/>
        <v>4.3749374392847651</v>
      </c>
      <c r="J93" s="60" t="str">
        <f t="shared" si="19"/>
        <v>n.a.</v>
      </c>
      <c r="K93" s="60" t="str">
        <f t="shared" si="20"/>
        <v>n.a.</v>
      </c>
      <c r="L93" s="60" t="str">
        <f t="shared" si="21"/>
        <v>n.a.</v>
      </c>
      <c r="M93" s="60">
        <f t="shared" si="22"/>
        <v>3.8539832377674665</v>
      </c>
      <c r="N93" s="60" t="str">
        <f t="shared" si="23"/>
        <v>n.a.</v>
      </c>
      <c r="O93" s="60" t="str">
        <f t="shared" si="24"/>
        <v>n.a.</v>
      </c>
      <c r="P93" s="60" t="str">
        <f t="shared" si="25"/>
        <v>n.a.</v>
      </c>
      <c r="Q93" s="4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</row>
    <row r="94" spans="1:48" x14ac:dyDescent="0.25">
      <c r="A94" s="2">
        <f t="shared" si="26"/>
        <v>1967</v>
      </c>
      <c r="B94" s="6">
        <v>19.519028364605575</v>
      </c>
      <c r="C94" s="6">
        <v>3.2085376032686463</v>
      </c>
      <c r="D94" s="6">
        <v>4.9559432651539392</v>
      </c>
      <c r="E94" s="59">
        <f t="shared" si="14"/>
        <v>1</v>
      </c>
      <c r="F94" s="59">
        <f t="shared" si="15"/>
        <v>0</v>
      </c>
      <c r="G94" s="59">
        <f t="shared" si="16"/>
        <v>0</v>
      </c>
      <c r="H94" s="59">
        <f t="shared" si="17"/>
        <v>0</v>
      </c>
      <c r="I94" s="60">
        <f t="shared" si="18"/>
        <v>3.2085376032686463</v>
      </c>
      <c r="J94" s="60" t="str">
        <f t="shared" si="19"/>
        <v>n.a.</v>
      </c>
      <c r="K94" s="60" t="str">
        <f t="shared" si="20"/>
        <v>n.a.</v>
      </c>
      <c r="L94" s="60" t="str">
        <f t="shared" si="21"/>
        <v>n.a.</v>
      </c>
      <c r="M94" s="60">
        <f t="shared" si="22"/>
        <v>4.9559432651539392</v>
      </c>
      <c r="N94" s="60" t="str">
        <f t="shared" si="23"/>
        <v>n.a.</v>
      </c>
      <c r="O94" s="60" t="str">
        <f t="shared" si="24"/>
        <v>n.a.</v>
      </c>
      <c r="P94" s="60" t="str">
        <f t="shared" si="25"/>
        <v>n.a.</v>
      </c>
      <c r="Q94" s="4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</row>
    <row r="95" spans="1:48" x14ac:dyDescent="0.25">
      <c r="A95" s="2">
        <f t="shared" si="26"/>
        <v>1968</v>
      </c>
      <c r="B95" s="6">
        <v>21.007827229617781</v>
      </c>
      <c r="C95" s="6">
        <v>4.4058383906990795</v>
      </c>
      <c r="D95" s="6">
        <v>1.8016575900930532</v>
      </c>
      <c r="E95" s="59">
        <f t="shared" si="14"/>
        <v>1</v>
      </c>
      <c r="F95" s="59">
        <f t="shared" si="15"/>
        <v>0</v>
      </c>
      <c r="G95" s="59">
        <f t="shared" si="16"/>
        <v>0</v>
      </c>
      <c r="H95" s="59">
        <f t="shared" si="17"/>
        <v>0</v>
      </c>
      <c r="I95" s="60">
        <f t="shared" si="18"/>
        <v>4.4058383906990795</v>
      </c>
      <c r="J95" s="60" t="str">
        <f t="shared" si="19"/>
        <v>n.a.</v>
      </c>
      <c r="K95" s="60" t="str">
        <f t="shared" si="20"/>
        <v>n.a.</v>
      </c>
      <c r="L95" s="60" t="str">
        <f t="shared" si="21"/>
        <v>n.a.</v>
      </c>
      <c r="M95" s="60">
        <f t="shared" si="22"/>
        <v>1.8016575900930532</v>
      </c>
      <c r="N95" s="60" t="str">
        <f t="shared" si="23"/>
        <v>n.a.</v>
      </c>
      <c r="O95" s="60" t="str">
        <f t="shared" si="24"/>
        <v>n.a.</v>
      </c>
      <c r="P95" s="60" t="str">
        <f t="shared" si="25"/>
        <v>n.a.</v>
      </c>
      <c r="Q95" s="4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</row>
    <row r="96" spans="1:48" x14ac:dyDescent="0.25">
      <c r="A96" s="2">
        <f t="shared" si="26"/>
        <v>1969</v>
      </c>
      <c r="B96" s="6">
        <v>26.256351600964983</v>
      </c>
      <c r="C96" s="6">
        <v>5.6192939038887779</v>
      </c>
      <c r="D96" s="6">
        <v>2.6360949849368209</v>
      </c>
      <c r="E96" s="59">
        <f t="shared" si="14"/>
        <v>1</v>
      </c>
      <c r="F96" s="59">
        <f t="shared" si="15"/>
        <v>0</v>
      </c>
      <c r="G96" s="59">
        <f t="shared" si="16"/>
        <v>0</v>
      </c>
      <c r="H96" s="59">
        <f t="shared" si="17"/>
        <v>0</v>
      </c>
      <c r="I96" s="60">
        <f t="shared" si="18"/>
        <v>5.6192939038887779</v>
      </c>
      <c r="J96" s="60" t="str">
        <f t="shared" si="19"/>
        <v>n.a.</v>
      </c>
      <c r="K96" s="60" t="str">
        <f t="shared" si="20"/>
        <v>n.a.</v>
      </c>
      <c r="L96" s="60" t="str">
        <f t="shared" si="21"/>
        <v>n.a.</v>
      </c>
      <c r="M96" s="60">
        <f t="shared" si="22"/>
        <v>2.6360949849368209</v>
      </c>
      <c r="N96" s="60" t="str">
        <f t="shared" si="23"/>
        <v>n.a.</v>
      </c>
      <c r="O96" s="60" t="str">
        <f t="shared" si="24"/>
        <v>n.a.</v>
      </c>
      <c r="P96" s="60" t="str">
        <f t="shared" si="25"/>
        <v>n.a.</v>
      </c>
      <c r="Q96" s="4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</row>
    <row r="97" spans="1:48" x14ac:dyDescent="0.25">
      <c r="A97" s="2">
        <f t="shared" si="26"/>
        <v>1970</v>
      </c>
      <c r="B97" s="6">
        <v>20.992765319986528</v>
      </c>
      <c r="C97" s="6">
        <v>5.5901037404213261</v>
      </c>
      <c r="D97" s="6">
        <v>5.4950944134092294</v>
      </c>
      <c r="E97" s="59">
        <f t="shared" si="14"/>
        <v>1</v>
      </c>
      <c r="F97" s="59">
        <f t="shared" si="15"/>
        <v>0</v>
      </c>
      <c r="G97" s="59">
        <f t="shared" si="16"/>
        <v>0</v>
      </c>
      <c r="H97" s="59">
        <f t="shared" si="17"/>
        <v>0</v>
      </c>
      <c r="I97" s="60">
        <f t="shared" si="18"/>
        <v>5.5901037404213261</v>
      </c>
      <c r="J97" s="60" t="str">
        <f t="shared" si="19"/>
        <v>n.a.</v>
      </c>
      <c r="K97" s="60" t="str">
        <f t="shared" si="20"/>
        <v>n.a.</v>
      </c>
      <c r="L97" s="60" t="str">
        <f t="shared" si="21"/>
        <v>n.a.</v>
      </c>
      <c r="M97" s="60">
        <f t="shared" si="22"/>
        <v>5.4950944134092294</v>
      </c>
      <c r="N97" s="60" t="str">
        <f t="shared" si="23"/>
        <v>n.a.</v>
      </c>
      <c r="O97" s="60" t="str">
        <f t="shared" si="24"/>
        <v>n.a.</v>
      </c>
      <c r="P97" s="60" t="str">
        <f t="shared" si="25"/>
        <v>n.a.</v>
      </c>
      <c r="Q97" s="4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</row>
    <row r="98" spans="1:48" x14ac:dyDescent="0.25">
      <c r="A98" s="2">
        <f t="shared" si="26"/>
        <v>1971</v>
      </c>
      <c r="B98" s="6">
        <v>20.828612088177643</v>
      </c>
      <c r="C98" s="6">
        <v>0.30121809882988071</v>
      </c>
      <c r="D98" s="6">
        <v>7.8056314398708082</v>
      </c>
      <c r="E98" s="59">
        <f t="shared" si="14"/>
        <v>1</v>
      </c>
      <c r="F98" s="59">
        <f t="shared" si="15"/>
        <v>0</v>
      </c>
      <c r="G98" s="59">
        <f t="shared" si="16"/>
        <v>0</v>
      </c>
      <c r="H98" s="59">
        <f t="shared" si="17"/>
        <v>0</v>
      </c>
      <c r="I98" s="60">
        <f t="shared" si="18"/>
        <v>0.30121809882988071</v>
      </c>
      <c r="J98" s="60" t="str">
        <f t="shared" si="19"/>
        <v>n.a.</v>
      </c>
      <c r="K98" s="60" t="str">
        <f t="shared" si="20"/>
        <v>n.a.</v>
      </c>
      <c r="L98" s="60" t="str">
        <f t="shared" si="21"/>
        <v>n.a.</v>
      </c>
      <c r="M98" s="60">
        <f t="shared" si="22"/>
        <v>7.8056314398708082</v>
      </c>
      <c r="N98" s="60" t="str">
        <f t="shared" si="23"/>
        <v>n.a.</v>
      </c>
      <c r="O98" s="60" t="str">
        <f t="shared" si="24"/>
        <v>n.a.</v>
      </c>
      <c r="P98" s="60" t="str">
        <f t="shared" si="25"/>
        <v>n.a.</v>
      </c>
      <c r="Q98" s="4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</row>
    <row r="99" spans="1:48" x14ac:dyDescent="0.25">
      <c r="A99" s="2">
        <f t="shared" si="26"/>
        <v>1972</v>
      </c>
      <c r="B99" s="6">
        <v>22.151768274129115</v>
      </c>
      <c r="C99" s="6">
        <v>3.3021638840631251</v>
      </c>
      <c r="D99" s="6">
        <v>5.1325171181045182</v>
      </c>
      <c r="E99" s="59">
        <f t="shared" si="14"/>
        <v>1</v>
      </c>
      <c r="F99" s="59">
        <f t="shared" si="15"/>
        <v>0</v>
      </c>
      <c r="G99" s="59">
        <f t="shared" si="16"/>
        <v>0</v>
      </c>
      <c r="H99" s="59">
        <f t="shared" si="17"/>
        <v>0</v>
      </c>
      <c r="I99" s="60">
        <f t="shared" si="18"/>
        <v>3.3021638840631251</v>
      </c>
      <c r="J99" s="60" t="str">
        <f t="shared" si="19"/>
        <v>n.a.</v>
      </c>
      <c r="K99" s="60" t="str">
        <f t="shared" si="20"/>
        <v>n.a.</v>
      </c>
      <c r="L99" s="60" t="str">
        <f t="shared" si="21"/>
        <v>n.a.</v>
      </c>
      <c r="M99" s="60">
        <f t="shared" si="22"/>
        <v>5.1325171181045182</v>
      </c>
      <c r="N99" s="60" t="str">
        <f t="shared" si="23"/>
        <v>n.a.</v>
      </c>
      <c r="O99" s="60" t="str">
        <f t="shared" si="24"/>
        <v>n.a.</v>
      </c>
      <c r="P99" s="60" t="str">
        <f t="shared" si="25"/>
        <v>n.a.</v>
      </c>
      <c r="Q99" s="4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</row>
    <row r="100" spans="1:48" x14ac:dyDescent="0.25">
      <c r="A100" s="2">
        <f t="shared" si="26"/>
        <v>1973</v>
      </c>
      <c r="B100" s="6">
        <v>22.618900610379988</v>
      </c>
      <c r="C100" s="6">
        <v>3.9506838141897704</v>
      </c>
      <c r="D100" s="6">
        <v>7.0511940485022961</v>
      </c>
      <c r="E100" s="59">
        <f t="shared" si="14"/>
        <v>1</v>
      </c>
      <c r="F100" s="59">
        <f t="shared" si="15"/>
        <v>0</v>
      </c>
      <c r="G100" s="59">
        <f t="shared" si="16"/>
        <v>0</v>
      </c>
      <c r="H100" s="59">
        <f t="shared" si="17"/>
        <v>0</v>
      </c>
      <c r="I100" s="60">
        <f t="shared" si="18"/>
        <v>3.9506838141897704</v>
      </c>
      <c r="J100" s="60" t="str">
        <f t="shared" si="19"/>
        <v>n.a.</v>
      </c>
      <c r="K100" s="60" t="str">
        <f t="shared" si="20"/>
        <v>n.a.</v>
      </c>
      <c r="L100" s="60" t="str">
        <f t="shared" si="21"/>
        <v>n.a.</v>
      </c>
      <c r="M100" s="60">
        <f t="shared" si="22"/>
        <v>7.0511940485022961</v>
      </c>
      <c r="N100" s="60" t="str">
        <f t="shared" si="23"/>
        <v>n.a.</v>
      </c>
      <c r="O100" s="60" t="str">
        <f t="shared" si="24"/>
        <v>n.a.</v>
      </c>
      <c r="P100" s="60" t="str">
        <f t="shared" si="25"/>
        <v>n.a.</v>
      </c>
      <c r="Q100" s="4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</row>
    <row r="101" spans="1:48" x14ac:dyDescent="0.25">
      <c r="A101" s="2">
        <f t="shared" si="26"/>
        <v>1974</v>
      </c>
      <c r="B101" s="6">
        <v>24.212207225321812</v>
      </c>
      <c r="C101" s="6">
        <v>2.2309460622909727</v>
      </c>
      <c r="D101" s="6">
        <v>13.353183303904892</v>
      </c>
      <c r="E101" s="59">
        <f t="shared" si="14"/>
        <v>1</v>
      </c>
      <c r="F101" s="59">
        <f t="shared" si="15"/>
        <v>0</v>
      </c>
      <c r="G101" s="59">
        <f t="shared" si="16"/>
        <v>0</v>
      </c>
      <c r="H101" s="59">
        <f t="shared" si="17"/>
        <v>0</v>
      </c>
      <c r="I101" s="60">
        <f t="shared" si="18"/>
        <v>2.2309460622909727</v>
      </c>
      <c r="J101" s="60" t="str">
        <f t="shared" si="19"/>
        <v>n.a.</v>
      </c>
      <c r="K101" s="60" t="str">
        <f t="shared" si="20"/>
        <v>n.a.</v>
      </c>
      <c r="L101" s="60" t="str">
        <f t="shared" si="21"/>
        <v>n.a.</v>
      </c>
      <c r="M101" s="60">
        <f t="shared" si="22"/>
        <v>13.353183303904892</v>
      </c>
      <c r="N101" s="60" t="str">
        <f t="shared" si="23"/>
        <v>n.a.</v>
      </c>
      <c r="O101" s="60" t="str">
        <f t="shared" si="24"/>
        <v>n.a.</v>
      </c>
      <c r="P101" s="60" t="str">
        <f t="shared" si="25"/>
        <v>n.a.</v>
      </c>
      <c r="Q101" s="4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</row>
    <row r="102" spans="1:48" x14ac:dyDescent="0.25">
      <c r="A102" s="2">
        <f t="shared" si="26"/>
        <v>1975</v>
      </c>
      <c r="B102" s="6">
        <v>24.425087687218443</v>
      </c>
      <c r="C102" s="6">
        <v>2.0890713458913357</v>
      </c>
      <c r="D102" s="6">
        <v>14.010501745323101</v>
      </c>
      <c r="E102" s="59">
        <f t="shared" si="14"/>
        <v>1</v>
      </c>
      <c r="F102" s="59">
        <f t="shared" si="15"/>
        <v>0</v>
      </c>
      <c r="G102" s="59">
        <f t="shared" si="16"/>
        <v>0</v>
      </c>
      <c r="H102" s="59">
        <f t="shared" si="17"/>
        <v>0</v>
      </c>
      <c r="I102" s="60">
        <f t="shared" si="18"/>
        <v>2.0890713458913357</v>
      </c>
      <c r="J102" s="60" t="str">
        <f t="shared" si="19"/>
        <v>n.a.</v>
      </c>
      <c r="K102" s="60" t="str">
        <f t="shared" si="20"/>
        <v>n.a.</v>
      </c>
      <c r="L102" s="60" t="str">
        <f t="shared" si="21"/>
        <v>n.a.</v>
      </c>
      <c r="M102" s="60">
        <f t="shared" si="22"/>
        <v>14.010501745323101</v>
      </c>
      <c r="N102" s="60" t="str">
        <f t="shared" si="23"/>
        <v>n.a.</v>
      </c>
      <c r="O102" s="60" t="str">
        <f t="shared" si="24"/>
        <v>n.a.</v>
      </c>
      <c r="P102" s="60" t="str">
        <f t="shared" si="25"/>
        <v>n.a.</v>
      </c>
      <c r="Q102" s="4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</row>
    <row r="103" spans="1:48" x14ac:dyDescent="0.25">
      <c r="A103" s="2">
        <f t="shared" si="26"/>
        <v>1976</v>
      </c>
      <c r="B103" s="6">
        <v>23.63659879422805</v>
      </c>
      <c r="C103" s="6">
        <v>0.44740367544955362</v>
      </c>
      <c r="D103" s="6">
        <v>11.576304443859996</v>
      </c>
      <c r="E103" s="59">
        <f t="shared" ref="E103:E136" si="27">IF(AND(B103&gt;0,B103&lt;30),1,0)</f>
        <v>1</v>
      </c>
      <c r="F103" s="59">
        <f t="shared" si="15"/>
        <v>0</v>
      </c>
      <c r="G103" s="59">
        <f t="shared" si="16"/>
        <v>0</v>
      </c>
      <c r="H103" s="59">
        <f t="shared" si="17"/>
        <v>0</v>
      </c>
      <c r="I103" s="60">
        <f t="shared" si="18"/>
        <v>0.44740367544955362</v>
      </c>
      <c r="J103" s="60" t="str">
        <f t="shared" si="19"/>
        <v>n.a.</v>
      </c>
      <c r="K103" s="60" t="str">
        <f t="shared" si="20"/>
        <v>n.a.</v>
      </c>
      <c r="L103" s="60" t="str">
        <f t="shared" si="21"/>
        <v>n.a.</v>
      </c>
      <c r="M103" s="60">
        <f t="shared" si="22"/>
        <v>11.576304443859996</v>
      </c>
      <c r="N103" s="60" t="str">
        <f t="shared" si="23"/>
        <v>n.a.</v>
      </c>
      <c r="O103" s="60" t="str">
        <f t="shared" si="24"/>
        <v>n.a.</v>
      </c>
      <c r="P103" s="60" t="str">
        <f t="shared" si="25"/>
        <v>n.a.</v>
      </c>
      <c r="Q103" s="4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</row>
    <row r="104" spans="1:48" x14ac:dyDescent="0.25">
      <c r="A104" s="2">
        <f t="shared" si="26"/>
        <v>1977</v>
      </c>
      <c r="B104" s="6">
        <v>26.480206261350862</v>
      </c>
      <c r="C104" s="6">
        <v>-1.4210690046619123</v>
      </c>
      <c r="D104" s="6">
        <v>9.4293572333088438</v>
      </c>
      <c r="E104" s="59">
        <f t="shared" si="27"/>
        <v>1</v>
      </c>
      <c r="F104" s="59">
        <f t="shared" si="15"/>
        <v>0</v>
      </c>
      <c r="G104" s="59">
        <f t="shared" si="16"/>
        <v>0</v>
      </c>
      <c r="H104" s="59">
        <f t="shared" si="17"/>
        <v>0</v>
      </c>
      <c r="I104" s="60">
        <f t="shared" si="18"/>
        <v>-1.4210690046619123</v>
      </c>
      <c r="J104" s="60" t="str">
        <f t="shared" si="19"/>
        <v>n.a.</v>
      </c>
      <c r="K104" s="60" t="str">
        <f t="shared" si="20"/>
        <v>n.a.</v>
      </c>
      <c r="L104" s="60" t="str">
        <f t="shared" si="21"/>
        <v>n.a.</v>
      </c>
      <c r="M104" s="60">
        <f t="shared" si="22"/>
        <v>9.4293572333088438</v>
      </c>
      <c r="N104" s="60" t="str">
        <f t="shared" si="23"/>
        <v>n.a.</v>
      </c>
      <c r="O104" s="60" t="str">
        <f t="shared" si="24"/>
        <v>n.a.</v>
      </c>
      <c r="P104" s="60" t="str">
        <f t="shared" si="25"/>
        <v>n.a.</v>
      </c>
      <c r="Q104" s="4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</row>
    <row r="105" spans="1:48" x14ac:dyDescent="0.25">
      <c r="A105" s="2">
        <f t="shared" si="26"/>
        <v>1978</v>
      </c>
      <c r="B105" s="6">
        <v>31.803855012728814</v>
      </c>
      <c r="C105" s="6">
        <v>2.216349337405199</v>
      </c>
      <c r="D105" s="6">
        <v>8.9816892282774674</v>
      </c>
      <c r="E105" s="59">
        <f t="shared" si="27"/>
        <v>0</v>
      </c>
      <c r="F105" s="59">
        <f t="shared" si="15"/>
        <v>1</v>
      </c>
      <c r="G105" s="59">
        <f t="shared" si="16"/>
        <v>0</v>
      </c>
      <c r="H105" s="59">
        <f t="shared" si="17"/>
        <v>0</v>
      </c>
      <c r="I105" s="60" t="str">
        <f t="shared" si="18"/>
        <v>n.a.</v>
      </c>
      <c r="J105" s="60">
        <f t="shared" si="19"/>
        <v>2.216349337405199</v>
      </c>
      <c r="K105" s="60" t="str">
        <f t="shared" si="20"/>
        <v>n.a.</v>
      </c>
      <c r="L105" s="60" t="str">
        <f t="shared" si="21"/>
        <v>n.a.</v>
      </c>
      <c r="M105" s="60" t="str">
        <f t="shared" si="22"/>
        <v>n.a.</v>
      </c>
      <c r="N105" s="60">
        <f t="shared" si="23"/>
        <v>8.9816892282774674</v>
      </c>
      <c r="O105" s="60" t="str">
        <f t="shared" si="24"/>
        <v>n.a.</v>
      </c>
      <c r="P105" s="60" t="str">
        <f t="shared" si="25"/>
        <v>n.a.</v>
      </c>
      <c r="Q105" s="4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</row>
    <row r="106" spans="1:48" x14ac:dyDescent="0.25">
      <c r="A106" s="2">
        <f t="shared" si="26"/>
        <v>1979</v>
      </c>
      <c r="B106" s="6">
        <v>37.884998496669965</v>
      </c>
      <c r="C106" s="6">
        <v>3.9561894467663894</v>
      </c>
      <c r="D106" s="6">
        <v>8.1267837846056281</v>
      </c>
      <c r="E106" s="59">
        <f t="shared" si="27"/>
        <v>0</v>
      </c>
      <c r="F106" s="59">
        <f t="shared" si="15"/>
        <v>1</v>
      </c>
      <c r="G106" s="59">
        <f t="shared" si="16"/>
        <v>0</v>
      </c>
      <c r="H106" s="59">
        <f t="shared" si="17"/>
        <v>0</v>
      </c>
      <c r="I106" s="60" t="str">
        <f t="shared" si="18"/>
        <v>n.a.</v>
      </c>
      <c r="J106" s="60">
        <f t="shared" si="19"/>
        <v>3.9561894467663894</v>
      </c>
      <c r="K106" s="60" t="str">
        <f t="shared" si="20"/>
        <v>n.a.</v>
      </c>
      <c r="L106" s="60" t="str">
        <f t="shared" si="21"/>
        <v>n.a.</v>
      </c>
      <c r="M106" s="60" t="str">
        <f t="shared" si="22"/>
        <v>n.a.</v>
      </c>
      <c r="N106" s="60">
        <f t="shared" si="23"/>
        <v>8.1267837846056281</v>
      </c>
      <c r="O106" s="60" t="str">
        <f t="shared" si="24"/>
        <v>n.a.</v>
      </c>
      <c r="P106" s="60" t="str">
        <f t="shared" si="25"/>
        <v>n.a.</v>
      </c>
      <c r="Q106" s="4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</row>
    <row r="107" spans="1:48" x14ac:dyDescent="0.25">
      <c r="A107" s="2">
        <f t="shared" si="26"/>
        <v>1980</v>
      </c>
      <c r="B107" s="6">
        <v>41.851248949562596</v>
      </c>
      <c r="C107" s="6">
        <v>2.5989449919436636</v>
      </c>
      <c r="D107" s="6">
        <v>10.147318444625707</v>
      </c>
      <c r="E107" s="59">
        <f t="shared" si="27"/>
        <v>0</v>
      </c>
      <c r="F107" s="59">
        <f t="shared" si="15"/>
        <v>1</v>
      </c>
      <c r="G107" s="59">
        <f t="shared" si="16"/>
        <v>0</v>
      </c>
      <c r="H107" s="59">
        <f t="shared" si="17"/>
        <v>0</v>
      </c>
      <c r="I107" s="60" t="str">
        <f t="shared" si="18"/>
        <v>n.a.</v>
      </c>
      <c r="J107" s="60">
        <f t="shared" si="19"/>
        <v>2.5989449919436636</v>
      </c>
      <c r="K107" s="60" t="str">
        <f t="shared" si="20"/>
        <v>n.a.</v>
      </c>
      <c r="L107" s="60" t="str">
        <f t="shared" si="21"/>
        <v>n.a.</v>
      </c>
      <c r="M107" s="60" t="str">
        <f t="shared" si="22"/>
        <v>n.a.</v>
      </c>
      <c r="N107" s="60">
        <f t="shared" si="23"/>
        <v>10.147318444625707</v>
      </c>
      <c r="O107" s="60" t="str">
        <f t="shared" si="24"/>
        <v>n.a.</v>
      </c>
      <c r="P107" s="60" t="str">
        <f t="shared" si="25"/>
        <v>n.a.</v>
      </c>
      <c r="Q107" s="4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</row>
    <row r="108" spans="1:48" x14ac:dyDescent="0.25">
      <c r="A108" s="2">
        <f t="shared" si="26"/>
        <v>1981</v>
      </c>
      <c r="B108" s="6">
        <v>49.312175314384092</v>
      </c>
      <c r="C108" s="6">
        <v>-0.20224195810596424</v>
      </c>
      <c r="D108" s="6">
        <v>9.4898925790625412</v>
      </c>
      <c r="E108" s="59">
        <f t="shared" si="27"/>
        <v>0</v>
      </c>
      <c r="F108" s="59">
        <f t="shared" si="15"/>
        <v>1</v>
      </c>
      <c r="G108" s="59">
        <f t="shared" si="16"/>
        <v>0</v>
      </c>
      <c r="H108" s="59">
        <f t="shared" si="17"/>
        <v>0</v>
      </c>
      <c r="I108" s="60" t="str">
        <f t="shared" si="18"/>
        <v>n.a.</v>
      </c>
      <c r="J108" s="60">
        <f t="shared" si="19"/>
        <v>-0.20224195810596424</v>
      </c>
      <c r="K108" s="60" t="str">
        <f t="shared" si="20"/>
        <v>n.a.</v>
      </c>
      <c r="L108" s="60" t="str">
        <f t="shared" si="21"/>
        <v>n.a.</v>
      </c>
      <c r="M108" s="60" t="str">
        <f t="shared" si="22"/>
        <v>n.a.</v>
      </c>
      <c r="N108" s="60">
        <f t="shared" si="23"/>
        <v>9.4898925790625412</v>
      </c>
      <c r="O108" s="60" t="str">
        <f t="shared" si="24"/>
        <v>n.a.</v>
      </c>
      <c r="P108" s="60" t="str">
        <f t="shared" si="25"/>
        <v>n.a.</v>
      </c>
      <c r="Q108" s="4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</row>
    <row r="109" spans="1:48" x14ac:dyDescent="0.25">
      <c r="A109" s="2">
        <f t="shared" si="26"/>
        <v>1982</v>
      </c>
      <c r="B109" s="6">
        <v>57.475807176835858</v>
      </c>
      <c r="C109" s="6">
        <v>1.1931167173240054</v>
      </c>
      <c r="D109" s="6">
        <v>8.1613840726243225</v>
      </c>
      <c r="E109" s="59">
        <f t="shared" si="27"/>
        <v>0</v>
      </c>
      <c r="F109" s="59">
        <f t="shared" si="15"/>
        <v>1</v>
      </c>
      <c r="G109" s="59">
        <f t="shared" si="16"/>
        <v>0</v>
      </c>
      <c r="H109" s="59">
        <f t="shared" si="17"/>
        <v>0</v>
      </c>
      <c r="I109" s="60" t="str">
        <f t="shared" si="18"/>
        <v>n.a.</v>
      </c>
      <c r="J109" s="60">
        <f t="shared" si="19"/>
        <v>1.1931167173240054</v>
      </c>
      <c r="K109" s="60" t="str">
        <f t="shared" si="20"/>
        <v>n.a.</v>
      </c>
      <c r="L109" s="60" t="str">
        <f t="shared" si="21"/>
        <v>n.a.</v>
      </c>
      <c r="M109" s="60" t="str">
        <f t="shared" si="22"/>
        <v>n.a.</v>
      </c>
      <c r="N109" s="60">
        <f t="shared" si="23"/>
        <v>8.1613840726243225</v>
      </c>
      <c r="O109" s="60" t="str">
        <f t="shared" si="24"/>
        <v>n.a.</v>
      </c>
      <c r="P109" s="60" t="str">
        <f t="shared" si="25"/>
        <v>n.a.</v>
      </c>
      <c r="Q109" s="4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</row>
    <row r="110" spans="1:48" x14ac:dyDescent="0.25">
      <c r="A110" s="2">
        <f t="shared" si="26"/>
        <v>1983</v>
      </c>
      <c r="B110" s="6">
        <v>62.506078164516559</v>
      </c>
      <c r="C110" s="6">
        <v>1.8097593451918081</v>
      </c>
      <c r="D110" s="6">
        <v>10.223042099689339</v>
      </c>
      <c r="E110" s="59">
        <f t="shared" si="27"/>
        <v>0</v>
      </c>
      <c r="F110" s="59">
        <f t="shared" si="15"/>
        <v>0</v>
      </c>
      <c r="G110" s="59">
        <f t="shared" si="16"/>
        <v>1</v>
      </c>
      <c r="H110" s="59">
        <f t="shared" si="17"/>
        <v>0</v>
      </c>
      <c r="I110" s="60" t="str">
        <f t="shared" si="18"/>
        <v>n.a.</v>
      </c>
      <c r="J110" s="60" t="str">
        <f t="shared" si="19"/>
        <v>n.a.</v>
      </c>
      <c r="K110" s="60">
        <f t="shared" si="20"/>
        <v>1.8097593451918081</v>
      </c>
      <c r="L110" s="60" t="str">
        <f t="shared" si="21"/>
        <v>n.a.</v>
      </c>
      <c r="M110" s="60" t="str">
        <f t="shared" si="22"/>
        <v>n.a.</v>
      </c>
      <c r="N110" s="60" t="str">
        <f t="shared" si="23"/>
        <v>n.a.</v>
      </c>
      <c r="O110" s="60">
        <f t="shared" si="24"/>
        <v>10.223042099689339</v>
      </c>
      <c r="P110" s="60" t="str">
        <f t="shared" si="25"/>
        <v>n.a.</v>
      </c>
      <c r="Q110" s="4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</row>
    <row r="111" spans="1:48" x14ac:dyDescent="0.25">
      <c r="A111" s="2">
        <f t="shared" si="26"/>
        <v>1984</v>
      </c>
      <c r="B111" s="6">
        <v>64.715124752456077</v>
      </c>
      <c r="C111" s="6">
        <v>4.271293792511166</v>
      </c>
      <c r="D111" s="6">
        <v>7.6107560063616075</v>
      </c>
      <c r="E111" s="59">
        <f t="shared" si="27"/>
        <v>0</v>
      </c>
      <c r="F111" s="59">
        <f t="shared" si="15"/>
        <v>0</v>
      </c>
      <c r="G111" s="59">
        <f t="shared" si="16"/>
        <v>1</v>
      </c>
      <c r="H111" s="59">
        <f t="shared" si="17"/>
        <v>0</v>
      </c>
      <c r="I111" s="60" t="str">
        <f t="shared" si="18"/>
        <v>n.a.</v>
      </c>
      <c r="J111" s="60" t="str">
        <f t="shared" si="19"/>
        <v>n.a.</v>
      </c>
      <c r="K111" s="60">
        <f t="shared" si="20"/>
        <v>4.271293792511166</v>
      </c>
      <c r="L111" s="60" t="str">
        <f t="shared" si="21"/>
        <v>n.a.</v>
      </c>
      <c r="M111" s="60" t="str">
        <f t="shared" si="22"/>
        <v>n.a.</v>
      </c>
      <c r="N111" s="60" t="str">
        <f t="shared" si="23"/>
        <v>n.a.</v>
      </c>
      <c r="O111" s="60">
        <f t="shared" si="24"/>
        <v>7.6107560063616075</v>
      </c>
      <c r="P111" s="60" t="str">
        <f t="shared" si="25"/>
        <v>n.a.</v>
      </c>
      <c r="Q111" s="4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</row>
    <row r="112" spans="1:48" x14ac:dyDescent="0.25">
      <c r="A112" s="2">
        <f t="shared" si="26"/>
        <v>1985</v>
      </c>
      <c r="B112" s="6">
        <v>66.206429757467035</v>
      </c>
      <c r="C112" s="6">
        <v>2.1896632576639874</v>
      </c>
      <c r="D112" s="6">
        <v>6.5800168266980652</v>
      </c>
      <c r="E112" s="59">
        <f t="shared" si="27"/>
        <v>0</v>
      </c>
      <c r="F112" s="59">
        <f t="shared" si="15"/>
        <v>0</v>
      </c>
      <c r="G112" s="59">
        <f t="shared" si="16"/>
        <v>1</v>
      </c>
      <c r="H112" s="59">
        <f t="shared" si="17"/>
        <v>0</v>
      </c>
      <c r="I112" s="60" t="str">
        <f t="shared" si="18"/>
        <v>n.a.</v>
      </c>
      <c r="J112" s="60" t="str">
        <f t="shared" si="19"/>
        <v>n.a.</v>
      </c>
      <c r="K112" s="60">
        <f t="shared" si="20"/>
        <v>2.1896632576639874</v>
      </c>
      <c r="L112" s="60" t="str">
        <f t="shared" si="21"/>
        <v>n.a.</v>
      </c>
      <c r="M112" s="60" t="str">
        <f t="shared" si="22"/>
        <v>n.a.</v>
      </c>
      <c r="N112" s="60" t="str">
        <f t="shared" si="23"/>
        <v>n.a.</v>
      </c>
      <c r="O112" s="60">
        <f t="shared" si="24"/>
        <v>6.5800168266980652</v>
      </c>
      <c r="P112" s="60" t="str">
        <f t="shared" si="25"/>
        <v>n.a.</v>
      </c>
      <c r="Q112" s="4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</row>
    <row r="113" spans="1:48" x14ac:dyDescent="0.25">
      <c r="A113" s="2">
        <f t="shared" si="26"/>
        <v>1986</v>
      </c>
      <c r="B113" s="6">
        <v>64.021890601798702</v>
      </c>
      <c r="C113" s="6">
        <v>2.8610674774038225</v>
      </c>
      <c r="D113" s="6">
        <v>6.4577690427719325</v>
      </c>
      <c r="E113" s="59">
        <f t="shared" si="27"/>
        <v>0</v>
      </c>
      <c r="F113" s="59">
        <f t="shared" si="15"/>
        <v>0</v>
      </c>
      <c r="G113" s="59">
        <f t="shared" si="16"/>
        <v>1</v>
      </c>
      <c r="H113" s="59">
        <f t="shared" si="17"/>
        <v>0</v>
      </c>
      <c r="I113" s="60" t="str">
        <f t="shared" si="18"/>
        <v>n.a.</v>
      </c>
      <c r="J113" s="60" t="str">
        <f t="shared" si="19"/>
        <v>n.a.</v>
      </c>
      <c r="K113" s="60">
        <f t="shared" si="20"/>
        <v>2.8610674774038225</v>
      </c>
      <c r="L113" s="60" t="str">
        <f t="shared" si="21"/>
        <v>n.a.</v>
      </c>
      <c r="M113" s="60" t="str">
        <f t="shared" si="22"/>
        <v>n.a.</v>
      </c>
      <c r="N113" s="60" t="str">
        <f t="shared" si="23"/>
        <v>n.a.</v>
      </c>
      <c r="O113" s="60">
        <f t="shared" si="24"/>
        <v>6.4577690427719325</v>
      </c>
      <c r="P113" s="60" t="str">
        <f t="shared" si="25"/>
        <v>n.a.</v>
      </c>
      <c r="Q113" s="4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</row>
    <row r="114" spans="1:48" x14ac:dyDescent="0.25">
      <c r="A114" s="2">
        <f t="shared" si="26"/>
        <v>1987</v>
      </c>
      <c r="B114" s="6">
        <v>58.26134991152265</v>
      </c>
      <c r="C114" s="6">
        <v>3.4571354855971625</v>
      </c>
      <c r="D114" s="6">
        <v>4.7820988489551963</v>
      </c>
      <c r="E114" s="59">
        <f t="shared" si="27"/>
        <v>0</v>
      </c>
      <c r="F114" s="59">
        <f t="shared" si="15"/>
        <v>1</v>
      </c>
      <c r="G114" s="59">
        <f t="shared" si="16"/>
        <v>0</v>
      </c>
      <c r="H114" s="59">
        <f t="shared" si="17"/>
        <v>0</v>
      </c>
      <c r="I114" s="60" t="str">
        <f t="shared" si="18"/>
        <v>n.a.</v>
      </c>
      <c r="J114" s="60">
        <f t="shared" si="19"/>
        <v>3.4571354855971625</v>
      </c>
      <c r="K114" s="60" t="str">
        <f t="shared" si="20"/>
        <v>n.a.</v>
      </c>
      <c r="L114" s="60" t="str">
        <f t="shared" si="21"/>
        <v>n.a.</v>
      </c>
      <c r="M114" s="60" t="str">
        <f t="shared" si="22"/>
        <v>n.a.</v>
      </c>
      <c r="N114" s="60">
        <f t="shared" si="23"/>
        <v>4.7820988489551963</v>
      </c>
      <c r="O114" s="60" t="str">
        <f t="shared" si="24"/>
        <v>n.a.</v>
      </c>
      <c r="P114" s="60" t="str">
        <f t="shared" si="25"/>
        <v>n.a.</v>
      </c>
      <c r="Q114" s="4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</row>
    <row r="115" spans="1:48" x14ac:dyDescent="0.25">
      <c r="A115" s="2">
        <f t="shared" si="26"/>
        <v>1988</v>
      </c>
      <c r="B115" s="6">
        <v>52.333802381851257</v>
      </c>
      <c r="C115" s="6">
        <v>2.6664311386509487</v>
      </c>
      <c r="D115" s="6">
        <v>6.2861419662156415</v>
      </c>
      <c r="E115" s="59">
        <f t="shared" si="27"/>
        <v>0</v>
      </c>
      <c r="F115" s="59">
        <f t="shared" si="15"/>
        <v>1</v>
      </c>
      <c r="G115" s="59">
        <f t="shared" si="16"/>
        <v>0</v>
      </c>
      <c r="H115" s="59">
        <f t="shared" si="17"/>
        <v>0</v>
      </c>
      <c r="I115" s="60" t="str">
        <f t="shared" si="18"/>
        <v>n.a.</v>
      </c>
      <c r="J115" s="60">
        <f t="shared" si="19"/>
        <v>2.6664311386509487</v>
      </c>
      <c r="K115" s="60" t="str">
        <f t="shared" si="20"/>
        <v>n.a.</v>
      </c>
      <c r="L115" s="60" t="str">
        <f t="shared" si="21"/>
        <v>n.a.</v>
      </c>
      <c r="M115" s="60" t="str">
        <f t="shared" si="22"/>
        <v>n.a.</v>
      </c>
      <c r="N115" s="60">
        <f t="shared" si="23"/>
        <v>6.2861419662156415</v>
      </c>
      <c r="O115" s="60" t="str">
        <f t="shared" si="24"/>
        <v>n.a.</v>
      </c>
      <c r="P115" s="60" t="str">
        <f t="shared" si="25"/>
        <v>n.a.</v>
      </c>
      <c r="Q115" s="4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</row>
    <row r="116" spans="1:48" x14ac:dyDescent="0.25">
      <c r="A116" s="2">
        <f t="shared" si="26"/>
        <v>1989</v>
      </c>
      <c r="B116" s="6">
        <v>46.396582386143976</v>
      </c>
      <c r="C116" s="6">
        <v>2.779133501418074</v>
      </c>
      <c r="D116" s="6">
        <v>7.9666186930898109</v>
      </c>
      <c r="E116" s="59">
        <f t="shared" si="27"/>
        <v>0</v>
      </c>
      <c r="F116" s="59">
        <f t="shared" si="15"/>
        <v>1</v>
      </c>
      <c r="G116" s="59">
        <f t="shared" si="16"/>
        <v>0</v>
      </c>
      <c r="H116" s="59">
        <f t="shared" si="17"/>
        <v>0</v>
      </c>
      <c r="I116" s="60" t="str">
        <f t="shared" si="18"/>
        <v>n.a.</v>
      </c>
      <c r="J116" s="60">
        <f t="shared" si="19"/>
        <v>2.779133501418074</v>
      </c>
      <c r="K116" s="60" t="str">
        <f t="shared" si="20"/>
        <v>n.a.</v>
      </c>
      <c r="L116" s="60" t="str">
        <f t="shared" si="21"/>
        <v>n.a.</v>
      </c>
      <c r="M116" s="60" t="str">
        <f t="shared" si="22"/>
        <v>n.a.</v>
      </c>
      <c r="N116" s="60">
        <f t="shared" si="23"/>
        <v>7.9666186930898109</v>
      </c>
      <c r="O116" s="60" t="str">
        <f t="shared" si="24"/>
        <v>n.a.</v>
      </c>
      <c r="P116" s="60" t="str">
        <f t="shared" si="25"/>
        <v>n.a.</v>
      </c>
      <c r="Q116" s="4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</row>
    <row r="117" spans="1:48" x14ac:dyDescent="0.25">
      <c r="A117" s="2">
        <f t="shared" si="26"/>
        <v>1990</v>
      </c>
      <c r="B117" s="6">
        <v>43.517749855778028</v>
      </c>
      <c r="C117" s="6">
        <v>1.0102883427594911</v>
      </c>
      <c r="D117" s="6">
        <v>8.8071746857160136</v>
      </c>
      <c r="E117" s="59">
        <f t="shared" si="27"/>
        <v>0</v>
      </c>
      <c r="F117" s="59">
        <f t="shared" si="15"/>
        <v>1</v>
      </c>
      <c r="G117" s="59">
        <f t="shared" si="16"/>
        <v>0</v>
      </c>
      <c r="H117" s="59">
        <f t="shared" si="17"/>
        <v>0</v>
      </c>
      <c r="I117" s="60" t="str">
        <f t="shared" si="18"/>
        <v>n.a.</v>
      </c>
      <c r="J117" s="60">
        <f t="shared" si="19"/>
        <v>1.0102883427594911</v>
      </c>
      <c r="K117" s="60" t="str">
        <f t="shared" si="20"/>
        <v>n.a.</v>
      </c>
      <c r="L117" s="60" t="str">
        <f t="shared" si="21"/>
        <v>n.a.</v>
      </c>
      <c r="M117" s="60" t="str">
        <f t="shared" si="22"/>
        <v>n.a.</v>
      </c>
      <c r="N117" s="60">
        <f t="shared" si="23"/>
        <v>8.8071746857160136</v>
      </c>
      <c r="O117" s="60" t="str">
        <f t="shared" si="24"/>
        <v>n.a.</v>
      </c>
      <c r="P117" s="60" t="str">
        <f t="shared" si="25"/>
        <v>n.a.</v>
      </c>
      <c r="Q117" s="4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</row>
    <row r="118" spans="1:48" x14ac:dyDescent="0.25">
      <c r="A118" s="2">
        <f t="shared" si="26"/>
        <v>1991</v>
      </c>
      <c r="B118" s="6">
        <v>45.217782824031481</v>
      </c>
      <c r="C118" s="6">
        <v>-1.1212866822901901</v>
      </c>
      <c r="D118" s="6">
        <v>9.0366301819952533</v>
      </c>
      <c r="E118" s="59">
        <f t="shared" si="27"/>
        <v>0</v>
      </c>
      <c r="F118" s="59">
        <f t="shared" si="15"/>
        <v>1</v>
      </c>
      <c r="G118" s="59">
        <f t="shared" si="16"/>
        <v>0</v>
      </c>
      <c r="H118" s="59">
        <f t="shared" si="17"/>
        <v>0</v>
      </c>
      <c r="I118" s="60" t="str">
        <f t="shared" si="18"/>
        <v>n.a.</v>
      </c>
      <c r="J118" s="60">
        <f t="shared" si="19"/>
        <v>-1.1212866822901901</v>
      </c>
      <c r="K118" s="60" t="str">
        <f t="shared" si="20"/>
        <v>n.a.</v>
      </c>
      <c r="L118" s="60" t="str">
        <f t="shared" si="21"/>
        <v>n.a.</v>
      </c>
      <c r="M118" s="60" t="str">
        <f t="shared" si="22"/>
        <v>n.a.</v>
      </c>
      <c r="N118" s="60">
        <f t="shared" si="23"/>
        <v>9.0366301819952533</v>
      </c>
      <c r="O118" s="60" t="str">
        <f t="shared" si="24"/>
        <v>n.a.</v>
      </c>
      <c r="P118" s="60" t="str">
        <f t="shared" si="25"/>
        <v>n.a.</v>
      </c>
      <c r="Q118" s="4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</row>
    <row r="119" spans="1:48" x14ac:dyDescent="0.25">
      <c r="A119" s="2">
        <f t="shared" si="26"/>
        <v>1992</v>
      </c>
      <c r="B119" s="6">
        <v>57.592096143535287</v>
      </c>
      <c r="C119" s="6">
        <v>-1.2035112819597127</v>
      </c>
      <c r="D119" s="6">
        <v>1.0127622876581199</v>
      </c>
      <c r="E119" s="59">
        <f t="shared" si="27"/>
        <v>0</v>
      </c>
      <c r="F119" s="59">
        <f t="shared" si="15"/>
        <v>1</v>
      </c>
      <c r="G119" s="59">
        <f t="shared" si="16"/>
        <v>0</v>
      </c>
      <c r="H119" s="59">
        <f t="shared" si="17"/>
        <v>0</v>
      </c>
      <c r="I119" s="60" t="str">
        <f t="shared" si="18"/>
        <v>n.a.</v>
      </c>
      <c r="J119" s="60">
        <f t="shared" si="19"/>
        <v>-1.2035112819597127</v>
      </c>
      <c r="K119" s="60" t="str">
        <f t="shared" si="20"/>
        <v>n.a.</v>
      </c>
      <c r="L119" s="60" t="str">
        <f t="shared" si="21"/>
        <v>n.a.</v>
      </c>
      <c r="M119" s="60" t="str">
        <f t="shared" si="22"/>
        <v>n.a.</v>
      </c>
      <c r="N119" s="60">
        <f t="shared" si="23"/>
        <v>1.0127622876581199</v>
      </c>
      <c r="O119" s="60" t="str">
        <f t="shared" si="24"/>
        <v>n.a.</v>
      </c>
      <c r="P119" s="60" t="str">
        <f t="shared" si="25"/>
        <v>n.a.</v>
      </c>
      <c r="Q119" s="4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</row>
    <row r="120" spans="1:48" x14ac:dyDescent="0.25">
      <c r="A120" s="2">
        <f t="shared" si="26"/>
        <v>1993</v>
      </c>
      <c r="B120" s="6">
        <v>71.964051913714428</v>
      </c>
      <c r="C120" s="6">
        <v>-2.0577861113297957</v>
      </c>
      <c r="D120" s="6">
        <v>5.038449454065308</v>
      </c>
      <c r="E120" s="59">
        <f t="shared" si="27"/>
        <v>0</v>
      </c>
      <c r="F120" s="59">
        <f t="shared" si="15"/>
        <v>0</v>
      </c>
      <c r="G120" s="59">
        <f t="shared" si="16"/>
        <v>1</v>
      </c>
      <c r="H120" s="59">
        <f t="shared" si="17"/>
        <v>0</v>
      </c>
      <c r="I120" s="60" t="str">
        <f t="shared" si="18"/>
        <v>n.a.</v>
      </c>
      <c r="J120" s="60" t="str">
        <f t="shared" si="19"/>
        <v>n.a.</v>
      </c>
      <c r="K120" s="60">
        <f t="shared" si="20"/>
        <v>-2.0577861113297957</v>
      </c>
      <c r="L120" s="60" t="str">
        <f t="shared" si="21"/>
        <v>n.a.</v>
      </c>
      <c r="M120" s="60" t="str">
        <f t="shared" si="22"/>
        <v>n.a.</v>
      </c>
      <c r="N120" s="60" t="str">
        <f t="shared" si="23"/>
        <v>n.a.</v>
      </c>
      <c r="O120" s="60">
        <f t="shared" si="24"/>
        <v>5.038449454065308</v>
      </c>
      <c r="P120" s="60" t="str">
        <f t="shared" si="25"/>
        <v>n.a.</v>
      </c>
      <c r="Q120" s="4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</row>
    <row r="121" spans="1:48" x14ac:dyDescent="0.25">
      <c r="A121" s="2">
        <f t="shared" si="26"/>
        <v>1994</v>
      </c>
      <c r="B121" s="6">
        <v>76.620493336033064</v>
      </c>
      <c r="C121" s="6">
        <v>3.9468574695596503</v>
      </c>
      <c r="D121" s="6">
        <v>2.672057065876543</v>
      </c>
      <c r="E121" s="59">
        <f t="shared" si="27"/>
        <v>0</v>
      </c>
      <c r="F121" s="59">
        <f t="shared" si="15"/>
        <v>0</v>
      </c>
      <c r="G121" s="59">
        <f t="shared" si="16"/>
        <v>1</v>
      </c>
      <c r="H121" s="59">
        <f t="shared" si="17"/>
        <v>0</v>
      </c>
      <c r="I121" s="60" t="str">
        <f t="shared" si="18"/>
        <v>n.a.</v>
      </c>
      <c r="J121" s="60" t="str">
        <f t="shared" si="19"/>
        <v>n.a.</v>
      </c>
      <c r="K121" s="60">
        <f t="shared" si="20"/>
        <v>3.9468574695596503</v>
      </c>
      <c r="L121" s="60" t="str">
        <f t="shared" si="21"/>
        <v>n.a.</v>
      </c>
      <c r="M121" s="60" t="str">
        <f t="shared" si="22"/>
        <v>n.a.</v>
      </c>
      <c r="N121" s="60" t="str">
        <f t="shared" si="23"/>
        <v>n.a.</v>
      </c>
      <c r="O121" s="60">
        <f t="shared" si="24"/>
        <v>2.672057065876543</v>
      </c>
      <c r="P121" s="60" t="str">
        <f t="shared" si="25"/>
        <v>n.a.</v>
      </c>
      <c r="Q121" s="4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</row>
    <row r="122" spans="1:48" x14ac:dyDescent="0.25">
      <c r="A122" s="2">
        <f t="shared" si="26"/>
        <v>1995</v>
      </c>
      <c r="B122" s="6">
        <v>76.5938577490938</v>
      </c>
      <c r="C122" s="6">
        <v>3.9730566020473868</v>
      </c>
      <c r="D122" s="6">
        <v>3.6580227617073247</v>
      </c>
      <c r="E122" s="59">
        <f t="shared" si="27"/>
        <v>0</v>
      </c>
      <c r="F122" s="59">
        <f t="shared" si="15"/>
        <v>0</v>
      </c>
      <c r="G122" s="59">
        <f t="shared" si="16"/>
        <v>1</v>
      </c>
      <c r="H122" s="59">
        <f t="shared" si="17"/>
        <v>0</v>
      </c>
      <c r="I122" s="60" t="str">
        <f t="shared" si="18"/>
        <v>n.a.</v>
      </c>
      <c r="J122" s="60" t="str">
        <f t="shared" si="19"/>
        <v>n.a.</v>
      </c>
      <c r="K122" s="60">
        <f t="shared" si="20"/>
        <v>3.9730566020473868</v>
      </c>
      <c r="L122" s="60" t="str">
        <f t="shared" si="21"/>
        <v>n.a.</v>
      </c>
      <c r="M122" s="60" t="str">
        <f t="shared" si="22"/>
        <v>n.a.</v>
      </c>
      <c r="N122" s="60" t="str">
        <f t="shared" si="23"/>
        <v>n.a.</v>
      </c>
      <c r="O122" s="60">
        <f t="shared" si="24"/>
        <v>3.6580227617073247</v>
      </c>
      <c r="P122" s="60" t="str">
        <f t="shared" si="25"/>
        <v>n.a.</v>
      </c>
      <c r="Q122" s="4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</row>
    <row r="123" spans="1:48" x14ac:dyDescent="0.25">
      <c r="A123" s="2">
        <f t="shared" si="26"/>
        <v>1996</v>
      </c>
      <c r="B123" s="6">
        <v>76.194623371434432</v>
      </c>
      <c r="C123" s="6">
        <v>1.4605203820765356</v>
      </c>
      <c r="D123" s="6">
        <v>0.86581833930339247</v>
      </c>
      <c r="E123" s="59">
        <f t="shared" si="27"/>
        <v>0</v>
      </c>
      <c r="F123" s="59">
        <f t="shared" si="15"/>
        <v>0</v>
      </c>
      <c r="G123" s="59">
        <f t="shared" si="16"/>
        <v>1</v>
      </c>
      <c r="H123" s="59">
        <f t="shared" si="17"/>
        <v>0</v>
      </c>
      <c r="I123" s="60" t="str">
        <f t="shared" si="18"/>
        <v>n.a.</v>
      </c>
      <c r="J123" s="60" t="str">
        <f t="shared" si="19"/>
        <v>n.a.</v>
      </c>
      <c r="K123" s="60">
        <f t="shared" si="20"/>
        <v>1.4605203820765356</v>
      </c>
      <c r="L123" s="60" t="str">
        <f t="shared" si="21"/>
        <v>n.a.</v>
      </c>
      <c r="M123" s="60" t="str">
        <f t="shared" si="22"/>
        <v>n.a.</v>
      </c>
      <c r="N123" s="60" t="str">
        <f t="shared" si="23"/>
        <v>n.a.</v>
      </c>
      <c r="O123" s="60">
        <f t="shared" si="24"/>
        <v>0.86581833930339247</v>
      </c>
      <c r="P123" s="60" t="str">
        <f t="shared" si="25"/>
        <v>n.a.</v>
      </c>
      <c r="Q123" s="4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</row>
    <row r="124" spans="1:48" x14ac:dyDescent="0.25">
      <c r="A124" s="2">
        <f t="shared" si="26"/>
        <v>1997</v>
      </c>
      <c r="B124" s="6">
        <v>74.31634665282823</v>
      </c>
      <c r="C124" s="6">
        <v>2.4602815703182346</v>
      </c>
      <c r="D124" s="6">
        <v>1.5462950787229701</v>
      </c>
      <c r="E124" s="59">
        <f t="shared" si="27"/>
        <v>0</v>
      </c>
      <c r="F124" s="59">
        <f t="shared" si="15"/>
        <v>0</v>
      </c>
      <c r="G124" s="59">
        <f t="shared" si="16"/>
        <v>1</v>
      </c>
      <c r="H124" s="59">
        <f t="shared" si="17"/>
        <v>0</v>
      </c>
      <c r="I124" s="60" t="str">
        <f t="shared" si="18"/>
        <v>n.a.</v>
      </c>
      <c r="J124" s="60" t="str">
        <f t="shared" si="19"/>
        <v>n.a.</v>
      </c>
      <c r="K124" s="60">
        <f t="shared" si="20"/>
        <v>2.4602815703182346</v>
      </c>
      <c r="L124" s="60" t="str">
        <f t="shared" si="21"/>
        <v>n.a.</v>
      </c>
      <c r="M124" s="60" t="str">
        <f t="shared" si="22"/>
        <v>n.a.</v>
      </c>
      <c r="N124" s="60" t="str">
        <f t="shared" si="23"/>
        <v>n.a.</v>
      </c>
      <c r="O124" s="60">
        <f t="shared" si="24"/>
        <v>1.5462950787229701</v>
      </c>
      <c r="P124" s="60" t="str">
        <f t="shared" si="25"/>
        <v>n.a.</v>
      </c>
      <c r="Q124" s="4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</row>
    <row r="125" spans="1:48" x14ac:dyDescent="0.25">
      <c r="A125" s="2">
        <f t="shared" si="26"/>
        <v>1998</v>
      </c>
      <c r="B125" s="6">
        <v>72.007663673096133</v>
      </c>
      <c r="C125" s="6">
        <v>3.8139455208220596</v>
      </c>
      <c r="D125" s="6">
        <v>0.57962011290473292</v>
      </c>
      <c r="E125" s="59">
        <f t="shared" si="27"/>
        <v>0</v>
      </c>
      <c r="F125" s="59">
        <f t="shared" si="15"/>
        <v>0</v>
      </c>
      <c r="G125" s="59">
        <f t="shared" si="16"/>
        <v>1</v>
      </c>
      <c r="H125" s="59">
        <f t="shared" si="17"/>
        <v>0</v>
      </c>
      <c r="I125" s="60" t="str">
        <f t="shared" si="18"/>
        <v>n.a.</v>
      </c>
      <c r="J125" s="60" t="str">
        <f t="shared" si="19"/>
        <v>n.a.</v>
      </c>
      <c r="K125" s="60">
        <f t="shared" si="20"/>
        <v>3.8139455208220596</v>
      </c>
      <c r="L125" s="60" t="str">
        <f t="shared" si="21"/>
        <v>n.a.</v>
      </c>
      <c r="M125" s="60" t="str">
        <f t="shared" si="22"/>
        <v>n.a.</v>
      </c>
      <c r="N125" s="60" t="str">
        <f t="shared" si="23"/>
        <v>n.a.</v>
      </c>
      <c r="O125" s="60">
        <f t="shared" si="24"/>
        <v>0.57962011290473292</v>
      </c>
      <c r="P125" s="60" t="str">
        <f t="shared" si="25"/>
        <v>n.a.</v>
      </c>
      <c r="Q125" s="4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</row>
    <row r="126" spans="1:48" x14ac:dyDescent="0.25">
      <c r="A126" s="2">
        <f t="shared" si="26"/>
        <v>1999</v>
      </c>
      <c r="B126" s="6">
        <v>64.69860685414578</v>
      </c>
      <c r="C126" s="6">
        <v>4.5954028499961552</v>
      </c>
      <c r="D126" s="6">
        <v>0.92258797378050872</v>
      </c>
      <c r="E126" s="59">
        <f t="shared" si="27"/>
        <v>0</v>
      </c>
      <c r="F126" s="59">
        <f t="shared" si="15"/>
        <v>0</v>
      </c>
      <c r="G126" s="59">
        <f t="shared" si="16"/>
        <v>1</v>
      </c>
      <c r="H126" s="59">
        <f t="shared" si="17"/>
        <v>0</v>
      </c>
      <c r="I126" s="60" t="str">
        <f t="shared" si="18"/>
        <v>n.a.</v>
      </c>
      <c r="J126" s="60" t="str">
        <f t="shared" si="19"/>
        <v>n.a.</v>
      </c>
      <c r="K126" s="60">
        <f t="shared" si="20"/>
        <v>4.5954028499961552</v>
      </c>
      <c r="L126" s="60" t="str">
        <f t="shared" si="21"/>
        <v>n.a.</v>
      </c>
      <c r="M126" s="60" t="str">
        <f t="shared" si="22"/>
        <v>n.a.</v>
      </c>
      <c r="N126" s="60" t="str">
        <f t="shared" si="23"/>
        <v>n.a.</v>
      </c>
      <c r="O126" s="60">
        <f t="shared" si="24"/>
        <v>0.92258797378050872</v>
      </c>
      <c r="P126" s="60" t="str">
        <f t="shared" si="25"/>
        <v>n.a.</v>
      </c>
      <c r="Q126" s="4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</row>
    <row r="127" spans="1:48" x14ac:dyDescent="0.25">
      <c r="A127" s="2">
        <f t="shared" si="26"/>
        <v>2000</v>
      </c>
      <c r="B127" s="6">
        <v>56.853808239147732</v>
      </c>
      <c r="C127" s="6">
        <v>4.3989324335485414</v>
      </c>
      <c r="D127" s="6">
        <v>1.4696475747116411</v>
      </c>
      <c r="E127" s="59">
        <f t="shared" si="27"/>
        <v>0</v>
      </c>
      <c r="F127" s="59">
        <f t="shared" si="15"/>
        <v>1</v>
      </c>
      <c r="G127" s="59">
        <f t="shared" si="16"/>
        <v>0</v>
      </c>
      <c r="H127" s="59">
        <f t="shared" si="17"/>
        <v>0</v>
      </c>
      <c r="I127" s="60" t="str">
        <f t="shared" si="18"/>
        <v>n.a.</v>
      </c>
      <c r="J127" s="60">
        <f t="shared" si="19"/>
        <v>4.3989324335485414</v>
      </c>
      <c r="K127" s="60" t="str">
        <f t="shared" si="20"/>
        <v>n.a.</v>
      </c>
      <c r="L127" s="60" t="str">
        <f t="shared" si="21"/>
        <v>n.a.</v>
      </c>
      <c r="M127" s="60" t="str">
        <f t="shared" si="22"/>
        <v>n.a.</v>
      </c>
      <c r="N127" s="60">
        <f t="shared" si="23"/>
        <v>1.4696475747116411</v>
      </c>
      <c r="O127" s="60" t="str">
        <f t="shared" si="24"/>
        <v>n.a.</v>
      </c>
      <c r="P127" s="60" t="str">
        <f t="shared" si="25"/>
        <v>n.a.</v>
      </c>
      <c r="Q127" s="4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</row>
    <row r="128" spans="1:48" x14ac:dyDescent="0.25">
      <c r="A128" s="2">
        <f t="shared" si="26"/>
        <v>2001</v>
      </c>
      <c r="B128" s="6">
        <v>49.730760302298187</v>
      </c>
      <c r="C128" s="6">
        <v>1.0577394447167876</v>
      </c>
      <c r="D128" s="6">
        <v>2.3041261760289533</v>
      </c>
      <c r="E128" s="59">
        <f t="shared" si="27"/>
        <v>0</v>
      </c>
      <c r="F128" s="59">
        <f t="shared" si="15"/>
        <v>1</v>
      </c>
      <c r="G128" s="59">
        <f t="shared" si="16"/>
        <v>0</v>
      </c>
      <c r="H128" s="59">
        <f t="shared" si="17"/>
        <v>0</v>
      </c>
      <c r="I128" s="60" t="str">
        <f t="shared" si="18"/>
        <v>n.a.</v>
      </c>
      <c r="J128" s="60">
        <f t="shared" si="19"/>
        <v>1.0577394447167876</v>
      </c>
      <c r="K128" s="60" t="str">
        <f t="shared" si="20"/>
        <v>n.a.</v>
      </c>
      <c r="L128" s="60" t="str">
        <f t="shared" si="21"/>
        <v>n.a.</v>
      </c>
      <c r="M128" s="60" t="str">
        <f t="shared" si="22"/>
        <v>n.a.</v>
      </c>
      <c r="N128" s="60">
        <f t="shared" si="23"/>
        <v>2.3041261760289533</v>
      </c>
      <c r="O128" s="60" t="str">
        <f t="shared" si="24"/>
        <v>n.a.</v>
      </c>
      <c r="P128" s="60" t="str">
        <f t="shared" si="25"/>
        <v>n.a.</v>
      </c>
      <c r="Q128" s="4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</row>
    <row r="129" spans="1:48" x14ac:dyDescent="0.25">
      <c r="A129" s="2">
        <f t="shared" si="26"/>
        <v>2002</v>
      </c>
      <c r="B129" s="6">
        <v>47.932426180207869</v>
      </c>
      <c r="C129" s="6">
        <v>2.4113087159477686</v>
      </c>
      <c r="D129" s="6">
        <v>1.6156269691565583</v>
      </c>
      <c r="E129" s="59">
        <f t="shared" si="27"/>
        <v>0</v>
      </c>
      <c r="F129" s="59">
        <f t="shared" si="15"/>
        <v>1</v>
      </c>
      <c r="G129" s="59">
        <f t="shared" si="16"/>
        <v>0</v>
      </c>
      <c r="H129" s="59">
        <f t="shared" si="17"/>
        <v>0</v>
      </c>
      <c r="I129" s="60" t="str">
        <f t="shared" si="18"/>
        <v>n.a.</v>
      </c>
      <c r="J129" s="60">
        <f t="shared" si="19"/>
        <v>2.4113087159477686</v>
      </c>
      <c r="K129" s="60" t="str">
        <f t="shared" si="20"/>
        <v>n.a.</v>
      </c>
      <c r="L129" s="60" t="str">
        <f t="shared" si="21"/>
        <v>n.a.</v>
      </c>
      <c r="M129" s="60" t="str">
        <f t="shared" si="22"/>
        <v>n.a.</v>
      </c>
      <c r="N129" s="60">
        <f t="shared" si="23"/>
        <v>1.6156269691565583</v>
      </c>
      <c r="O129" s="60" t="str">
        <f t="shared" si="24"/>
        <v>n.a.</v>
      </c>
      <c r="P129" s="60" t="str">
        <f t="shared" si="25"/>
        <v>n.a.</v>
      </c>
      <c r="Q129" s="4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</row>
    <row r="130" spans="1:48" x14ac:dyDescent="0.25">
      <c r="A130" s="2">
        <f t="shared" si="26"/>
        <v>2003</v>
      </c>
      <c r="B130" s="6">
        <v>48.853567381667098</v>
      </c>
      <c r="C130" s="6">
        <v>1.9125969353443795</v>
      </c>
      <c r="D130" s="6">
        <v>1.9493093189071775</v>
      </c>
      <c r="E130" s="59">
        <f t="shared" si="27"/>
        <v>0</v>
      </c>
      <c r="F130" s="59">
        <f t="shared" si="15"/>
        <v>1</v>
      </c>
      <c r="G130" s="59">
        <f t="shared" si="16"/>
        <v>0</v>
      </c>
      <c r="H130" s="59">
        <f t="shared" si="17"/>
        <v>0</v>
      </c>
      <c r="I130" s="60" t="str">
        <f t="shared" si="18"/>
        <v>n.a.</v>
      </c>
      <c r="J130" s="60">
        <f t="shared" si="19"/>
        <v>1.9125969353443795</v>
      </c>
      <c r="K130" s="60" t="str">
        <f t="shared" si="20"/>
        <v>n.a.</v>
      </c>
      <c r="L130" s="60" t="str">
        <f t="shared" si="21"/>
        <v>n.a.</v>
      </c>
      <c r="M130" s="60" t="str">
        <f t="shared" si="22"/>
        <v>n.a.</v>
      </c>
      <c r="N130" s="60">
        <f t="shared" si="23"/>
        <v>1.9493093189071775</v>
      </c>
      <c r="O130" s="60" t="str">
        <f t="shared" si="24"/>
        <v>n.a.</v>
      </c>
      <c r="P130" s="60" t="str">
        <f t="shared" si="25"/>
        <v>n.a.</v>
      </c>
      <c r="Q130" s="4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</row>
    <row r="131" spans="1:48" x14ac:dyDescent="0.25">
      <c r="A131" s="2">
        <f t="shared" si="26"/>
        <v>2004</v>
      </c>
      <c r="B131" s="6">
        <v>47.898863220772888</v>
      </c>
      <c r="C131" s="6">
        <v>4.1270445917684917</v>
      </c>
      <c r="D131" s="6">
        <v>0.2294291538668336</v>
      </c>
      <c r="E131" s="59">
        <f t="shared" si="27"/>
        <v>0</v>
      </c>
      <c r="F131" s="59">
        <f t="shared" si="15"/>
        <v>1</v>
      </c>
      <c r="G131" s="59">
        <f t="shared" si="16"/>
        <v>0</v>
      </c>
      <c r="H131" s="59">
        <f t="shared" si="17"/>
        <v>0</v>
      </c>
      <c r="I131" s="60" t="str">
        <f t="shared" si="18"/>
        <v>n.a.</v>
      </c>
      <c r="J131" s="60">
        <f t="shared" si="19"/>
        <v>4.1270445917684917</v>
      </c>
      <c r="K131" s="60" t="str">
        <f t="shared" si="20"/>
        <v>n.a.</v>
      </c>
      <c r="L131" s="60" t="str">
        <f t="shared" si="21"/>
        <v>n.a.</v>
      </c>
      <c r="M131" s="60" t="str">
        <f t="shared" si="22"/>
        <v>n.a.</v>
      </c>
      <c r="N131" s="60">
        <f t="shared" si="23"/>
        <v>0.2294291538668336</v>
      </c>
      <c r="O131" s="60" t="str">
        <f t="shared" si="24"/>
        <v>n.a.</v>
      </c>
      <c r="P131" s="60" t="str">
        <f t="shared" si="25"/>
        <v>n.a.</v>
      </c>
      <c r="Q131" s="4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</row>
    <row r="132" spans="1:48" x14ac:dyDescent="0.25">
      <c r="A132" s="2">
        <f t="shared" si="26"/>
        <v>2005</v>
      </c>
      <c r="B132" s="6">
        <v>47.841563018696853</v>
      </c>
      <c r="C132" s="6">
        <v>3.2983393576605069</v>
      </c>
      <c r="D132" s="6">
        <v>0.87330116544985792</v>
      </c>
      <c r="E132" s="59">
        <f t="shared" si="27"/>
        <v>0</v>
      </c>
      <c r="F132" s="59">
        <f t="shared" si="15"/>
        <v>1</v>
      </c>
      <c r="G132" s="59">
        <f t="shared" si="16"/>
        <v>0</v>
      </c>
      <c r="H132" s="59">
        <f t="shared" si="17"/>
        <v>0</v>
      </c>
      <c r="I132" s="60" t="str">
        <f t="shared" si="18"/>
        <v>n.a.</v>
      </c>
      <c r="J132" s="60">
        <f t="shared" si="19"/>
        <v>3.2983393576605069</v>
      </c>
      <c r="K132" s="60" t="str">
        <f t="shared" si="20"/>
        <v>n.a.</v>
      </c>
      <c r="L132" s="60" t="str">
        <f t="shared" si="21"/>
        <v>n.a.</v>
      </c>
      <c r="M132" s="60" t="str">
        <f t="shared" si="22"/>
        <v>n.a.</v>
      </c>
      <c r="N132" s="60">
        <f t="shared" si="23"/>
        <v>0.87330116544985792</v>
      </c>
      <c r="O132" s="60" t="str">
        <f t="shared" si="24"/>
        <v>n.a.</v>
      </c>
      <c r="P132" s="60" t="str">
        <f t="shared" si="25"/>
        <v>n.a.</v>
      </c>
      <c r="Q132" s="4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</row>
    <row r="133" spans="1:48" x14ac:dyDescent="0.25">
      <c r="A133" s="2">
        <f t="shared" si="26"/>
        <v>2006</v>
      </c>
      <c r="B133" s="6">
        <v>43.77969449701633</v>
      </c>
      <c r="C133" s="6">
        <v>4.2464595860607801</v>
      </c>
      <c r="D133" s="6">
        <v>1.7332015102941023</v>
      </c>
      <c r="E133" s="59">
        <f t="shared" si="27"/>
        <v>0</v>
      </c>
      <c r="F133" s="59">
        <f t="shared" si="15"/>
        <v>1</v>
      </c>
      <c r="G133" s="59">
        <f t="shared" si="16"/>
        <v>0</v>
      </c>
      <c r="H133" s="59">
        <f t="shared" si="17"/>
        <v>0</v>
      </c>
      <c r="I133" s="60" t="str">
        <f t="shared" si="18"/>
        <v>n.a.</v>
      </c>
      <c r="J133" s="60">
        <f t="shared" si="19"/>
        <v>4.2464595860607801</v>
      </c>
      <c r="K133" s="60" t="str">
        <f t="shared" si="20"/>
        <v>n.a.</v>
      </c>
      <c r="L133" s="60" t="str">
        <f t="shared" si="21"/>
        <v>n.a.</v>
      </c>
      <c r="M133" s="60" t="str">
        <f t="shared" si="22"/>
        <v>n.a.</v>
      </c>
      <c r="N133" s="60">
        <f t="shared" si="23"/>
        <v>1.7332015102941023</v>
      </c>
      <c r="O133" s="60" t="str">
        <f t="shared" si="24"/>
        <v>n.a.</v>
      </c>
      <c r="P133" s="60" t="str">
        <f t="shared" si="25"/>
        <v>n.a.</v>
      </c>
      <c r="Q133" s="4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</row>
    <row r="134" spans="1:48" x14ac:dyDescent="0.25">
      <c r="A134" s="2">
        <f t="shared" si="26"/>
        <v>2007</v>
      </c>
      <c r="B134" s="6">
        <v>38.121656597701602</v>
      </c>
      <c r="C134" s="6">
        <v>2.5597220886045546</v>
      </c>
      <c r="D134" s="6">
        <v>2.9857673531283657</v>
      </c>
      <c r="E134" s="59">
        <f t="shared" si="27"/>
        <v>0</v>
      </c>
      <c r="F134" s="59">
        <f t="shared" si="15"/>
        <v>1</v>
      </c>
      <c r="G134" s="59">
        <f t="shared" si="16"/>
        <v>0</v>
      </c>
      <c r="H134" s="59">
        <f t="shared" si="17"/>
        <v>0</v>
      </c>
      <c r="I134" s="60" t="str">
        <f t="shared" si="18"/>
        <v>n.a.</v>
      </c>
      <c r="J134" s="60">
        <f t="shared" si="19"/>
        <v>2.5597220886045546</v>
      </c>
      <c r="K134" s="60" t="str">
        <f t="shared" si="20"/>
        <v>n.a.</v>
      </c>
      <c r="L134" s="60" t="str">
        <f t="shared" si="21"/>
        <v>n.a.</v>
      </c>
      <c r="M134" s="60" t="str">
        <f t="shared" si="22"/>
        <v>n.a.</v>
      </c>
      <c r="N134" s="60">
        <f t="shared" si="23"/>
        <v>2.9857673531283657</v>
      </c>
      <c r="O134" s="60" t="str">
        <f t="shared" si="24"/>
        <v>n.a.</v>
      </c>
      <c r="P134" s="60" t="str">
        <f t="shared" si="25"/>
        <v>n.a.</v>
      </c>
      <c r="Q134" s="4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</row>
    <row r="135" spans="1:48" x14ac:dyDescent="0.25">
      <c r="A135" s="2">
        <f t="shared" si="26"/>
        <v>2008</v>
      </c>
      <c r="B135" s="6">
        <v>35.442493854691975</v>
      </c>
      <c r="C135" s="6">
        <v>-0.15506909588707263</v>
      </c>
      <c r="D135" s="6">
        <v>3.1957278941905143</v>
      </c>
      <c r="E135" s="59">
        <f t="shared" si="27"/>
        <v>0</v>
      </c>
      <c r="F135" s="59">
        <f t="shared" si="15"/>
        <v>1</v>
      </c>
      <c r="G135" s="59">
        <f t="shared" si="16"/>
        <v>0</v>
      </c>
      <c r="H135" s="59">
        <f t="shared" si="17"/>
        <v>0</v>
      </c>
      <c r="I135" s="60" t="str">
        <f t="shared" si="18"/>
        <v>n.a.</v>
      </c>
      <c r="J135" s="60">
        <f t="shared" si="19"/>
        <v>-0.15506909588707263</v>
      </c>
      <c r="K135" s="60" t="str">
        <f t="shared" si="20"/>
        <v>n.a.</v>
      </c>
      <c r="L135" s="60" t="str">
        <f t="shared" si="21"/>
        <v>n.a.</v>
      </c>
      <c r="M135" s="60" t="str">
        <f t="shared" si="22"/>
        <v>n.a.</v>
      </c>
      <c r="N135" s="60">
        <f t="shared" si="23"/>
        <v>3.1957278941905143</v>
      </c>
      <c r="O135" s="60" t="str">
        <f t="shared" si="24"/>
        <v>n.a.</v>
      </c>
      <c r="P135" s="60" t="str">
        <f t="shared" si="25"/>
        <v>n.a.</v>
      </c>
      <c r="Q135" s="4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</row>
    <row r="136" spans="1:48" x14ac:dyDescent="0.25">
      <c r="A136" s="2">
        <v>2009</v>
      </c>
      <c r="B136" s="6">
        <v>35.243281278369267</v>
      </c>
      <c r="C136" s="6">
        <v>-4.8277828626204329</v>
      </c>
      <c r="D136" s="6">
        <v>2.8190408240835518</v>
      </c>
      <c r="E136" s="59">
        <f t="shared" si="27"/>
        <v>0</v>
      </c>
      <c r="F136" s="59">
        <f>IF(AND($B136&gt;30,$B136&lt;60),1,0)</f>
        <v>1</v>
      </c>
      <c r="G136" s="59">
        <f>IF(AND($B136&gt;60,$B136&lt;90),1,0)</f>
        <v>0</v>
      </c>
      <c r="H136" s="59">
        <f>IF($B136&gt;90,1,0)</f>
        <v>0</v>
      </c>
      <c r="I136" s="60" t="str">
        <f>IF(E136=1,$C136,"n.a.")</f>
        <v>n.a.</v>
      </c>
      <c r="J136" s="60">
        <f>IF(F136=1,$C136,"n.a.")</f>
        <v>-4.8277828626204329</v>
      </c>
      <c r="K136" s="60" t="str">
        <f>IF(G136=1,$C136,"n.a.")</f>
        <v>n.a.</v>
      </c>
      <c r="L136" s="60" t="str">
        <f>IF(H136=1,$C136,"n.a.")</f>
        <v>n.a.</v>
      </c>
      <c r="M136" s="60" t="str">
        <f>IF(E136=1,$D136,"n.a.")</f>
        <v>n.a.</v>
      </c>
      <c r="N136" s="60">
        <f>IF(F136=1,$D136,"n.a.")</f>
        <v>2.8190408240835518</v>
      </c>
      <c r="O136" s="60" t="str">
        <f>IF(G136=1,$D136,"n.a.")</f>
        <v>n.a.</v>
      </c>
      <c r="P136" s="60" t="str">
        <f>IF(H136=1,$D136,"n.a.")</f>
        <v>n.a.</v>
      </c>
      <c r="Q136" s="4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</row>
    <row r="137" spans="1:48" x14ac:dyDescent="0.25">
      <c r="A137" s="58"/>
      <c r="B137" s="61"/>
      <c r="C137" s="61"/>
      <c r="D137" s="61"/>
      <c r="E137" s="61"/>
      <c r="F137" s="61"/>
      <c r="G137" s="61"/>
      <c r="H137" s="61"/>
      <c r="I137" s="61"/>
      <c r="J137" s="61"/>
      <c r="K137" s="61"/>
      <c r="L137" s="4"/>
      <c r="M137" s="4"/>
      <c r="N137" s="4"/>
      <c r="O137" s="4"/>
      <c r="P137" s="4"/>
      <c r="Q137" s="4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</row>
    <row r="138" spans="1:48" x14ac:dyDescent="0.25">
      <c r="A138" s="124" t="s">
        <v>116</v>
      </c>
      <c r="B138" s="125" t="s">
        <v>25</v>
      </c>
      <c r="D138" s="5">
        <f>SUM(E138:H138)</f>
        <v>130</v>
      </c>
      <c r="E138" s="59">
        <f>SUM(E7:E136)</f>
        <v>79</v>
      </c>
      <c r="F138" s="59">
        <f>SUM(F7:F136)</f>
        <v>40</v>
      </c>
      <c r="G138" s="59">
        <f>SUM(G7:G136)</f>
        <v>11</v>
      </c>
      <c r="H138" s="59">
        <f>SUM(H7:H136)</f>
        <v>0</v>
      </c>
      <c r="I138" s="60">
        <f>AVERAGE(I7:I136)</f>
        <v>2.9180281969219242</v>
      </c>
      <c r="J138" s="60">
        <f t="shared" ref="J138:O138" si="28">AVERAGE(J7:J136)</f>
        <v>2.8602568195305449</v>
      </c>
      <c r="K138" s="60">
        <f t="shared" si="28"/>
        <v>2.6658238323873644</v>
      </c>
      <c r="L138" s="60" t="s">
        <v>2</v>
      </c>
      <c r="M138" s="60">
        <f t="shared" si="28"/>
        <v>2.7724974907475883</v>
      </c>
      <c r="N138" s="60">
        <f t="shared" si="28"/>
        <v>4.5804319184112208</v>
      </c>
      <c r="O138" s="60">
        <f t="shared" si="28"/>
        <v>4.1958577056256114</v>
      </c>
      <c r="P138" s="60" t="s">
        <v>2</v>
      </c>
      <c r="Q138" s="4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</row>
    <row r="139" spans="1:48" x14ac:dyDescent="0.25">
      <c r="A139" s="124" t="s">
        <v>117</v>
      </c>
      <c r="B139" s="125" t="s">
        <v>25</v>
      </c>
      <c r="D139" s="4"/>
      <c r="E139" s="4"/>
      <c r="F139" s="4"/>
      <c r="G139" s="4"/>
      <c r="H139" s="4"/>
      <c r="I139" s="60">
        <f>MEDIAN(I7:I136)</f>
        <v>3.3435656337252651</v>
      </c>
      <c r="J139" s="60">
        <f t="shared" ref="J139:O139" si="29">MEDIAN(J7:J136)</f>
        <v>2.9631272686177712</v>
      </c>
      <c r="K139" s="60">
        <f t="shared" si="29"/>
        <v>2.8610674774038225</v>
      </c>
      <c r="L139" s="60" t="s">
        <v>2</v>
      </c>
      <c r="M139" s="60">
        <f t="shared" si="29"/>
        <v>2.1034147157876104</v>
      </c>
      <c r="N139" s="60">
        <f t="shared" si="29"/>
        <v>3.1939625999771071</v>
      </c>
      <c r="O139" s="60">
        <f t="shared" si="29"/>
        <v>3.6580227617073247</v>
      </c>
      <c r="P139" s="60" t="s">
        <v>2</v>
      </c>
      <c r="Q139" s="4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</row>
    <row r="140" spans="1:48" x14ac:dyDescent="0.25">
      <c r="A140" s="124" t="s">
        <v>114</v>
      </c>
      <c r="B140" s="125" t="s">
        <v>24</v>
      </c>
      <c r="D140" s="5">
        <f>SUM(E140:H140)</f>
        <v>64</v>
      </c>
      <c r="E140" s="59">
        <f>SUM(E73:E136)</f>
        <v>18</v>
      </c>
      <c r="F140" s="59">
        <f>SUM(F73:F136)</f>
        <v>35</v>
      </c>
      <c r="G140" s="59">
        <f>SUM(G73:G136)</f>
        <v>11</v>
      </c>
      <c r="H140" s="59">
        <f>SUM(H73:H136)</f>
        <v>0</v>
      </c>
      <c r="I140" s="60">
        <f>AVERAGE(I73:I136)</f>
        <v>3.5673850547368477</v>
      </c>
      <c r="J140" s="60">
        <f t="shared" ref="J140:O140" si="30">AVERAGE(J73:J136)</f>
        <v>2.9322373320281829</v>
      </c>
      <c r="K140" s="60">
        <f t="shared" si="30"/>
        <v>2.6658238323873644</v>
      </c>
      <c r="L140" s="60" t="s">
        <v>2</v>
      </c>
      <c r="M140" s="60">
        <f t="shared" si="30"/>
        <v>6.2874551146971847</v>
      </c>
      <c r="N140" s="60">
        <f t="shared" si="30"/>
        <v>4.5482537969610837</v>
      </c>
      <c r="O140" s="60">
        <f t="shared" si="30"/>
        <v>4.1958577056256114</v>
      </c>
      <c r="P140" s="60" t="s">
        <v>2</v>
      </c>
      <c r="Q140" s="4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</row>
    <row r="141" spans="1:48" x14ac:dyDescent="0.25">
      <c r="A141" s="124" t="s">
        <v>115</v>
      </c>
      <c r="B141" s="125" t="s">
        <v>24</v>
      </c>
      <c r="D141" s="4"/>
      <c r="E141" s="4"/>
      <c r="F141" s="4"/>
      <c r="G141" s="4"/>
      <c r="H141" s="4"/>
      <c r="I141" s="60">
        <f>MEDIAN(I73:I136)</f>
        <v>4.1628106267372678</v>
      </c>
      <c r="J141" s="60">
        <f t="shared" ref="J141:O141" si="31">MEDIAN(J73:J136)</f>
        <v>2.949126027461535</v>
      </c>
      <c r="K141" s="60">
        <f t="shared" si="31"/>
        <v>2.8610674774038225</v>
      </c>
      <c r="L141" s="60" t="s">
        <v>2</v>
      </c>
      <c r="M141" s="60">
        <f t="shared" si="31"/>
        <v>5.1940345169908086</v>
      </c>
      <c r="N141" s="60">
        <f t="shared" si="31"/>
        <v>3.1957278941905143</v>
      </c>
      <c r="O141" s="60">
        <f t="shared" si="31"/>
        <v>3.6580227617073247</v>
      </c>
      <c r="P141" s="60" t="s">
        <v>2</v>
      </c>
      <c r="Q141" s="4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</row>
    <row r="142" spans="1:48" x14ac:dyDescent="0.25">
      <c r="A142" s="124"/>
      <c r="C142" s="4"/>
      <c r="D142" s="4"/>
      <c r="E142" s="4"/>
      <c r="F142" s="4"/>
      <c r="G142" s="4"/>
      <c r="H142" s="4"/>
      <c r="I142" s="6"/>
      <c r="J142" s="6"/>
      <c r="K142" s="6"/>
      <c r="L142" s="6"/>
      <c r="M142" s="6"/>
      <c r="N142" s="6"/>
      <c r="O142" s="6"/>
      <c r="P142" s="4"/>
      <c r="Q142" s="4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</row>
    <row r="143" spans="1:48" x14ac:dyDescent="0.25">
      <c r="A143" s="124"/>
      <c r="C143" s="4"/>
      <c r="D143" s="4"/>
      <c r="E143" s="4"/>
      <c r="F143" s="4"/>
      <c r="G143" s="4"/>
      <c r="H143" s="4"/>
      <c r="I143" s="6"/>
      <c r="J143" s="6"/>
      <c r="K143" s="6"/>
      <c r="L143" s="6"/>
      <c r="M143" s="6"/>
      <c r="N143" s="6"/>
      <c r="O143" s="6"/>
      <c r="P143" s="4"/>
      <c r="Q143" s="4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</row>
    <row r="144" spans="1:48" x14ac:dyDescent="0.25">
      <c r="A144" s="58"/>
      <c r="B144" s="4"/>
      <c r="C144" s="4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</row>
    <row r="145" spans="1:48" x14ac:dyDescent="0.25">
      <c r="A145" s="58"/>
      <c r="B145" s="4"/>
      <c r="C145" s="4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</row>
    <row r="146" spans="1:48" x14ac:dyDescent="0.25">
      <c r="A146" s="1"/>
      <c r="B146" s="4"/>
      <c r="C146" s="4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</row>
    <row r="147" spans="1:48" x14ac:dyDescent="0.25">
      <c r="A147" s="1"/>
      <c r="B147" s="4"/>
      <c r="C147" s="4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</row>
    <row r="148" spans="1:48" x14ac:dyDescent="0.25">
      <c r="A148" s="1"/>
      <c r="B148" s="4"/>
      <c r="C148" s="4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</row>
    <row r="149" spans="1:48" x14ac:dyDescent="0.25">
      <c r="A149" s="1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</row>
    <row r="150" spans="1:48" x14ac:dyDescent="0.25">
      <c r="A150" s="1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</row>
    <row r="151" spans="1:48" x14ac:dyDescent="0.25">
      <c r="A151" s="1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</row>
    <row r="152" spans="1:48" x14ac:dyDescent="0.25">
      <c r="A152" s="1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</row>
    <row r="153" spans="1:48" x14ac:dyDescent="0.25">
      <c r="A153" s="1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</row>
    <row r="154" spans="1:48" x14ac:dyDescent="0.25">
      <c r="A154" s="1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</row>
    <row r="155" spans="1:48" x14ac:dyDescent="0.25">
      <c r="A155" s="1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</row>
    <row r="156" spans="1:48" x14ac:dyDescent="0.25">
      <c r="A156" s="1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</row>
    <row r="157" spans="1:48" x14ac:dyDescent="0.25">
      <c r="A157" s="1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</row>
    <row r="158" spans="1:48" x14ac:dyDescent="0.25">
      <c r="A158" s="1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</row>
    <row r="159" spans="1:48" x14ac:dyDescent="0.25">
      <c r="A159" s="1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</row>
    <row r="160" spans="1:48" x14ac:dyDescent="0.25">
      <c r="A160" s="1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</row>
    <row r="161" spans="1:48" x14ac:dyDescent="0.25">
      <c r="A161" s="1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</row>
    <row r="162" spans="1:48" x14ac:dyDescent="0.25">
      <c r="A162" s="1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</row>
    <row r="163" spans="1:48" x14ac:dyDescent="0.25">
      <c r="A163" s="1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</row>
    <row r="164" spans="1:48" x14ac:dyDescent="0.25">
      <c r="A164" s="1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</row>
    <row r="165" spans="1:48" x14ac:dyDescent="0.25">
      <c r="A165" s="1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</row>
    <row r="166" spans="1:48" x14ac:dyDescent="0.25">
      <c r="A166" s="1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</row>
    <row r="167" spans="1:48" x14ac:dyDescent="0.25">
      <c r="A167" s="1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</row>
    <row r="168" spans="1:48" x14ac:dyDescent="0.25">
      <c r="A168" s="1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</row>
    <row r="169" spans="1:48" x14ac:dyDescent="0.25">
      <c r="A169" s="1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</row>
    <row r="170" spans="1:48" x14ac:dyDescent="0.25">
      <c r="A170" s="1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</row>
    <row r="171" spans="1:48" x14ac:dyDescent="0.25">
      <c r="A171" s="1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</row>
    <row r="172" spans="1:48" x14ac:dyDescent="0.25">
      <c r="A172" s="1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</row>
    <row r="173" spans="1:48" x14ac:dyDescent="0.25">
      <c r="A173" s="1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</row>
    <row r="174" spans="1:48" x14ac:dyDescent="0.25">
      <c r="A174" s="1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</row>
    <row r="175" spans="1:48" x14ac:dyDescent="0.25">
      <c r="A175" s="1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</row>
    <row r="176" spans="1:48" x14ac:dyDescent="0.25">
      <c r="A176" s="1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</row>
    <row r="177" spans="1:48" x14ac:dyDescent="0.25">
      <c r="A177" s="1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</row>
    <row r="178" spans="1:48" x14ac:dyDescent="0.25">
      <c r="A178" s="1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</row>
    <row r="179" spans="1:48" x14ac:dyDescent="0.25">
      <c r="A179" s="1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</row>
    <row r="180" spans="1:48" x14ac:dyDescent="0.25">
      <c r="A180" s="1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</row>
    <row r="181" spans="1:48" x14ac:dyDescent="0.25">
      <c r="A181" s="1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</row>
    <row r="182" spans="1:48" x14ac:dyDescent="0.25">
      <c r="A182" s="1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</row>
    <row r="183" spans="1:48" x14ac:dyDescent="0.25">
      <c r="A183" s="1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</row>
    <row r="184" spans="1:48" x14ac:dyDescent="0.25">
      <c r="A184" s="1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</row>
    <row r="185" spans="1:48" x14ac:dyDescent="0.25">
      <c r="A185" s="1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</row>
    <row r="186" spans="1:48" x14ac:dyDescent="0.25">
      <c r="A186" s="1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</row>
    <row r="187" spans="1:48" x14ac:dyDescent="0.25">
      <c r="A187" s="1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</row>
    <row r="188" spans="1:48" x14ac:dyDescent="0.25">
      <c r="A188" s="1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</row>
    <row r="189" spans="1:48" x14ac:dyDescent="0.25">
      <c r="A189" s="1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</row>
    <row r="190" spans="1:48" x14ac:dyDescent="0.25">
      <c r="A190" s="1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</row>
    <row r="191" spans="1:48" x14ac:dyDescent="0.25">
      <c r="A191" s="1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</row>
    <row r="192" spans="1:48" x14ac:dyDescent="0.25">
      <c r="A192" s="1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</row>
    <row r="193" spans="1:48" x14ac:dyDescent="0.25">
      <c r="A193" s="1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</row>
    <row r="194" spans="1:48" x14ac:dyDescent="0.25">
      <c r="A194" s="1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</row>
    <row r="195" spans="1:48" x14ac:dyDescent="0.25">
      <c r="A195" s="1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</row>
    <row r="196" spans="1:48" x14ac:dyDescent="0.25">
      <c r="A196" s="1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</row>
    <row r="197" spans="1:48" x14ac:dyDescent="0.25">
      <c r="A197" s="1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</row>
    <row r="198" spans="1:48" x14ac:dyDescent="0.25">
      <c r="A198" s="1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</row>
    <row r="199" spans="1:48" x14ac:dyDescent="0.25">
      <c r="A199" s="1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</row>
    <row r="200" spans="1:48" x14ac:dyDescent="0.25">
      <c r="A200" s="1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</row>
    <row r="201" spans="1:48" x14ac:dyDescent="0.25">
      <c r="A201" s="1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</row>
    <row r="202" spans="1:48" x14ac:dyDescent="0.25">
      <c r="A202" s="1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</row>
    <row r="203" spans="1:48" x14ac:dyDescent="0.25">
      <c r="A203" s="1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</row>
    <row r="204" spans="1:48" x14ac:dyDescent="0.25">
      <c r="A204" s="1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</row>
    <row r="205" spans="1:48" x14ac:dyDescent="0.25">
      <c r="A205" s="1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</row>
    <row r="206" spans="1:48" x14ac:dyDescent="0.25">
      <c r="A206" s="1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</row>
    <row r="207" spans="1:48" x14ac:dyDescent="0.25">
      <c r="A207" s="1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</row>
    <row r="208" spans="1:48" x14ac:dyDescent="0.25">
      <c r="A208" s="1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</row>
    <row r="209" spans="1:48" x14ac:dyDescent="0.25">
      <c r="A209" s="1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</row>
    <row r="210" spans="1:48" x14ac:dyDescent="0.25">
      <c r="A210" s="1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</row>
    <row r="211" spans="1:48" x14ac:dyDescent="0.25">
      <c r="A211" s="1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</row>
    <row r="212" spans="1:48" x14ac:dyDescent="0.25">
      <c r="A212" s="1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</row>
    <row r="213" spans="1:48" x14ac:dyDescent="0.25">
      <c r="A213" s="1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</row>
    <row r="214" spans="1:48" x14ac:dyDescent="0.25">
      <c r="A214" s="1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</row>
    <row r="215" spans="1:48" x14ac:dyDescent="0.25">
      <c r="A215" s="1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</row>
    <row r="216" spans="1:48" x14ac:dyDescent="0.25">
      <c r="A216" s="1"/>
      <c r="B216" s="4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</row>
    <row r="217" spans="1:48" x14ac:dyDescent="0.25">
      <c r="A217" s="1"/>
      <c r="B217" s="4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</row>
    <row r="218" spans="1:48" x14ac:dyDescent="0.25">
      <c r="A218" s="1"/>
      <c r="B218" s="4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</row>
    <row r="219" spans="1:48" x14ac:dyDescent="0.25">
      <c r="A219" s="1"/>
      <c r="B219" s="4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</row>
    <row r="220" spans="1:48" x14ac:dyDescent="0.25">
      <c r="A220" s="1"/>
      <c r="B220" s="4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</row>
    <row r="221" spans="1:48" x14ac:dyDescent="0.25">
      <c r="A221" s="1"/>
      <c r="B221" s="4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</row>
    <row r="222" spans="1:48" x14ac:dyDescent="0.25">
      <c r="A222" s="1"/>
      <c r="B222" s="4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</row>
    <row r="223" spans="1:48" x14ac:dyDescent="0.25">
      <c r="A223" s="1"/>
      <c r="B223" s="4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</row>
    <row r="224" spans="1:48" x14ac:dyDescent="0.25">
      <c r="A224" s="1"/>
      <c r="B224" s="4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</row>
    <row r="225" spans="1:48" x14ac:dyDescent="0.25">
      <c r="A225" s="1"/>
      <c r="B225" s="4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</row>
    <row r="226" spans="1:48" x14ac:dyDescent="0.25">
      <c r="A226" s="1"/>
      <c r="B226" s="4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</row>
    <row r="227" spans="1:48" x14ac:dyDescent="0.25">
      <c r="A227" s="1"/>
      <c r="B227" s="4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</row>
    <row r="228" spans="1:48" x14ac:dyDescent="0.25">
      <c r="A228" s="1"/>
      <c r="B228" s="4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</row>
    <row r="229" spans="1:48" x14ac:dyDescent="0.25">
      <c r="A229" s="1"/>
      <c r="B229" s="4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</row>
    <row r="230" spans="1:48" x14ac:dyDescent="0.25">
      <c r="A230" s="1"/>
      <c r="B230" s="4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</row>
    <row r="231" spans="1:48" x14ac:dyDescent="0.25">
      <c r="A231" s="1"/>
      <c r="B231" s="4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</row>
    <row r="232" spans="1:48" x14ac:dyDescent="0.25">
      <c r="A232" s="1"/>
      <c r="B232" s="4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</row>
    <row r="233" spans="1:48" x14ac:dyDescent="0.25">
      <c r="A233" s="1"/>
      <c r="B233" s="4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</row>
    <row r="234" spans="1:48" x14ac:dyDescent="0.25">
      <c r="A234" s="1"/>
      <c r="B234" s="4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</row>
    <row r="235" spans="1:48" x14ac:dyDescent="0.25">
      <c r="A235" s="1"/>
      <c r="B235" s="4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</row>
    <row r="236" spans="1:48" x14ac:dyDescent="0.25">
      <c r="A236" s="1"/>
      <c r="B236" s="4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</row>
    <row r="237" spans="1:48" x14ac:dyDescent="0.25">
      <c r="A237" s="1"/>
      <c r="B237" s="4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</row>
    <row r="238" spans="1:48" x14ac:dyDescent="0.25">
      <c r="A238" s="1"/>
      <c r="B238" s="4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</row>
    <row r="239" spans="1:48" x14ac:dyDescent="0.25">
      <c r="A239" s="1"/>
      <c r="B239" s="4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</row>
    <row r="240" spans="1:48" x14ac:dyDescent="0.25">
      <c r="A240" s="1"/>
      <c r="B240" s="4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</row>
    <row r="241" spans="1:48" x14ac:dyDescent="0.25">
      <c r="A241" s="1"/>
      <c r="B241" s="4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</row>
    <row r="242" spans="1:48" x14ac:dyDescent="0.25">
      <c r="A242" s="1"/>
      <c r="B242" s="4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</row>
    <row r="243" spans="1:48" x14ac:dyDescent="0.25">
      <c r="A243" s="1"/>
      <c r="B243" s="4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</row>
    <row r="244" spans="1:48" x14ac:dyDescent="0.25">
      <c r="A244" s="1"/>
      <c r="B244" s="4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</row>
    <row r="245" spans="1:48" x14ac:dyDescent="0.25">
      <c r="A245" s="1"/>
      <c r="B245" s="4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</row>
    <row r="246" spans="1:48" x14ac:dyDescent="0.25">
      <c r="A246" s="1"/>
      <c r="B246" s="4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</row>
    <row r="247" spans="1:48" x14ac:dyDescent="0.25">
      <c r="A247" s="1"/>
      <c r="B247" s="4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</row>
    <row r="248" spans="1:48" x14ac:dyDescent="0.25">
      <c r="A248" s="1"/>
      <c r="B248" s="4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</row>
    <row r="249" spans="1:48" x14ac:dyDescent="0.25">
      <c r="A249" s="1"/>
      <c r="B249" s="4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</row>
    <row r="250" spans="1:48" x14ac:dyDescent="0.25">
      <c r="A250" s="1"/>
      <c r="B250" s="4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</row>
    <row r="251" spans="1:48" x14ac:dyDescent="0.25">
      <c r="A251" s="1"/>
      <c r="B251" s="4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</row>
    <row r="252" spans="1:48" x14ac:dyDescent="0.25">
      <c r="A252" s="1"/>
      <c r="B252" s="4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</row>
    <row r="253" spans="1:48" x14ac:dyDescent="0.25">
      <c r="A253" s="1"/>
      <c r="B253" s="4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</row>
    <row r="254" spans="1:48" x14ac:dyDescent="0.25">
      <c r="A254" s="1"/>
      <c r="B254" s="4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</row>
    <row r="255" spans="1:48" x14ac:dyDescent="0.25">
      <c r="A255" s="1"/>
      <c r="B255" s="4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</row>
    <row r="256" spans="1:48" x14ac:dyDescent="0.25">
      <c r="A256" s="1"/>
      <c r="B256" s="4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</row>
    <row r="257" spans="1:48" x14ac:dyDescent="0.25">
      <c r="A257" s="1"/>
      <c r="B257" s="4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</row>
    <row r="258" spans="1:48" x14ac:dyDescent="0.25">
      <c r="A258" s="1"/>
      <c r="B258" s="4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</row>
    <row r="259" spans="1:48" x14ac:dyDescent="0.25">
      <c r="A259" s="1"/>
      <c r="B259" s="4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</row>
    <row r="260" spans="1:48" x14ac:dyDescent="0.25">
      <c r="A260" s="1"/>
      <c r="B260" s="4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</row>
    <row r="261" spans="1:48" x14ac:dyDescent="0.25">
      <c r="A261" s="1"/>
      <c r="B261" s="4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</row>
    <row r="262" spans="1:48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</row>
    <row r="263" spans="1:48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</row>
    <row r="264" spans="1:48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</row>
    <row r="265" spans="1:48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</row>
    <row r="266" spans="1:48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</row>
    <row r="267" spans="1:48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</row>
    <row r="268" spans="1:48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</row>
    <row r="269" spans="1:48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</row>
    <row r="270" spans="1:48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</row>
    <row r="271" spans="1:48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</row>
    <row r="272" spans="1:48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</row>
    <row r="273" spans="1:48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</row>
    <row r="274" spans="1:48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</row>
    <row r="275" spans="1:48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</row>
    <row r="276" spans="1:48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</row>
    <row r="277" spans="1:48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</row>
    <row r="278" spans="1:48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</row>
    <row r="279" spans="1:48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</row>
    <row r="280" spans="1:48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</row>
    <row r="281" spans="1:48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</row>
    <row r="282" spans="1:48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</row>
    <row r="283" spans="1:48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</row>
    <row r="284" spans="1:48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</row>
    <row r="285" spans="1:48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</row>
    <row r="286" spans="1:48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</row>
    <row r="287" spans="1:48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</row>
    <row r="288" spans="1:48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</row>
    <row r="289" spans="1:48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</row>
    <row r="290" spans="1:48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</row>
    <row r="291" spans="1:48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</row>
    <row r="292" spans="1:48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</row>
    <row r="293" spans="1:48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</row>
    <row r="294" spans="1:48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</row>
    <row r="295" spans="1:48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</row>
    <row r="296" spans="1:48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</row>
    <row r="297" spans="1:48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</row>
    <row r="298" spans="1:48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</row>
    <row r="299" spans="1:48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</row>
    <row r="300" spans="1:48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</row>
    <row r="301" spans="1:48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</row>
    <row r="302" spans="1:48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</row>
    <row r="303" spans="1:48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</row>
    <row r="304" spans="1:48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</row>
    <row r="305" spans="1:48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</row>
    <row r="306" spans="1:48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</row>
    <row r="307" spans="1:48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</row>
    <row r="308" spans="1:48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</row>
    <row r="309" spans="1:48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</row>
    <row r="310" spans="1:48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</row>
    <row r="311" spans="1:48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</row>
    <row r="312" spans="1:48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</row>
    <row r="313" spans="1:48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</row>
    <row r="314" spans="1:48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</row>
    <row r="315" spans="1:48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</row>
    <row r="316" spans="1:48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</row>
    <row r="317" spans="1:48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</row>
    <row r="318" spans="1:48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</row>
    <row r="319" spans="1:48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</row>
    <row r="320" spans="1:48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</row>
    <row r="321" spans="1:48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</row>
    <row r="322" spans="1:48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</row>
    <row r="323" spans="1:48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</row>
    <row r="324" spans="1:48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</row>
    <row r="325" spans="1:48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</row>
    <row r="326" spans="1:48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</row>
    <row r="327" spans="1:48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</row>
    <row r="328" spans="1:48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</row>
    <row r="329" spans="1:48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</row>
    <row r="330" spans="1:48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</row>
    <row r="331" spans="1:48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</row>
    <row r="332" spans="1:48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</row>
    <row r="333" spans="1:48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</row>
    <row r="334" spans="1:48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</row>
    <row r="335" spans="1:48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</row>
    <row r="336" spans="1:48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</row>
    <row r="337" spans="1:48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</row>
    <row r="338" spans="1:48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</row>
    <row r="339" spans="1:48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</row>
    <row r="340" spans="1:48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</row>
  </sheetData>
  <mergeCells count="5">
    <mergeCell ref="I1:L1"/>
    <mergeCell ref="M1:P1"/>
    <mergeCell ref="E2:H2"/>
    <mergeCell ref="I2:L2"/>
    <mergeCell ref="M2:P2"/>
  </mergeCells>
  <phoneticPr fontId="11" type="noConversion"/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28</vt:i4>
      </vt:variant>
    </vt:vector>
  </HeadingPairs>
  <TitlesOfParts>
    <vt:vector size="28" baseType="lpstr">
      <vt:lpstr>README</vt:lpstr>
      <vt:lpstr>Summary_with_coding_error</vt:lpstr>
      <vt:lpstr>Summary_Corrected</vt:lpstr>
      <vt:lpstr>Summary_Spain_Full_Sample</vt:lpstr>
      <vt:lpstr>Summary_Final_NZStatistics</vt:lpstr>
      <vt:lpstr>Summary_Final_Maddison</vt:lpstr>
      <vt:lpstr>UK</vt:lpstr>
      <vt:lpstr>US</vt:lpstr>
      <vt:lpstr>Sweden</vt:lpstr>
      <vt:lpstr>Spain_new</vt:lpstr>
      <vt:lpstr>Spain_old</vt:lpstr>
      <vt:lpstr>Portugal</vt:lpstr>
      <vt:lpstr>Norway</vt:lpstr>
      <vt:lpstr>Netherlands</vt:lpstr>
      <vt:lpstr>NewZealand_new</vt:lpstr>
      <vt:lpstr>NewZealand_old</vt:lpstr>
      <vt:lpstr>Japan</vt:lpstr>
      <vt:lpstr>Italy</vt:lpstr>
      <vt:lpstr>Ireland</vt:lpstr>
      <vt:lpstr>Greece</vt:lpstr>
      <vt:lpstr>Germany</vt:lpstr>
      <vt:lpstr>France</vt:lpstr>
      <vt:lpstr>Finland</vt:lpstr>
      <vt:lpstr>Denmark</vt:lpstr>
      <vt:lpstr>Canada</vt:lpstr>
      <vt:lpstr>Belgium</vt:lpstr>
      <vt:lpstr>Austria</vt:lpstr>
      <vt:lpstr>Australia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Carmen Reinhart</dc:creator>
  <cp:lastModifiedBy>Carmen</cp:lastModifiedBy>
  <dcterms:created xsi:type="dcterms:W3CDTF">2009-11-22T01:10:34Z</dcterms:created>
  <dcterms:modified xsi:type="dcterms:W3CDTF">2013-05-07T06:24:44Z</dcterms:modified>
</cp:coreProperties>
</file>