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6\"/>
    </mc:Choice>
  </mc:AlternateContent>
  <bookViews>
    <workbookView xWindow="0" yWindow="0" windowWidth="19200" windowHeight="7425" tabRatio="500"/>
  </bookViews>
  <sheets>
    <sheet name="Reference" sheetId="2" r:id="rId1"/>
    <sheet name="Figure_6.1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8" i="1" l="1"/>
  <c r="Q9" i="1"/>
  <c r="S9" i="1"/>
  <c r="Q10" i="1"/>
  <c r="R10" i="1"/>
  <c r="S10" i="1"/>
  <c r="Q11" i="1"/>
  <c r="R11" i="1"/>
  <c r="S11" i="1"/>
  <c r="Q12" i="1"/>
  <c r="R12" i="1"/>
  <c r="S12" i="1"/>
  <c r="Q13" i="1"/>
  <c r="R13" i="1"/>
  <c r="S13" i="1"/>
  <c r="Q14" i="1"/>
  <c r="R14" i="1"/>
  <c r="S14" i="1"/>
  <c r="Q15" i="1"/>
  <c r="R15" i="1"/>
  <c r="S15" i="1"/>
  <c r="Q16" i="1"/>
  <c r="R16" i="1"/>
  <c r="S16" i="1"/>
  <c r="Q17" i="1"/>
  <c r="R17" i="1"/>
  <c r="S17" i="1"/>
  <c r="Q18" i="1"/>
  <c r="R18" i="1"/>
  <c r="S18" i="1"/>
  <c r="Q19" i="1"/>
  <c r="R19" i="1"/>
  <c r="S19" i="1"/>
  <c r="Q20" i="1"/>
  <c r="R20" i="1"/>
  <c r="S20" i="1"/>
  <c r="Q21" i="1"/>
  <c r="R21" i="1"/>
  <c r="S21" i="1"/>
  <c r="Q22" i="1"/>
  <c r="R22" i="1"/>
  <c r="S22" i="1"/>
  <c r="Q23" i="1"/>
  <c r="R23" i="1"/>
  <c r="S23" i="1"/>
  <c r="Q24" i="1"/>
  <c r="R24" i="1"/>
  <c r="S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0" i="1"/>
  <c r="R30" i="1"/>
  <c r="S30" i="1"/>
  <c r="Q31" i="1"/>
  <c r="R31" i="1"/>
  <c r="S31" i="1"/>
  <c r="Q32" i="1"/>
  <c r="R32" i="1"/>
  <c r="S32" i="1"/>
  <c r="Q33" i="1"/>
  <c r="R33" i="1"/>
  <c r="S33" i="1"/>
  <c r="Q34" i="1"/>
  <c r="R34" i="1"/>
  <c r="S34" i="1"/>
  <c r="Q35" i="1"/>
  <c r="R35" i="1"/>
  <c r="S35" i="1"/>
  <c r="Q36" i="1"/>
  <c r="R36" i="1"/>
  <c r="S36" i="1"/>
  <c r="Q37" i="1"/>
  <c r="R37" i="1"/>
  <c r="S37" i="1"/>
  <c r="Q38" i="1"/>
  <c r="R38" i="1"/>
  <c r="S38" i="1"/>
  <c r="Q39" i="1"/>
  <c r="R39" i="1"/>
  <c r="S39" i="1"/>
  <c r="Q40" i="1"/>
  <c r="R40" i="1"/>
  <c r="S40" i="1"/>
  <c r="Q41" i="1"/>
  <c r="R41" i="1"/>
  <c r="S41" i="1"/>
  <c r="Q42" i="1"/>
  <c r="R42" i="1"/>
  <c r="S42" i="1"/>
  <c r="Q43" i="1"/>
  <c r="R43" i="1"/>
  <c r="S43" i="1"/>
  <c r="Q44" i="1"/>
  <c r="R44" i="1"/>
  <c r="S44" i="1"/>
  <c r="Q45" i="1"/>
  <c r="R45" i="1"/>
  <c r="S45" i="1"/>
  <c r="Q46" i="1"/>
  <c r="R46" i="1"/>
  <c r="S46" i="1"/>
  <c r="Q47" i="1"/>
  <c r="R47" i="1"/>
  <c r="S47" i="1"/>
  <c r="Q48" i="1"/>
  <c r="R48" i="1"/>
  <c r="S48" i="1"/>
  <c r="Q49" i="1"/>
  <c r="R49" i="1"/>
  <c r="S49" i="1"/>
  <c r="Q50" i="1"/>
  <c r="R50" i="1"/>
  <c r="S50" i="1"/>
  <c r="Q51" i="1"/>
  <c r="R51" i="1"/>
  <c r="S51" i="1"/>
  <c r="Q52" i="1"/>
  <c r="R52" i="1"/>
  <c r="S52" i="1"/>
  <c r="Q53" i="1"/>
  <c r="R53" i="1"/>
  <c r="S53" i="1"/>
  <c r="Q54" i="1"/>
  <c r="R54" i="1"/>
  <c r="S54" i="1"/>
  <c r="Q55" i="1"/>
  <c r="R55" i="1"/>
  <c r="S55" i="1"/>
  <c r="Q56" i="1"/>
  <c r="R56" i="1"/>
  <c r="S56" i="1"/>
  <c r="Q57" i="1"/>
  <c r="R57" i="1"/>
  <c r="S57" i="1"/>
  <c r="Q58" i="1"/>
  <c r="R58" i="1"/>
  <c r="S58" i="1"/>
  <c r="Q59" i="1"/>
  <c r="R59" i="1"/>
  <c r="S59" i="1"/>
  <c r="Q60" i="1"/>
  <c r="R60" i="1"/>
  <c r="S60" i="1"/>
  <c r="Q61" i="1"/>
  <c r="R61" i="1"/>
  <c r="S61" i="1"/>
  <c r="Q62" i="1"/>
  <c r="R62" i="1"/>
  <c r="S62" i="1"/>
  <c r="Q63" i="1"/>
  <c r="R63" i="1"/>
  <c r="S63" i="1"/>
  <c r="Q64" i="1"/>
  <c r="R64" i="1"/>
  <c r="S64" i="1"/>
  <c r="Q65" i="1"/>
  <c r="R65" i="1"/>
  <c r="S65" i="1"/>
  <c r="Q66" i="1"/>
  <c r="R66" i="1"/>
  <c r="S66" i="1"/>
  <c r="Q67" i="1"/>
  <c r="R67" i="1"/>
  <c r="S67" i="1"/>
  <c r="Q68" i="1"/>
  <c r="R68" i="1"/>
  <c r="S68" i="1"/>
  <c r="Q69" i="1"/>
  <c r="R69" i="1"/>
  <c r="S69" i="1"/>
  <c r="Q70" i="1"/>
  <c r="R70" i="1"/>
  <c r="S70" i="1"/>
  <c r="Q71" i="1"/>
  <c r="R71" i="1"/>
  <c r="S71" i="1"/>
  <c r="Q72" i="1"/>
  <c r="R72" i="1"/>
  <c r="S72" i="1"/>
  <c r="Q73" i="1"/>
  <c r="R73" i="1"/>
  <c r="S73" i="1"/>
  <c r="Q74" i="1"/>
  <c r="R74" i="1"/>
  <c r="S74" i="1"/>
  <c r="Q75" i="1"/>
  <c r="R75" i="1"/>
  <c r="S75" i="1"/>
  <c r="Q76" i="1"/>
  <c r="R76" i="1"/>
  <c r="S76" i="1"/>
  <c r="Q77" i="1"/>
  <c r="R77" i="1"/>
  <c r="S77" i="1"/>
  <c r="Q78" i="1"/>
  <c r="R78" i="1"/>
  <c r="S78" i="1"/>
  <c r="Q79" i="1"/>
  <c r="R79" i="1"/>
  <c r="S79" i="1"/>
  <c r="Q80" i="1"/>
  <c r="R80" i="1"/>
  <c r="S80" i="1"/>
  <c r="Q81" i="1"/>
  <c r="R81" i="1"/>
  <c r="S81" i="1"/>
  <c r="Q82" i="1"/>
  <c r="R82" i="1"/>
  <c r="S82" i="1"/>
  <c r="Q83" i="1"/>
  <c r="R83" i="1"/>
  <c r="S83" i="1"/>
  <c r="Q84" i="1"/>
  <c r="R84" i="1"/>
  <c r="S84" i="1"/>
  <c r="Q85" i="1"/>
  <c r="R85" i="1"/>
  <c r="S85" i="1"/>
  <c r="Q86" i="1"/>
  <c r="R86" i="1"/>
  <c r="S86" i="1"/>
  <c r="Q87" i="1"/>
  <c r="R87" i="1"/>
  <c r="S87" i="1"/>
  <c r="Q88" i="1"/>
  <c r="R88" i="1"/>
  <c r="S88" i="1"/>
</calcChain>
</file>

<file path=xl/sharedStrings.xml><?xml version="1.0" encoding="utf-8"?>
<sst xmlns="http://schemas.openxmlformats.org/spreadsheetml/2006/main" count="20" uniqueCount="17">
  <si>
    <r>
      <rPr>
        <i/>
        <sz val="12"/>
        <rFont val="Times New Roman"/>
        <family val="1"/>
      </rPr>
      <t>Sources</t>
    </r>
    <r>
      <rPr>
        <sz val="12"/>
        <rFont val="Times New Roman"/>
        <family val="1"/>
      </rPr>
      <t>: Gelabert (1999a and b), European State Finance Database.</t>
    </r>
  </si>
  <si>
    <t xml:space="preserve"> </t>
  </si>
  <si>
    <t>% change</t>
  </si>
  <si>
    <t>3-yr sum</t>
  </si>
  <si>
    <t xml:space="preserve">million </t>
  </si>
  <si>
    <t>ducats</t>
  </si>
  <si>
    <t xml:space="preserve">Annual total </t>
  </si>
  <si>
    <t>1599-1679</t>
  </si>
  <si>
    <t>Loans (asientos) to the crown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</si>
  <si>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</si>
  <si>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</si>
  <si>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</si>
  <si>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</si>
  <si>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6.1 Spain: Defaults and loans to the Crown, 1601-1679</t>
  </si>
  <si>
    <t>page 89</t>
  </si>
  <si>
    <t>Spain: Defaults and Loans to the Crown, 1601-1679</t>
  </si>
  <si>
    <t>Three-Year Moving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</si>
</sst>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</numFmts>
  <fonts count="6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/>
    <xf numFmtId="0" fontId="0" fillId="2" borderId="0" xfId="0" applyFill="1" applyAlignment="1"/>
    <xf numFmtId="0" fontId="0" fillId="2" borderId="0" xfId="0" applyFont="1" applyFill="1" applyAlignment="1"/>
    <xf numFmtId="0" fontId="1" fillId="2" borderId="0" xfId="0" applyFont="1" applyFill="1" applyAlignment="1" applyProtection="1"/>
    <xf numFmtId="164" fontId="0" fillId="2" borderId="0" xfId="0" applyNumberFormat="1" applyFill="1" applyAlignment="1"/>
    <xf numFmtId="165" fontId="0" fillId="2" borderId="0" xfId="0" applyNumberFormat="1" applyFill="1" applyAlignment="1"/>
    <xf numFmtId="166" fontId="1" fillId="2" borderId="0" xfId="4" applyNumberFormat="1" applyFont="1" applyFill="1" applyAlignment="1"/>
    <xf numFmtId="0" fontId="2" fillId="2" borderId="0" xfId="0" applyFont="1" applyFill="1" applyAlignment="1"/>
    <xf numFmtId="0" fontId="0" fillId="3" borderId="0" xfId="0" applyFill="1" applyAlignment="1"/>
    <xf numFmtId="0" fontId="0" fillId="3" borderId="0" xfId="0" applyFont="1" applyFill="1" applyAlignment="1"/>
    <xf numFmtId="0" fontId="0" fillId="3" borderId="0" xfId="0" applyFill="1" applyAlignment="1">
      <alignment horizontal="center"/>
    </xf>
    <xf numFmtId="0" fontId="1" fillId="2" borderId="0" xfId="5" applyFill="1" applyAlignment="1"/>
    <xf numFmtId="0" fontId="1" fillId="0" borderId="0" xfId="5" applyAlignment="1"/>
    <xf numFmtId="0" fontId="1" fillId="0" borderId="0" xfId="5"/>
    <xf numFmtId="0" fontId="2" fillId="4" borderId="1" xfId="5" applyFont="1" applyFill="1" applyBorder="1" applyAlignment="1"/>
    <xf numFmtId="0" fontId="2" fillId="4" borderId="2" xfId="5" applyFont="1" applyFill="1" applyBorder="1" applyAlignment="1"/>
    <xf numFmtId="0" fontId="2" fillId="4" borderId="3" xfId="5" applyFont="1" applyFill="1" applyBorder="1" applyAlignment="1"/>
    <xf numFmtId="0" fontId="2" fillId="4" borderId="4" xfId="5" applyFont="1" applyFill="1" applyBorder="1" applyAlignment="1"/>
    <xf numFmtId="0" fontId="2" fillId="4" borderId="0" xfId="5" applyFont="1" applyFill="1" applyBorder="1" applyAlignment="1"/>
    <xf numFmtId="0" fontId="2" fillId="4" borderId="5" xfId="5" applyFont="1" applyFill="1" applyBorder="1" applyAlignment="1"/>
    <xf numFmtId="0" fontId="3" fillId="4" borderId="4" xfId="5" applyFont="1" applyFill="1" applyBorder="1" applyAlignment="1"/>
    <xf numFmtId="0" fontId="2" fillId="4" borderId="6" xfId="5" applyFont="1" applyFill="1" applyBorder="1" applyAlignment="1"/>
    <xf numFmtId="0" fontId="2" fillId="4" borderId="7" xfId="5" applyFont="1" applyFill="1" applyBorder="1" applyAlignment="1"/>
    <xf numFmtId="0" fontId="2" fillId="4" borderId="8" xfId="5" applyFont="1" applyFill="1" applyBorder="1" applyAlignment="1"/>
    <xf numFmtId="0" fontId="5" fillId="2" borderId="0" xfId="5" applyFont="1" applyFill="1" applyAlignment="1">
      <alignment vertical="center"/>
    </xf>
    <xf numFmtId="0" fontId="2" fillId="2" borderId="0" xfId="5" applyFont="1" applyFill="1" applyAlignment="1"/>
    <xf numFmtId="0" fontId="0" fillId="0" borderId="0" xfId="2" applyFont="1" applyAlignment="1">
      <alignment horizontal="right"/>
    </xf>
    <xf numFmtId="0" fontId="5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/>
    </xf>
  </cellXfs>
  <cellStyles count="6">
    <cellStyle name="ANCLAS,REZONES Y SUS PARTES,DE FUNDICION,DE HIERRO O DE ACERO" xfId="1"/>
    <cellStyle name="ANCLAS,REZONES Y SUS PARTES,DE FUNDICION,DE HIERRO O DE ACERO 2" xfId="2"/>
    <cellStyle name="bstitutes]_x000d__x000d_; The following mappings take Word for MS-DOS names, PostScript names, and TrueType_x000d__x000d_; names into account" xfId="3"/>
    <cellStyle name="Comma" xfId="4" builtinId="3"/>
    <cellStyle name="Normal" xfId="0" builtinId="0"/>
    <cellStyle name="Normal 2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46413730608301"/>
          <c:y val="0.249666357207532"/>
          <c:w val="0.84615458526192899"/>
          <c:h val="0.6528497409326420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Figure_6.1!$O$9:$O$88</c:f>
              <c:numCache>
                <c:formatCode>General</c:formatCode>
                <c:ptCount val="80"/>
                <c:pt idx="0">
                  <c:v>1600</c:v>
                </c:pt>
                <c:pt idx="1">
                  <c:v>1601</c:v>
                </c:pt>
                <c:pt idx="2">
                  <c:v>1602</c:v>
                </c:pt>
                <c:pt idx="3">
                  <c:v>1603</c:v>
                </c:pt>
                <c:pt idx="4">
                  <c:v>1604</c:v>
                </c:pt>
                <c:pt idx="5">
                  <c:v>1605</c:v>
                </c:pt>
                <c:pt idx="6">
                  <c:v>1606</c:v>
                </c:pt>
                <c:pt idx="7">
                  <c:v>1607</c:v>
                </c:pt>
                <c:pt idx="8">
                  <c:v>1608</c:v>
                </c:pt>
                <c:pt idx="9">
                  <c:v>1609</c:v>
                </c:pt>
                <c:pt idx="10">
                  <c:v>1610</c:v>
                </c:pt>
                <c:pt idx="11">
                  <c:v>1611</c:v>
                </c:pt>
                <c:pt idx="12">
                  <c:v>1612</c:v>
                </c:pt>
                <c:pt idx="13">
                  <c:v>1613</c:v>
                </c:pt>
                <c:pt idx="14">
                  <c:v>1614</c:v>
                </c:pt>
                <c:pt idx="15">
                  <c:v>1615</c:v>
                </c:pt>
                <c:pt idx="16">
                  <c:v>1616</c:v>
                </c:pt>
                <c:pt idx="17">
                  <c:v>1617</c:v>
                </c:pt>
                <c:pt idx="18">
                  <c:v>1618</c:v>
                </c:pt>
                <c:pt idx="19">
                  <c:v>1619</c:v>
                </c:pt>
                <c:pt idx="20">
                  <c:v>1620</c:v>
                </c:pt>
                <c:pt idx="21">
                  <c:v>1621</c:v>
                </c:pt>
                <c:pt idx="22">
                  <c:v>1622</c:v>
                </c:pt>
                <c:pt idx="23">
                  <c:v>1623</c:v>
                </c:pt>
                <c:pt idx="24">
                  <c:v>1624</c:v>
                </c:pt>
                <c:pt idx="25">
                  <c:v>1625</c:v>
                </c:pt>
                <c:pt idx="26">
                  <c:v>1626</c:v>
                </c:pt>
                <c:pt idx="27">
                  <c:v>1627</c:v>
                </c:pt>
                <c:pt idx="28">
                  <c:v>1628</c:v>
                </c:pt>
                <c:pt idx="29">
                  <c:v>1629</c:v>
                </c:pt>
                <c:pt idx="30">
                  <c:v>1630</c:v>
                </c:pt>
                <c:pt idx="31">
                  <c:v>1631</c:v>
                </c:pt>
                <c:pt idx="32">
                  <c:v>1632</c:v>
                </c:pt>
                <c:pt idx="33">
                  <c:v>1633</c:v>
                </c:pt>
                <c:pt idx="34">
                  <c:v>1634</c:v>
                </c:pt>
                <c:pt idx="35">
                  <c:v>1635</c:v>
                </c:pt>
                <c:pt idx="36">
                  <c:v>1636</c:v>
                </c:pt>
                <c:pt idx="37">
                  <c:v>1637</c:v>
                </c:pt>
                <c:pt idx="38">
                  <c:v>1638</c:v>
                </c:pt>
                <c:pt idx="39">
                  <c:v>1639</c:v>
                </c:pt>
                <c:pt idx="40">
                  <c:v>1640</c:v>
                </c:pt>
                <c:pt idx="41">
                  <c:v>1641</c:v>
                </c:pt>
                <c:pt idx="42">
                  <c:v>1642</c:v>
                </c:pt>
                <c:pt idx="43">
                  <c:v>1643</c:v>
                </c:pt>
                <c:pt idx="44">
                  <c:v>1644</c:v>
                </c:pt>
                <c:pt idx="45">
                  <c:v>1645</c:v>
                </c:pt>
                <c:pt idx="46">
                  <c:v>1646</c:v>
                </c:pt>
                <c:pt idx="47">
                  <c:v>1647</c:v>
                </c:pt>
                <c:pt idx="48">
                  <c:v>1648</c:v>
                </c:pt>
                <c:pt idx="49">
                  <c:v>1649</c:v>
                </c:pt>
                <c:pt idx="50">
                  <c:v>1650</c:v>
                </c:pt>
                <c:pt idx="51">
                  <c:v>1651</c:v>
                </c:pt>
                <c:pt idx="52">
                  <c:v>1652</c:v>
                </c:pt>
                <c:pt idx="53">
                  <c:v>1653</c:v>
                </c:pt>
                <c:pt idx="54">
                  <c:v>1654</c:v>
                </c:pt>
                <c:pt idx="55">
                  <c:v>1655</c:v>
                </c:pt>
                <c:pt idx="56">
                  <c:v>1656</c:v>
                </c:pt>
                <c:pt idx="57">
                  <c:v>1657</c:v>
                </c:pt>
                <c:pt idx="58">
                  <c:v>1658</c:v>
                </c:pt>
                <c:pt idx="59">
                  <c:v>1659</c:v>
                </c:pt>
                <c:pt idx="60">
                  <c:v>1660</c:v>
                </c:pt>
                <c:pt idx="61">
                  <c:v>1661</c:v>
                </c:pt>
                <c:pt idx="62">
                  <c:v>1662</c:v>
                </c:pt>
                <c:pt idx="63">
                  <c:v>1663</c:v>
                </c:pt>
                <c:pt idx="64">
                  <c:v>1664</c:v>
                </c:pt>
                <c:pt idx="65">
                  <c:v>1665</c:v>
                </c:pt>
                <c:pt idx="66">
                  <c:v>1666</c:v>
                </c:pt>
                <c:pt idx="67">
                  <c:v>1667</c:v>
                </c:pt>
                <c:pt idx="68">
                  <c:v>1668</c:v>
                </c:pt>
                <c:pt idx="69">
                  <c:v>1669</c:v>
                </c:pt>
                <c:pt idx="70">
                  <c:v>1670</c:v>
                </c:pt>
                <c:pt idx="71">
                  <c:v>1671</c:v>
                </c:pt>
                <c:pt idx="72">
                  <c:v>1672</c:v>
                </c:pt>
                <c:pt idx="73">
                  <c:v>1673</c:v>
                </c:pt>
                <c:pt idx="74">
                  <c:v>1674</c:v>
                </c:pt>
                <c:pt idx="75">
                  <c:v>1675</c:v>
                </c:pt>
                <c:pt idx="76">
                  <c:v>1676</c:v>
                </c:pt>
                <c:pt idx="77">
                  <c:v>1677</c:v>
                </c:pt>
                <c:pt idx="78">
                  <c:v>1678</c:v>
                </c:pt>
                <c:pt idx="79">
                  <c:v>1679</c:v>
                </c:pt>
              </c:numCache>
            </c:numRef>
          </c:cat>
          <c:val>
            <c:numRef>
              <c:f>Figure_6.1!$R$9:$R$88</c:f>
              <c:numCache>
                <c:formatCode>0.000</c:formatCode>
                <c:ptCount val="80"/>
                <c:pt idx="1">
                  <c:v>6.935327</c:v>
                </c:pt>
                <c:pt idx="2">
                  <c:v>9.0539679999999993</c:v>
                </c:pt>
                <c:pt idx="3">
                  <c:v>11.429911000000001</c:v>
                </c:pt>
                <c:pt idx="4">
                  <c:v>13.071808000000001</c:v>
                </c:pt>
                <c:pt idx="5">
                  <c:v>16.415588</c:v>
                </c:pt>
                <c:pt idx="6">
                  <c:v>15.337077000000001</c:v>
                </c:pt>
                <c:pt idx="7">
                  <c:v>13.868609000000001</c:v>
                </c:pt>
                <c:pt idx="8">
                  <c:v>10.625328</c:v>
                </c:pt>
                <c:pt idx="9">
                  <c:v>10.680588</c:v>
                </c:pt>
                <c:pt idx="10">
                  <c:v>10.726559</c:v>
                </c:pt>
                <c:pt idx="11">
                  <c:v>9.814171</c:v>
                </c:pt>
                <c:pt idx="12">
                  <c:v>11.62726</c:v>
                </c:pt>
                <c:pt idx="13">
                  <c:v>10.570927999999999</c:v>
                </c:pt>
                <c:pt idx="14">
                  <c:v>8.9432790000000004</c:v>
                </c:pt>
                <c:pt idx="15">
                  <c:v>8.3099319999999999</c:v>
                </c:pt>
                <c:pt idx="16">
                  <c:v>11.209102000000001</c:v>
                </c:pt>
                <c:pt idx="17">
                  <c:v>15.255434000000001</c:v>
                </c:pt>
                <c:pt idx="18">
                  <c:v>14.719194</c:v>
                </c:pt>
                <c:pt idx="19">
                  <c:v>18.936123000000002</c:v>
                </c:pt>
                <c:pt idx="20">
                  <c:v>16.984293000000001</c:v>
                </c:pt>
                <c:pt idx="21">
                  <c:v>19.901713999999998</c:v>
                </c:pt>
                <c:pt idx="22">
                  <c:v>19.279615</c:v>
                </c:pt>
                <c:pt idx="23">
                  <c:v>28.177379000000002</c:v>
                </c:pt>
                <c:pt idx="24">
                  <c:v>26.981736999999999</c:v>
                </c:pt>
                <c:pt idx="25">
                  <c:v>27.628737000000001</c:v>
                </c:pt>
                <c:pt idx="26">
                  <c:v>23.199971000000001</c:v>
                </c:pt>
                <c:pt idx="27">
                  <c:v>22.483997000000002</c:v>
                </c:pt>
                <c:pt idx="28">
                  <c:v>21.551304999999999</c:v>
                </c:pt>
                <c:pt idx="29">
                  <c:v>19.483767</c:v>
                </c:pt>
                <c:pt idx="30">
                  <c:v>18.421738999999999</c:v>
                </c:pt>
                <c:pt idx="31">
                  <c:v>16.495930999999999</c:v>
                </c:pt>
                <c:pt idx="32">
                  <c:v>14.920653000000001</c:v>
                </c:pt>
                <c:pt idx="33">
                  <c:v>18.41366</c:v>
                </c:pt>
                <c:pt idx="34">
                  <c:v>19.162275999999999</c:v>
                </c:pt>
                <c:pt idx="35">
                  <c:v>23.716093999999998</c:v>
                </c:pt>
                <c:pt idx="36">
                  <c:v>20.303429000000001</c:v>
                </c:pt>
                <c:pt idx="37">
                  <c:v>21.081313000000002</c:v>
                </c:pt>
                <c:pt idx="38">
                  <c:v>19.516586</c:v>
                </c:pt>
                <c:pt idx="39">
                  <c:v>23.032373</c:v>
                </c:pt>
                <c:pt idx="40">
                  <c:v>25.797772999999999</c:v>
                </c:pt>
                <c:pt idx="41">
                  <c:v>26.909641000000001</c:v>
                </c:pt>
                <c:pt idx="42">
                  <c:v>29.24898</c:v>
                </c:pt>
                <c:pt idx="43">
                  <c:v>25.142923</c:v>
                </c:pt>
                <c:pt idx="44">
                  <c:v>21.853943000000001</c:v>
                </c:pt>
                <c:pt idx="45">
                  <c:v>17.126488000000002</c:v>
                </c:pt>
                <c:pt idx="46">
                  <c:v>16.606745</c:v>
                </c:pt>
                <c:pt idx="47">
                  <c:v>14.59229</c:v>
                </c:pt>
                <c:pt idx="48">
                  <c:v>13.418011</c:v>
                </c:pt>
                <c:pt idx="49">
                  <c:v>12.248466000000001</c:v>
                </c:pt>
                <c:pt idx="50">
                  <c:v>12.299528</c:v>
                </c:pt>
                <c:pt idx="51">
                  <c:v>11.252885000000001</c:v>
                </c:pt>
                <c:pt idx="52">
                  <c:v>8.2836920000000003</c:v>
                </c:pt>
                <c:pt idx="53">
                  <c:v>7.9229859999999999</c:v>
                </c:pt>
                <c:pt idx="54">
                  <c:v>5.3222230000000001</c:v>
                </c:pt>
                <c:pt idx="55">
                  <c:v>9.1362220000000001</c:v>
                </c:pt>
                <c:pt idx="56">
                  <c:v>9.4229129999999994</c:v>
                </c:pt>
                <c:pt idx="57">
                  <c:v>10.090823</c:v>
                </c:pt>
                <c:pt idx="58">
                  <c:v>8.785107</c:v>
                </c:pt>
                <c:pt idx="59">
                  <c:v>8.4734230000000004</c:v>
                </c:pt>
                <c:pt idx="60">
                  <c:v>8.7871009999999998</c:v>
                </c:pt>
                <c:pt idx="61">
                  <c:v>7.4564869999999992</c:v>
                </c:pt>
                <c:pt idx="62">
                  <c:v>9.2589240000000004</c:v>
                </c:pt>
                <c:pt idx="63">
                  <c:v>10.419884</c:v>
                </c:pt>
                <c:pt idx="64">
                  <c:v>13.327251</c:v>
                </c:pt>
                <c:pt idx="65">
                  <c:v>12.069761</c:v>
                </c:pt>
                <c:pt idx="66">
                  <c:v>11.167858000000001</c:v>
                </c:pt>
                <c:pt idx="67">
                  <c:v>11.019888000000002</c:v>
                </c:pt>
                <c:pt idx="68">
                  <c:v>12.95716</c:v>
                </c:pt>
                <c:pt idx="69">
                  <c:v>13.600403</c:v>
                </c:pt>
                <c:pt idx="70">
                  <c:v>10.890450000000001</c:v>
                </c:pt>
                <c:pt idx="71">
                  <c:v>10.303072</c:v>
                </c:pt>
                <c:pt idx="72">
                  <c:v>11.661161</c:v>
                </c:pt>
                <c:pt idx="73">
                  <c:v>12.702311999999999</c:v>
                </c:pt>
                <c:pt idx="74">
                  <c:v>13.866745999999999</c:v>
                </c:pt>
                <c:pt idx="75">
                  <c:v>15.186117999999999</c:v>
                </c:pt>
                <c:pt idx="76">
                  <c:v>15.369304</c:v>
                </c:pt>
                <c:pt idx="77">
                  <c:v>13.114523</c:v>
                </c:pt>
                <c:pt idx="78">
                  <c:v>10.042567</c:v>
                </c:pt>
                <c:pt idx="79">
                  <c:v>8.2510870000000001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515688"/>
        <c:axId val="170514120"/>
      </c:lineChart>
      <c:catAx>
        <c:axId val="170515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70514120"/>
        <c:crosses val="autoZero"/>
        <c:auto val="1"/>
        <c:lblAlgn val="ctr"/>
        <c:lblOffset val="100"/>
        <c:tickLblSkip val="6"/>
        <c:tickMarkSkip val="5"/>
        <c:noMultiLvlLbl val="0"/>
      </c:catAx>
      <c:valAx>
        <c:axId val="1705141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Millions ducats</a:t>
                </a:r>
              </a:p>
            </c:rich>
          </c:tx>
          <c:layout>
            <c:manualLayout>
              <c:xMode val="edge"/>
              <c:yMode val="edge"/>
              <c:x val="3.3989310565830398E-2"/>
              <c:y val="0.432642548938349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705156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12</xdr:col>
      <xdr:colOff>660400</xdr:colOff>
      <xdr:row>28</xdr:row>
      <xdr:rowOff>139700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292100</xdr:colOff>
      <xdr:row>10</xdr:row>
      <xdr:rowOff>12700</xdr:rowOff>
    </xdr:from>
    <xdr:to>
      <xdr:col>8</xdr:col>
      <xdr:colOff>622300</xdr:colOff>
      <xdr:row>11</xdr:row>
      <xdr:rowOff>12700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H="1">
          <a:off x="5676900" y="1574800"/>
          <a:ext cx="3302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0.1866</cdr:x>
      <cdr:y>0.18799</cdr:y>
    </cdr:from>
    <cdr:to>
      <cdr:x>0.18831</cdr:x>
      <cdr:y>0.86604</cdr:y>
    </cdr:to>
    <cdr:sp macro="" textlink="">
      <cdr:nvSpPr>
        <cdr:cNvPr id="512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81524" y="843497"/>
          <a:ext cx="9168" cy="236731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0.40172</cdr:x>
      <cdr:y>0.18799</cdr:y>
    </cdr:from>
    <cdr:to>
      <cdr:x>0.4032</cdr:x>
      <cdr:y>0.86604</cdr:y>
    </cdr:to>
    <cdr:sp macro="" textlink="">
      <cdr:nvSpPr>
        <cdr:cNvPr id="512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199997" y="843497"/>
          <a:ext cx="7858" cy="236731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0.61807</cdr:x>
      <cdr:y>0.18799</cdr:y>
    </cdr:from>
    <cdr:to>
      <cdr:x>0.62127</cdr:x>
      <cdr:y>0.86604</cdr:y>
    </cdr:to>
    <cdr:sp macro="" textlink="">
      <cdr:nvSpPr>
        <cdr:cNvPr id="512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328" y="843497"/>
          <a:ext cx="17026" cy="236731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0.66914</cdr:x>
      <cdr:y>0.22013</cdr:y>
    </cdr:from>
    <cdr:to>
      <cdr:x>0.66914</cdr:x>
      <cdr:y>0.22013</cdr:y>
    </cdr:to>
    <cdr:sp macro="" textlink="">
      <cdr:nvSpPr>
        <cdr:cNvPr id="512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96124" y="97097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0.62127</cdr:x>
      <cdr:y>0.14074</cdr:y>
    </cdr:from>
    <cdr:to>
      <cdr:x>0.91757</cdr:x>
      <cdr:y>0.35871</cdr:y>
    </cdr:to>
    <cdr:sp macro="" textlink="">
      <cdr:nvSpPr>
        <cdr:cNvPr id="512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36302" y="741617"/>
          <a:ext cx="2007348" cy="974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Defaults of 1607, 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1627, and 1647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M10" sqref="M10"/>
    </sheetView>
  </sheetViews>
  <sheetFormatPr defaultColWidth="8.85546875" defaultRowHeight="13.15" x14ac:dyDescent="0.4"/>
  <cols>
    <col min="1" max="16384" width="8.85546875" style="15"/>
  </cols>
  <sheetData>
    <row r="1" spans="1:59" ht="13.5" thickBo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</row>
    <row r="2" spans="1:59" ht="15.75" thickTop="1" x14ac:dyDescent="0.45">
      <c r="A2" s="13"/>
      <c r="B2" s="16" t="s">
        <v>9</v>
      </c>
      <c r="C2" s="17"/>
      <c r="D2" s="17"/>
      <c r="E2" s="17"/>
      <c r="F2" s="17"/>
      <c r="G2" s="17"/>
      <c r="H2" s="18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1:59" ht="15.4" x14ac:dyDescent="0.45">
      <c r="A3" s="13"/>
      <c r="B3" s="19" t="s">
        <v>10</v>
      </c>
      <c r="C3" s="20"/>
      <c r="D3" s="20"/>
      <c r="E3" s="20"/>
      <c r="F3" s="20"/>
      <c r="G3" s="20"/>
      <c r="H3" s="2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1:59" ht="15.4" x14ac:dyDescent="0.45">
      <c r="A4" s="13"/>
      <c r="B4" s="22" t="s">
        <v>11</v>
      </c>
      <c r="C4" s="20"/>
      <c r="D4" s="20"/>
      <c r="E4" s="20"/>
      <c r="F4" s="20"/>
      <c r="G4" s="20"/>
      <c r="H4" s="21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1:59" ht="15.4" x14ac:dyDescent="0.45">
      <c r="A5" s="13"/>
      <c r="B5" s="19" t="s">
        <v>12</v>
      </c>
      <c r="C5" s="20"/>
      <c r="D5" s="20"/>
      <c r="E5" s="20"/>
      <c r="F5" s="20"/>
      <c r="G5" s="20"/>
      <c r="H5" s="21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1:59" ht="15.75" thickBot="1" x14ac:dyDescent="0.5">
      <c r="A6" s="13"/>
      <c r="B6" s="23"/>
      <c r="C6" s="24"/>
      <c r="D6" s="24"/>
      <c r="E6" s="24"/>
      <c r="F6" s="24"/>
      <c r="G6" s="24"/>
      <c r="H6" s="2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1:59" ht="13.5" thickTop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59" x14ac:dyDescent="0.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</row>
    <row r="9" spans="1:59" ht="15.4" x14ac:dyDescent="0.45">
      <c r="A9" s="13"/>
      <c r="B9" s="26" t="s">
        <v>13</v>
      </c>
      <c r="C9" s="13"/>
      <c r="D9" s="13"/>
      <c r="E9" s="13"/>
      <c r="F9" s="13"/>
      <c r="G9" s="13"/>
      <c r="H9" s="13"/>
      <c r="I9" s="13"/>
      <c r="K9" s="13"/>
      <c r="L9" s="13"/>
      <c r="M9" s="27" t="s">
        <v>14</v>
      </c>
      <c r="N9" s="13"/>
      <c r="O9" s="13"/>
      <c r="P9" s="13"/>
      <c r="Q9" s="13"/>
      <c r="R9" s="13"/>
      <c r="S9" s="28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</row>
    <row r="10" spans="1:59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</row>
    <row r="11" spans="1:59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</row>
    <row r="12" spans="1:59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</row>
    <row r="13" spans="1:59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</row>
    <row r="14" spans="1:59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</row>
    <row r="15" spans="1:59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</row>
    <row r="16" spans="1:59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</row>
    <row r="17" spans="1:59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</row>
    <row r="18" spans="1:59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</row>
    <row r="19" spans="1:59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1:59" x14ac:dyDescent="0.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</row>
    <row r="21" spans="1:59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 x14ac:dyDescent="0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 x14ac:dyDescent="0.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x14ac:dyDescent="0.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x14ac:dyDescent="0.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x14ac:dyDescent="0.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x14ac:dyDescent="0.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x14ac:dyDescent="0.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x14ac:dyDescent="0.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1:59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1:59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1:59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1:59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1:59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1:59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1:59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1:59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1:59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1:59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1:59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1:59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1:59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1:59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1:59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1:59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1:59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1:59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1:59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1:59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1:59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1:59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1:59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1:59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1:59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1:59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1:59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1:59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1:59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1:59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1:59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1:59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1:59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  <row r="368" spans="1:59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</row>
    <row r="369" spans="1:59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</row>
    <row r="370" spans="1:59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</row>
    <row r="371" spans="1:59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</row>
    <row r="372" spans="1:59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</row>
    <row r="373" spans="1:59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</row>
    <row r="374" spans="1:59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</row>
    <row r="375" spans="1:59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</row>
    <row r="376" spans="1:59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</row>
    <row r="377" spans="1:59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</row>
    <row r="378" spans="1:59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</row>
    <row r="379" spans="1:59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</row>
    <row r="380" spans="1:59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</row>
    <row r="381" spans="1:59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</row>
    <row r="382" spans="1:59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</row>
    <row r="383" spans="1:59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</row>
    <row r="384" spans="1:59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</row>
    <row r="385" spans="1:59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</row>
    <row r="386" spans="1:59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</row>
    <row r="387" spans="1:59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</row>
    <row r="388" spans="1:59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</row>
    <row r="389" spans="1:59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</row>
    <row r="390" spans="1:59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</row>
    <row r="391" spans="1:59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</row>
    <row r="392" spans="1:59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</row>
    <row r="393" spans="1:59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</row>
    <row r="394" spans="1:59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</row>
    <row r="395" spans="1:59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</row>
    <row r="396" spans="1:59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</row>
    <row r="397" spans="1:59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</row>
    <row r="398" spans="1:59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</row>
    <row r="399" spans="1:59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</row>
    <row r="400" spans="1:59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</row>
    <row r="401" spans="1:59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</row>
    <row r="402" spans="1:59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</row>
    <row r="403" spans="1:59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</row>
    <row r="404" spans="1:59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</row>
    <row r="405" spans="1:59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</row>
    <row r="406" spans="1:59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</row>
    <row r="407" spans="1:59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</row>
    <row r="408" spans="1:59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</row>
    <row r="409" spans="1:59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</row>
    <row r="410" spans="1:59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</row>
    <row r="411" spans="1:59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</row>
    <row r="412" spans="1:59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</row>
    <row r="413" spans="1:59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</row>
    <row r="414" spans="1:59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</row>
    <row r="415" spans="1:59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</row>
    <row r="416" spans="1:59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</row>
    <row r="417" spans="1:59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</row>
    <row r="418" spans="1:59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</row>
    <row r="419" spans="1:59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</row>
    <row r="420" spans="1:59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</row>
    <row r="421" spans="1:59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</row>
    <row r="422" spans="1:59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</row>
    <row r="423" spans="1:59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</row>
    <row r="424" spans="1:59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</row>
    <row r="425" spans="1:59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</row>
    <row r="426" spans="1:59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</row>
    <row r="427" spans="1:59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</row>
    <row r="428" spans="1:59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</row>
    <row r="429" spans="1:59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</row>
    <row r="430" spans="1:59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</row>
    <row r="431" spans="1:59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</row>
    <row r="432" spans="1:59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</row>
    <row r="433" spans="1:59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</row>
    <row r="434" spans="1:59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</row>
    <row r="435" spans="1:59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</row>
    <row r="436" spans="1:59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</row>
    <row r="437" spans="1:59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</row>
    <row r="438" spans="1:59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</row>
    <row r="439" spans="1:59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</row>
    <row r="440" spans="1:59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</row>
    <row r="441" spans="1:59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</row>
    <row r="442" spans="1:59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</row>
    <row r="443" spans="1:59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</row>
    <row r="444" spans="1:59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</row>
    <row r="445" spans="1:59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</row>
    <row r="446" spans="1:59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</row>
    <row r="447" spans="1:59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</row>
    <row r="448" spans="1:59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</row>
    <row r="449" spans="1:59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</row>
    <row r="450" spans="1:59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</row>
    <row r="451" spans="1:59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</row>
    <row r="452" spans="1:59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</row>
    <row r="453" spans="1:59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</row>
    <row r="454" spans="1:59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</row>
    <row r="455" spans="1:59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</row>
    <row r="456" spans="1:59" x14ac:dyDescent="0.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</row>
    <row r="457" spans="1:59" x14ac:dyDescent="0.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</row>
    <row r="458" spans="1:59" x14ac:dyDescent="0.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</row>
    <row r="459" spans="1:59" x14ac:dyDescent="0.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</row>
    <row r="460" spans="1:59" x14ac:dyDescent="0.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R1142"/>
  <sheetViews>
    <sheetView workbookViewId="0">
      <selection activeCell="J1" sqref="J1"/>
    </sheetView>
  </sheetViews>
  <sheetFormatPr defaultColWidth="8.85546875" defaultRowHeight="13.15" x14ac:dyDescent="0.4"/>
  <cols>
    <col min="1" max="15" width="8.85546875" style="1"/>
    <col min="16" max="16" width="14.140625" style="1" bestFit="1" customWidth="1"/>
    <col min="17" max="16384" width="8.85546875" style="1"/>
  </cols>
  <sheetData>
    <row r="1" spans="1:44" x14ac:dyDescent="0.4">
      <c r="A1" s="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2"/>
    </row>
    <row r="2" spans="1:44" ht="15.4" x14ac:dyDescent="0.4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 t="s">
        <v>8</v>
      </c>
      <c r="P2" s="30"/>
      <c r="Q2" s="30"/>
      <c r="R2" s="30"/>
      <c r="S2" s="30"/>
      <c r="T2" s="3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"/>
      <c r="AO2" s="2"/>
      <c r="AP2" s="2"/>
      <c r="AQ2" s="2"/>
      <c r="AR2" s="2"/>
    </row>
    <row r="3" spans="1:44" x14ac:dyDescent="0.4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0" t="s">
        <v>7</v>
      </c>
      <c r="P3" s="30"/>
      <c r="Q3" s="30"/>
      <c r="R3" s="30"/>
      <c r="S3" s="30"/>
      <c r="T3" s="3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  <c r="AO3" s="2"/>
      <c r="AP3" s="2"/>
      <c r="AQ3" s="2"/>
      <c r="AR3" s="2"/>
    </row>
    <row r="4" spans="1:44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0"/>
      <c r="P4" s="30" t="s">
        <v>6</v>
      </c>
      <c r="Q4" s="30"/>
      <c r="R4" s="30"/>
      <c r="S4" s="30"/>
      <c r="T4" s="12" t="s">
        <v>1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"/>
      <c r="AO4" s="2"/>
      <c r="AP4" s="2"/>
      <c r="AQ4" s="2"/>
      <c r="AR4" s="2"/>
    </row>
    <row r="5" spans="1:44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1"/>
      <c r="P5" s="31" t="s">
        <v>5</v>
      </c>
      <c r="Q5" s="31"/>
      <c r="R5" s="11"/>
      <c r="S5" s="11"/>
      <c r="T5" s="1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"/>
      <c r="AO5" s="2"/>
      <c r="AP5" s="2"/>
      <c r="AQ5" s="2"/>
      <c r="AR5" s="2"/>
    </row>
    <row r="6" spans="1:44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0"/>
      <c r="P6" s="10" t="s">
        <v>1</v>
      </c>
      <c r="Q6" s="10" t="s">
        <v>4</v>
      </c>
      <c r="R6" s="10" t="s">
        <v>3</v>
      </c>
      <c r="S6" s="10" t="s">
        <v>2</v>
      </c>
      <c r="T6" s="10" t="s">
        <v>1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"/>
      <c r="AO6" s="2"/>
      <c r="AP6" s="2"/>
      <c r="AQ6" s="2"/>
      <c r="AR6" s="2"/>
    </row>
    <row r="7" spans="1:44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1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"/>
      <c r="AO7" s="2"/>
      <c r="AP7" s="2"/>
      <c r="AQ7" s="2"/>
      <c r="AR7" s="2"/>
    </row>
    <row r="8" spans="1:44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1599</v>
      </c>
      <c r="P8" s="8">
        <v>1771395</v>
      </c>
      <c r="Q8" s="7">
        <f t="shared" ref="Q8:Q39" si="0">P8/1000000</f>
        <v>1.7713950000000001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"/>
      <c r="AO8" s="2"/>
      <c r="AP8" s="2"/>
      <c r="AQ8" s="2"/>
      <c r="AR8" s="2"/>
    </row>
    <row r="9" spans="1:44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5">
        <v>1600</v>
      </c>
      <c r="P9" s="8">
        <v>2822000</v>
      </c>
      <c r="Q9" s="7">
        <f t="shared" si="0"/>
        <v>2.8220000000000001</v>
      </c>
      <c r="R9" s="3"/>
      <c r="S9" s="6">
        <f t="shared" ref="S9:S40" si="1">100*(P9/P8-1)</f>
        <v>59.309470784325356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2"/>
      <c r="AO9" s="2"/>
      <c r="AP9" s="2"/>
      <c r="AQ9" s="2"/>
      <c r="AR9" s="2"/>
    </row>
    <row r="10" spans="1:44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5">
        <v>1601</v>
      </c>
      <c r="P10" s="8">
        <v>2341932</v>
      </c>
      <c r="Q10" s="7">
        <f t="shared" si="0"/>
        <v>2.3419319999999999</v>
      </c>
      <c r="R10" s="7">
        <f t="shared" ref="R10:R41" si="2">SUM(Q8:Q10)</f>
        <v>6.935327</v>
      </c>
      <c r="S10" s="6">
        <f t="shared" si="1"/>
        <v>-17.01162296243799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"/>
      <c r="AO10" s="2"/>
      <c r="AP10" s="2"/>
      <c r="AQ10" s="2"/>
      <c r="AR10" s="2"/>
    </row>
    <row r="11" spans="1:44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5">
        <v>1602</v>
      </c>
      <c r="P11" s="8">
        <v>3890036</v>
      </c>
      <c r="Q11" s="7">
        <f t="shared" si="0"/>
        <v>3.8900359999999998</v>
      </c>
      <c r="R11" s="7">
        <f t="shared" si="2"/>
        <v>9.0539679999999993</v>
      </c>
      <c r="S11" s="6">
        <f t="shared" si="1"/>
        <v>66.103712661170348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"/>
      <c r="AO11" s="2"/>
      <c r="AP11" s="2"/>
      <c r="AQ11" s="2"/>
      <c r="AR11" s="2"/>
    </row>
    <row r="12" spans="1:44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5">
        <v>1603</v>
      </c>
      <c r="P12" s="8">
        <v>5197943</v>
      </c>
      <c r="Q12" s="7">
        <f t="shared" si="0"/>
        <v>5.1979430000000004</v>
      </c>
      <c r="R12" s="7">
        <f t="shared" si="2"/>
        <v>11.429911000000001</v>
      </c>
      <c r="S12" s="6">
        <f t="shared" si="1"/>
        <v>33.621976763197047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"/>
      <c r="AO12" s="2"/>
      <c r="AP12" s="2"/>
      <c r="AQ12" s="2"/>
      <c r="AR12" s="2"/>
    </row>
    <row r="13" spans="1:44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5">
        <v>1604</v>
      </c>
      <c r="P13" s="8">
        <v>3983829</v>
      </c>
      <c r="Q13" s="7">
        <f t="shared" si="0"/>
        <v>3.9838290000000001</v>
      </c>
      <c r="R13" s="7">
        <f t="shared" si="2"/>
        <v>13.071808000000001</v>
      </c>
      <c r="S13" s="6">
        <f t="shared" si="1"/>
        <v>-23.357585875797405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"/>
      <c r="AO13" s="2"/>
      <c r="AP13" s="2"/>
      <c r="AQ13" s="2"/>
      <c r="AR13" s="2"/>
    </row>
    <row r="14" spans="1:44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5">
        <v>1605</v>
      </c>
      <c r="P14" s="8">
        <v>7233816</v>
      </c>
      <c r="Q14" s="7">
        <f t="shared" si="0"/>
        <v>7.233816</v>
      </c>
      <c r="R14" s="7">
        <f t="shared" si="2"/>
        <v>16.415588</v>
      </c>
      <c r="S14" s="6">
        <f t="shared" si="1"/>
        <v>81.579480444567267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"/>
      <c r="AO14" s="2"/>
      <c r="AP14" s="2"/>
      <c r="AQ14" s="2"/>
      <c r="AR14" s="2"/>
    </row>
    <row r="15" spans="1:44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5">
        <v>1606</v>
      </c>
      <c r="P15" s="8">
        <v>4119432</v>
      </c>
      <c r="Q15" s="7">
        <f t="shared" si="0"/>
        <v>4.1194319999999998</v>
      </c>
      <c r="R15" s="7">
        <f t="shared" si="2"/>
        <v>15.337077000000001</v>
      </c>
      <c r="S15" s="6">
        <f t="shared" si="1"/>
        <v>-43.053127146170155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"/>
      <c r="AO15" s="2"/>
      <c r="AP15" s="2"/>
      <c r="AQ15" s="2"/>
      <c r="AR15" s="2"/>
    </row>
    <row r="16" spans="1:44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5">
        <v>1607</v>
      </c>
      <c r="P16" s="8">
        <v>2515361</v>
      </c>
      <c r="Q16" s="7">
        <f t="shared" si="0"/>
        <v>2.515361</v>
      </c>
      <c r="R16" s="7">
        <f t="shared" si="2"/>
        <v>13.868609000000001</v>
      </c>
      <c r="S16" s="6">
        <f t="shared" si="1"/>
        <v>-38.939130443226155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2"/>
      <c r="AO16" s="2"/>
      <c r="AP16" s="2"/>
      <c r="AQ16" s="2"/>
      <c r="AR16" s="2"/>
    </row>
    <row r="17" spans="1:44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5">
        <v>1608</v>
      </c>
      <c r="P17" s="8">
        <v>3990535</v>
      </c>
      <c r="Q17" s="7">
        <f t="shared" si="0"/>
        <v>3.9905349999999999</v>
      </c>
      <c r="R17" s="7">
        <f t="shared" si="2"/>
        <v>10.625328</v>
      </c>
      <c r="S17" s="6">
        <f t="shared" si="1"/>
        <v>58.646611758709774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2"/>
      <c r="AO17" s="2"/>
      <c r="AP17" s="2"/>
      <c r="AQ17" s="2"/>
      <c r="AR17" s="2"/>
    </row>
    <row r="18" spans="1:44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5">
        <v>1609</v>
      </c>
      <c r="P18" s="8">
        <v>4174692</v>
      </c>
      <c r="Q18" s="7">
        <f t="shared" si="0"/>
        <v>4.1746920000000003</v>
      </c>
      <c r="R18" s="7">
        <f t="shared" si="2"/>
        <v>10.680588</v>
      </c>
      <c r="S18" s="6">
        <f t="shared" si="1"/>
        <v>4.6148448766894612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2"/>
      <c r="AO18" s="2"/>
      <c r="AP18" s="2"/>
      <c r="AQ18" s="2"/>
      <c r="AR18" s="2"/>
    </row>
    <row r="19" spans="1:44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5">
        <v>1610</v>
      </c>
      <c r="P19" s="8">
        <v>2561332</v>
      </c>
      <c r="Q19" s="7">
        <f t="shared" si="0"/>
        <v>2.5613320000000002</v>
      </c>
      <c r="R19" s="7">
        <f t="shared" si="2"/>
        <v>10.726559</v>
      </c>
      <c r="S19" s="6">
        <f t="shared" si="1"/>
        <v>-38.646204318785671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"/>
      <c r="AO19" s="2"/>
      <c r="AP19" s="2"/>
      <c r="AQ19" s="2"/>
      <c r="AR19" s="2"/>
    </row>
    <row r="20" spans="1:44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5">
        <v>1611</v>
      </c>
      <c r="P20" s="8">
        <v>3078147</v>
      </c>
      <c r="Q20" s="7">
        <f t="shared" si="0"/>
        <v>3.078147</v>
      </c>
      <c r="R20" s="7">
        <f t="shared" si="2"/>
        <v>9.814171</v>
      </c>
      <c r="S20" s="6">
        <f t="shared" si="1"/>
        <v>20.177587286614941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"/>
      <c r="AO20" s="2"/>
      <c r="AP20" s="2"/>
      <c r="AQ20" s="2"/>
      <c r="AR20" s="2"/>
    </row>
    <row r="21" spans="1:44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1612</v>
      </c>
      <c r="P21" s="8">
        <v>5987781</v>
      </c>
      <c r="Q21" s="7">
        <f t="shared" si="0"/>
        <v>5.987781</v>
      </c>
      <c r="R21" s="7">
        <f t="shared" si="2"/>
        <v>11.62726</v>
      </c>
      <c r="S21" s="6">
        <f t="shared" si="1"/>
        <v>94.525505117202016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"/>
      <c r="AO21" s="2"/>
      <c r="AP21" s="2"/>
      <c r="AQ21" s="2"/>
      <c r="AR21" s="2"/>
    </row>
    <row r="22" spans="1:44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1613</v>
      </c>
      <c r="P22" s="8">
        <v>1505000</v>
      </c>
      <c r="Q22" s="7">
        <f t="shared" si="0"/>
        <v>1.5049999999999999</v>
      </c>
      <c r="R22" s="7">
        <f t="shared" si="2"/>
        <v>10.570927999999999</v>
      </c>
      <c r="S22" s="6">
        <f t="shared" si="1"/>
        <v>-74.865480217128848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"/>
      <c r="AO22" s="2"/>
      <c r="AP22" s="2"/>
      <c r="AQ22" s="2"/>
      <c r="AR22" s="2"/>
    </row>
    <row r="23" spans="1:44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1614</v>
      </c>
      <c r="P23" s="8">
        <v>1450498</v>
      </c>
      <c r="Q23" s="7">
        <f t="shared" si="0"/>
        <v>1.4504980000000001</v>
      </c>
      <c r="R23" s="7">
        <f t="shared" si="2"/>
        <v>8.9432790000000004</v>
      </c>
      <c r="S23" s="6">
        <f t="shared" si="1"/>
        <v>-3.6213953488372086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"/>
      <c r="AO23" s="2"/>
      <c r="AP23" s="2"/>
      <c r="AQ23" s="2"/>
      <c r="AR23" s="2"/>
    </row>
    <row r="24" spans="1:44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>
        <v>1615</v>
      </c>
      <c r="P24" s="8">
        <v>5354434</v>
      </c>
      <c r="Q24" s="7">
        <f t="shared" si="0"/>
        <v>5.3544340000000004</v>
      </c>
      <c r="R24" s="7">
        <f t="shared" si="2"/>
        <v>8.3099319999999999</v>
      </c>
      <c r="S24" s="6">
        <f t="shared" si="1"/>
        <v>269.14452829304139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"/>
      <c r="AO24" s="2"/>
      <c r="AP24" s="2"/>
      <c r="AQ24" s="2"/>
      <c r="AR24" s="2"/>
    </row>
    <row r="25" spans="1:44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>
        <v>1616</v>
      </c>
      <c r="P25" s="8">
        <v>4404170</v>
      </c>
      <c r="Q25" s="7">
        <f t="shared" si="0"/>
        <v>4.4041699999999997</v>
      </c>
      <c r="R25" s="7">
        <f t="shared" si="2"/>
        <v>11.209102000000001</v>
      </c>
      <c r="S25" s="6">
        <f t="shared" si="1"/>
        <v>-17.747235282011133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"/>
      <c r="AO25" s="2"/>
      <c r="AP25" s="2"/>
      <c r="AQ25" s="2"/>
      <c r="AR25" s="2"/>
    </row>
    <row r="26" spans="1:44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>
        <v>1617</v>
      </c>
      <c r="P26" s="8">
        <v>5496830</v>
      </c>
      <c r="Q26" s="7">
        <f t="shared" si="0"/>
        <v>5.4968300000000001</v>
      </c>
      <c r="R26" s="7">
        <f t="shared" si="2"/>
        <v>15.255434000000001</v>
      </c>
      <c r="S26" s="6">
        <f t="shared" si="1"/>
        <v>24.8096690182259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"/>
      <c r="AO26" s="2"/>
      <c r="AP26" s="2"/>
      <c r="AQ26" s="2"/>
      <c r="AR26" s="2"/>
    </row>
    <row r="27" spans="1:44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>
        <v>1618</v>
      </c>
      <c r="P27" s="8">
        <v>4818194</v>
      </c>
      <c r="Q27" s="7">
        <f t="shared" si="0"/>
        <v>4.8181940000000001</v>
      </c>
      <c r="R27" s="7">
        <f t="shared" si="2"/>
        <v>14.719194</v>
      </c>
      <c r="S27" s="6">
        <f t="shared" si="1"/>
        <v>-12.345952121495484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"/>
      <c r="AO27" s="2"/>
      <c r="AP27" s="2"/>
      <c r="AQ27" s="2"/>
      <c r="AR27" s="2"/>
    </row>
    <row r="28" spans="1:44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>
        <v>1619</v>
      </c>
      <c r="P28" s="8">
        <v>8621099</v>
      </c>
      <c r="Q28" s="7">
        <f t="shared" si="0"/>
        <v>8.6210989999999992</v>
      </c>
      <c r="R28" s="7">
        <f t="shared" si="2"/>
        <v>18.936123000000002</v>
      </c>
      <c r="S28" s="6">
        <f t="shared" si="1"/>
        <v>78.928017427276686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"/>
      <c r="AO28" s="2"/>
      <c r="AP28" s="2"/>
      <c r="AQ28" s="2"/>
      <c r="AR28" s="2"/>
    </row>
    <row r="29" spans="1:44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>
        <v>1620</v>
      </c>
      <c r="P29" s="8">
        <v>3545000</v>
      </c>
      <c r="Q29" s="7">
        <f t="shared" si="0"/>
        <v>3.5449999999999999</v>
      </c>
      <c r="R29" s="7">
        <f t="shared" si="2"/>
        <v>16.984293000000001</v>
      </c>
      <c r="S29" s="6">
        <f t="shared" si="1"/>
        <v>-58.879952544333378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"/>
      <c r="AO29" s="2"/>
      <c r="AP29" s="2"/>
      <c r="AQ29" s="2"/>
      <c r="AR29" s="2"/>
    </row>
    <row r="30" spans="1:44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5">
        <v>1621</v>
      </c>
      <c r="P30" s="8">
        <v>7735615</v>
      </c>
      <c r="Q30" s="7">
        <f t="shared" si="0"/>
        <v>7.7356150000000001</v>
      </c>
      <c r="R30" s="7">
        <f t="shared" si="2"/>
        <v>19.901713999999998</v>
      </c>
      <c r="S30" s="6">
        <f t="shared" si="1"/>
        <v>118.21198871650212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"/>
      <c r="AO30" s="2"/>
      <c r="AP30" s="2"/>
      <c r="AQ30" s="2"/>
      <c r="AR30" s="2"/>
    </row>
    <row r="31" spans="1:44" ht="15.4" x14ac:dyDescent="0.45">
      <c r="A31" s="9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5">
        <v>1622</v>
      </c>
      <c r="P31" s="8">
        <v>7999000</v>
      </c>
      <c r="Q31" s="7">
        <f t="shared" si="0"/>
        <v>7.9989999999999997</v>
      </c>
      <c r="R31" s="7">
        <f t="shared" si="2"/>
        <v>19.279615</v>
      </c>
      <c r="S31" s="6">
        <f t="shared" si="1"/>
        <v>3.4048359438777709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"/>
      <c r="AO31" s="2"/>
      <c r="AP31" s="2"/>
      <c r="AQ31" s="2"/>
      <c r="AR31" s="2"/>
    </row>
    <row r="32" spans="1:44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5">
        <v>1623</v>
      </c>
      <c r="P32" s="8">
        <v>12442764</v>
      </c>
      <c r="Q32" s="7">
        <f t="shared" si="0"/>
        <v>12.442764</v>
      </c>
      <c r="R32" s="7">
        <f t="shared" si="2"/>
        <v>28.177379000000002</v>
      </c>
      <c r="S32" s="6">
        <f t="shared" si="1"/>
        <v>55.55399424928116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"/>
      <c r="AO32" s="2"/>
      <c r="AP32" s="2"/>
      <c r="AQ32" s="2"/>
      <c r="AR32" s="2"/>
    </row>
    <row r="33" spans="1:44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>
        <v>1624</v>
      </c>
      <c r="P33" s="8">
        <v>6539973</v>
      </c>
      <c r="Q33" s="7">
        <f t="shared" si="0"/>
        <v>6.5399729999999998</v>
      </c>
      <c r="R33" s="7">
        <f t="shared" si="2"/>
        <v>26.981736999999999</v>
      </c>
      <c r="S33" s="6">
        <f t="shared" si="1"/>
        <v>-47.439547997534945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"/>
      <c r="AO33" s="2"/>
      <c r="AP33" s="2"/>
      <c r="AQ33" s="2"/>
      <c r="AR33" s="2"/>
    </row>
    <row r="34" spans="1:44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>
        <v>1625</v>
      </c>
      <c r="P34" s="8">
        <v>8646000</v>
      </c>
      <c r="Q34" s="7">
        <f t="shared" si="0"/>
        <v>8.6460000000000008</v>
      </c>
      <c r="R34" s="7">
        <f t="shared" si="2"/>
        <v>27.628737000000001</v>
      </c>
      <c r="S34" s="6">
        <f t="shared" si="1"/>
        <v>32.202380652030207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"/>
      <c r="AO34" s="2"/>
      <c r="AP34" s="2"/>
      <c r="AQ34" s="2"/>
      <c r="AR34" s="2"/>
    </row>
    <row r="35" spans="1:44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>
        <v>1626</v>
      </c>
      <c r="P35" s="8">
        <v>8013998</v>
      </c>
      <c r="Q35" s="7">
        <f t="shared" si="0"/>
        <v>8.0139980000000008</v>
      </c>
      <c r="R35" s="7">
        <f t="shared" si="2"/>
        <v>23.199971000000001</v>
      </c>
      <c r="S35" s="6">
        <f t="shared" si="1"/>
        <v>-7.3097617395327275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"/>
      <c r="AO35" s="2"/>
      <c r="AP35" s="2"/>
      <c r="AQ35" s="2"/>
      <c r="AR35" s="2"/>
    </row>
    <row r="36" spans="1:44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5">
        <v>1627</v>
      </c>
      <c r="P36" s="8">
        <v>5823999</v>
      </c>
      <c r="Q36" s="7">
        <f t="shared" si="0"/>
        <v>5.8239989999999997</v>
      </c>
      <c r="R36" s="7">
        <f t="shared" si="2"/>
        <v>22.483997000000002</v>
      </c>
      <c r="S36" s="6">
        <f t="shared" si="1"/>
        <v>-27.327171781175885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"/>
      <c r="AO36" s="2"/>
      <c r="AP36" s="2"/>
      <c r="AQ36" s="2"/>
      <c r="AR36" s="2"/>
    </row>
    <row r="37" spans="1:44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>
        <v>1628</v>
      </c>
      <c r="P37" s="8">
        <v>7713308</v>
      </c>
      <c r="Q37" s="7">
        <f t="shared" si="0"/>
        <v>7.7133079999999996</v>
      </c>
      <c r="R37" s="7">
        <f t="shared" si="2"/>
        <v>21.551304999999999</v>
      </c>
      <c r="S37" s="6">
        <f t="shared" si="1"/>
        <v>32.440063949186815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"/>
      <c r="AO37" s="2"/>
      <c r="AP37" s="2"/>
      <c r="AQ37" s="2"/>
      <c r="AR37" s="2"/>
    </row>
    <row r="38" spans="1:44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5">
        <v>1629</v>
      </c>
      <c r="P38" s="8">
        <v>5946460</v>
      </c>
      <c r="Q38" s="7">
        <f t="shared" si="0"/>
        <v>5.9464600000000001</v>
      </c>
      <c r="R38" s="7">
        <f t="shared" si="2"/>
        <v>19.483767</v>
      </c>
      <c r="S38" s="6">
        <f t="shared" si="1"/>
        <v>-22.906488370489029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2"/>
      <c r="AO38" s="2"/>
      <c r="AP38" s="2"/>
      <c r="AQ38" s="2"/>
      <c r="AR38" s="2"/>
    </row>
    <row r="39" spans="1:44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>
        <v>1630</v>
      </c>
      <c r="P39" s="8">
        <v>4761971</v>
      </c>
      <c r="Q39" s="7">
        <f t="shared" si="0"/>
        <v>4.761971</v>
      </c>
      <c r="R39" s="7">
        <f t="shared" si="2"/>
        <v>18.421738999999999</v>
      </c>
      <c r="S39" s="6">
        <f t="shared" si="1"/>
        <v>-19.919229255725256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2"/>
      <c r="AO39" s="2"/>
      <c r="AP39" s="2"/>
      <c r="AQ39" s="2"/>
      <c r="AR39" s="2"/>
    </row>
    <row r="40" spans="1:44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5">
        <v>1631</v>
      </c>
      <c r="P40" s="8">
        <v>5787500</v>
      </c>
      <c r="Q40" s="7">
        <f t="shared" ref="Q40:Q71" si="3">P40/1000000</f>
        <v>5.7874999999999996</v>
      </c>
      <c r="R40" s="7">
        <f t="shared" si="2"/>
        <v>16.495930999999999</v>
      </c>
      <c r="S40" s="6">
        <f t="shared" si="1"/>
        <v>21.53580943689073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"/>
      <c r="AO40" s="2"/>
      <c r="AP40" s="2"/>
      <c r="AQ40" s="2"/>
      <c r="AR40" s="2"/>
    </row>
    <row r="41" spans="1:44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>
        <v>1632</v>
      </c>
      <c r="P41" s="8">
        <v>4371182</v>
      </c>
      <c r="Q41" s="7">
        <f t="shared" si="3"/>
        <v>4.3711820000000001</v>
      </c>
      <c r="R41" s="7">
        <f t="shared" si="2"/>
        <v>14.920653000000001</v>
      </c>
      <c r="S41" s="6">
        <f t="shared" ref="S41:S72" si="4">100*(P41/P40-1)</f>
        <v>-24.472017278617709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2"/>
      <c r="AO41" s="2"/>
      <c r="AP41" s="2"/>
      <c r="AQ41" s="2"/>
      <c r="AR41" s="2"/>
    </row>
    <row r="42" spans="1:44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5">
        <v>1633</v>
      </c>
      <c r="P42" s="8">
        <v>8254978</v>
      </c>
      <c r="Q42" s="7">
        <f t="shared" si="3"/>
        <v>8.2549779999999995</v>
      </c>
      <c r="R42" s="7">
        <f t="shared" ref="R42:R73" si="5">SUM(Q40:Q42)</f>
        <v>18.41366</v>
      </c>
      <c r="S42" s="6">
        <f t="shared" si="4"/>
        <v>88.850018141546158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"/>
      <c r="AO42" s="2"/>
      <c r="AP42" s="2"/>
      <c r="AQ42" s="2"/>
      <c r="AR42" s="2"/>
    </row>
    <row r="43" spans="1:44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5">
        <v>1634</v>
      </c>
      <c r="P43" s="8">
        <v>6536116</v>
      </c>
      <c r="Q43" s="7">
        <f t="shared" si="3"/>
        <v>6.5361159999999998</v>
      </c>
      <c r="R43" s="7">
        <f t="shared" si="5"/>
        <v>19.162275999999999</v>
      </c>
      <c r="S43" s="6">
        <f t="shared" si="4"/>
        <v>-20.822126963875618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2"/>
      <c r="AO43" s="2"/>
      <c r="AP43" s="2"/>
      <c r="AQ43" s="2"/>
      <c r="AR43" s="2"/>
    </row>
    <row r="44" spans="1:44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5">
        <v>1635</v>
      </c>
      <c r="P44" s="8">
        <v>8925000</v>
      </c>
      <c r="Q44" s="7">
        <f t="shared" si="3"/>
        <v>8.9250000000000007</v>
      </c>
      <c r="R44" s="7">
        <f t="shared" si="5"/>
        <v>23.716093999999998</v>
      </c>
      <c r="S44" s="6">
        <f t="shared" si="4"/>
        <v>36.548984136756445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2"/>
      <c r="AO44" s="2"/>
      <c r="AP44" s="2"/>
      <c r="AQ44" s="2"/>
      <c r="AR44" s="2"/>
    </row>
    <row r="45" spans="1:44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5">
        <v>1636</v>
      </c>
      <c r="P45" s="8">
        <v>4842313</v>
      </c>
      <c r="Q45" s="7">
        <f t="shared" si="3"/>
        <v>4.8423129999999999</v>
      </c>
      <c r="R45" s="7">
        <f t="shared" si="5"/>
        <v>20.303429000000001</v>
      </c>
      <c r="S45" s="6">
        <f t="shared" si="4"/>
        <v>-45.744392156862745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2"/>
      <c r="AO45" s="2"/>
      <c r="AP45" s="2"/>
      <c r="AQ45" s="2"/>
      <c r="AR45" s="2"/>
    </row>
    <row r="46" spans="1:44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5">
        <v>1637</v>
      </c>
      <c r="P46" s="8">
        <v>7314000</v>
      </c>
      <c r="Q46" s="7">
        <f t="shared" si="3"/>
        <v>7.3140000000000001</v>
      </c>
      <c r="R46" s="7">
        <f t="shared" si="5"/>
        <v>21.081313000000002</v>
      </c>
      <c r="S46" s="6">
        <f t="shared" si="4"/>
        <v>51.043519904640618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2"/>
      <c r="AO46" s="2"/>
      <c r="AP46" s="2"/>
      <c r="AQ46" s="2"/>
      <c r="AR46" s="2"/>
    </row>
    <row r="47" spans="1:44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5">
        <v>1638</v>
      </c>
      <c r="P47" s="8">
        <v>7360273</v>
      </c>
      <c r="Q47" s="7">
        <f t="shared" si="3"/>
        <v>7.3602730000000003</v>
      </c>
      <c r="R47" s="7">
        <f t="shared" si="5"/>
        <v>19.516586</v>
      </c>
      <c r="S47" s="6">
        <f t="shared" si="4"/>
        <v>0.63266338528848998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2"/>
      <c r="AO47" s="2"/>
      <c r="AP47" s="2"/>
      <c r="AQ47" s="2"/>
      <c r="AR47" s="2"/>
    </row>
    <row r="48" spans="1:44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5">
        <v>1639</v>
      </c>
      <c r="P48" s="8">
        <v>8358100</v>
      </c>
      <c r="Q48" s="7">
        <f t="shared" si="3"/>
        <v>8.3581000000000003</v>
      </c>
      <c r="R48" s="7">
        <f t="shared" si="5"/>
        <v>23.032373</v>
      </c>
      <c r="S48" s="6">
        <f t="shared" si="4"/>
        <v>13.556929206294388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2"/>
      <c r="AO48" s="2"/>
      <c r="AP48" s="2"/>
      <c r="AQ48" s="2"/>
      <c r="AR48" s="2"/>
    </row>
    <row r="49" spans="1:44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5">
        <v>1640</v>
      </c>
      <c r="P49" s="8">
        <v>10079400</v>
      </c>
      <c r="Q49" s="7">
        <f t="shared" si="3"/>
        <v>10.0794</v>
      </c>
      <c r="R49" s="7">
        <f t="shared" si="5"/>
        <v>25.797772999999999</v>
      </c>
      <c r="S49" s="6">
        <f t="shared" si="4"/>
        <v>20.594393462629057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2"/>
      <c r="AO49" s="2"/>
      <c r="AP49" s="2"/>
      <c r="AQ49" s="2"/>
      <c r="AR49" s="2"/>
    </row>
    <row r="50" spans="1:44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5">
        <v>1641</v>
      </c>
      <c r="P50" s="8">
        <v>8472141</v>
      </c>
      <c r="Q50" s="7">
        <f t="shared" si="3"/>
        <v>8.4721410000000006</v>
      </c>
      <c r="R50" s="7">
        <f t="shared" si="5"/>
        <v>26.909641000000001</v>
      </c>
      <c r="S50" s="6">
        <f t="shared" si="4"/>
        <v>-15.945978927317107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2"/>
      <c r="AO50" s="2"/>
      <c r="AP50" s="2"/>
      <c r="AQ50" s="2"/>
      <c r="AR50" s="2"/>
    </row>
    <row r="51" spans="1:44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5">
        <v>1642</v>
      </c>
      <c r="P51" s="8">
        <v>10697439</v>
      </c>
      <c r="Q51" s="7">
        <f t="shared" si="3"/>
        <v>10.697438999999999</v>
      </c>
      <c r="R51" s="7">
        <f t="shared" si="5"/>
        <v>29.24898</v>
      </c>
      <c r="S51" s="6">
        <f t="shared" si="4"/>
        <v>26.266064268760392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2"/>
      <c r="AO51" s="2"/>
      <c r="AP51" s="2"/>
      <c r="AQ51" s="2"/>
      <c r="AR51" s="2"/>
    </row>
    <row r="52" spans="1:44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5">
        <v>1643</v>
      </c>
      <c r="P52" s="8">
        <v>5973343</v>
      </c>
      <c r="Q52" s="7">
        <f t="shared" si="3"/>
        <v>5.9733429999999998</v>
      </c>
      <c r="R52" s="7">
        <f t="shared" si="5"/>
        <v>25.142923</v>
      </c>
      <c r="S52" s="6">
        <f t="shared" si="4"/>
        <v>-44.160999656085906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2"/>
      <c r="AO52" s="2"/>
      <c r="AP52" s="2"/>
      <c r="AQ52" s="2"/>
      <c r="AR52" s="2"/>
    </row>
    <row r="53" spans="1:44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5">
        <v>1644</v>
      </c>
      <c r="P53" s="8">
        <v>5183161</v>
      </c>
      <c r="Q53" s="7">
        <f t="shared" si="3"/>
        <v>5.1831610000000001</v>
      </c>
      <c r="R53" s="7">
        <f t="shared" si="5"/>
        <v>21.853943000000001</v>
      </c>
      <c r="S53" s="6">
        <f t="shared" si="4"/>
        <v>-13.228471895888116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2"/>
      <c r="AO53" s="2"/>
      <c r="AP53" s="2"/>
      <c r="AQ53" s="2"/>
      <c r="AR53" s="2"/>
    </row>
    <row r="54" spans="1:44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5">
        <v>1645</v>
      </c>
      <c r="P54" s="8">
        <v>5969984</v>
      </c>
      <c r="Q54" s="7">
        <f t="shared" si="3"/>
        <v>5.9699840000000002</v>
      </c>
      <c r="R54" s="7">
        <f t="shared" si="5"/>
        <v>17.126488000000002</v>
      </c>
      <c r="S54" s="6">
        <f t="shared" si="4"/>
        <v>15.180369662451154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"/>
      <c r="AO54" s="2"/>
      <c r="AP54" s="2"/>
      <c r="AQ54" s="2"/>
      <c r="AR54" s="2"/>
    </row>
    <row r="55" spans="1:44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5">
        <v>1646</v>
      </c>
      <c r="P55" s="8">
        <v>5453600</v>
      </c>
      <c r="Q55" s="7">
        <f t="shared" si="3"/>
        <v>5.4535999999999998</v>
      </c>
      <c r="R55" s="7">
        <f t="shared" si="5"/>
        <v>16.606745</v>
      </c>
      <c r="S55" s="6">
        <f t="shared" si="4"/>
        <v>-8.64967142290498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2"/>
      <c r="AO55" s="2"/>
      <c r="AP55" s="2"/>
      <c r="AQ55" s="2"/>
      <c r="AR55" s="2"/>
    </row>
    <row r="56" spans="1:44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5">
        <v>1647</v>
      </c>
      <c r="P56" s="8">
        <v>3168706</v>
      </c>
      <c r="Q56" s="7">
        <f t="shared" si="3"/>
        <v>3.1687059999999998</v>
      </c>
      <c r="R56" s="7">
        <f t="shared" si="5"/>
        <v>14.59229</v>
      </c>
      <c r="S56" s="6">
        <f t="shared" si="4"/>
        <v>-41.896985477482765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2"/>
      <c r="AO56" s="2"/>
      <c r="AP56" s="2"/>
      <c r="AQ56" s="2"/>
      <c r="AR56" s="2"/>
    </row>
    <row r="57" spans="1:44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5">
        <v>1648</v>
      </c>
      <c r="P57" s="8">
        <v>4795705</v>
      </c>
      <c r="Q57" s="7">
        <f t="shared" si="3"/>
        <v>4.7957049999999999</v>
      </c>
      <c r="R57" s="7">
        <f t="shared" si="5"/>
        <v>13.418011</v>
      </c>
      <c r="S57" s="6">
        <f t="shared" si="4"/>
        <v>51.345849062677317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2"/>
      <c r="AO57" s="2"/>
      <c r="AP57" s="2"/>
      <c r="AQ57" s="2"/>
      <c r="AR57" s="2"/>
    </row>
    <row r="58" spans="1:44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5">
        <v>1649</v>
      </c>
      <c r="P58" s="8">
        <v>4284055</v>
      </c>
      <c r="Q58" s="7">
        <f t="shared" si="3"/>
        <v>4.2840550000000004</v>
      </c>
      <c r="R58" s="7">
        <f t="shared" si="5"/>
        <v>12.248466000000001</v>
      </c>
      <c r="S58" s="6">
        <f t="shared" si="4"/>
        <v>-10.668921462016534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2"/>
      <c r="AO58" s="2"/>
      <c r="AP58" s="2"/>
      <c r="AQ58" s="2"/>
      <c r="AR58" s="2"/>
    </row>
    <row r="59" spans="1:44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5">
        <v>1650</v>
      </c>
      <c r="P59" s="8">
        <v>3219768</v>
      </c>
      <c r="Q59" s="7">
        <f t="shared" si="3"/>
        <v>3.2197680000000002</v>
      </c>
      <c r="R59" s="7">
        <f t="shared" si="5"/>
        <v>12.299528</v>
      </c>
      <c r="S59" s="6">
        <f t="shared" si="4"/>
        <v>-24.842981707751189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2"/>
      <c r="AO59" s="2"/>
      <c r="AP59" s="2"/>
      <c r="AQ59" s="2"/>
      <c r="AR59" s="2"/>
    </row>
    <row r="60" spans="1:44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5">
        <v>1651</v>
      </c>
      <c r="P60" s="8">
        <v>3749062</v>
      </c>
      <c r="Q60" s="7">
        <f t="shared" si="3"/>
        <v>3.7490619999999999</v>
      </c>
      <c r="R60" s="7">
        <f t="shared" si="5"/>
        <v>11.252885000000001</v>
      </c>
      <c r="S60" s="6">
        <f t="shared" si="4"/>
        <v>16.438886280005271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2"/>
      <c r="AO60" s="2"/>
      <c r="AP60" s="2"/>
      <c r="AQ60" s="2"/>
      <c r="AR60" s="2"/>
    </row>
    <row r="61" spans="1:44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5">
        <v>1652</v>
      </c>
      <c r="P61" s="8">
        <v>1314862</v>
      </c>
      <c r="Q61" s="7">
        <f t="shared" si="3"/>
        <v>1.314862</v>
      </c>
      <c r="R61" s="7">
        <f t="shared" si="5"/>
        <v>8.2836920000000003</v>
      </c>
      <c r="S61" s="6">
        <f t="shared" si="4"/>
        <v>-64.928240717278072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2"/>
      <c r="AO61" s="2"/>
      <c r="AP61" s="2"/>
      <c r="AQ61" s="2"/>
      <c r="AR61" s="2"/>
    </row>
    <row r="62" spans="1:44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5">
        <v>1653</v>
      </c>
      <c r="P62" s="8">
        <v>2859062</v>
      </c>
      <c r="Q62" s="7">
        <f t="shared" si="3"/>
        <v>2.8590620000000002</v>
      </c>
      <c r="R62" s="7">
        <f t="shared" si="5"/>
        <v>7.9229859999999999</v>
      </c>
      <c r="S62" s="6">
        <f t="shared" si="4"/>
        <v>117.44198250462787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2"/>
      <c r="AO62" s="2"/>
      <c r="AP62" s="2"/>
      <c r="AQ62" s="2"/>
      <c r="AR62" s="2"/>
    </row>
    <row r="63" spans="1:44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5">
        <v>1654</v>
      </c>
      <c r="P63" s="8">
        <v>1148299</v>
      </c>
      <c r="Q63" s="7">
        <f t="shared" si="3"/>
        <v>1.148299</v>
      </c>
      <c r="R63" s="7">
        <f t="shared" si="5"/>
        <v>5.3222230000000001</v>
      </c>
      <c r="S63" s="6">
        <f t="shared" si="4"/>
        <v>-59.836512814342612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2"/>
      <c r="AO63" s="2"/>
      <c r="AP63" s="2"/>
      <c r="AQ63" s="2"/>
      <c r="AR63" s="2"/>
    </row>
    <row r="64" spans="1:44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5">
        <v>1655</v>
      </c>
      <c r="P64" s="8">
        <v>5128861</v>
      </c>
      <c r="Q64" s="7">
        <f t="shared" si="3"/>
        <v>5.1288609999999997</v>
      </c>
      <c r="R64" s="7">
        <f t="shared" si="5"/>
        <v>9.1362220000000001</v>
      </c>
      <c r="S64" s="6">
        <f t="shared" si="4"/>
        <v>346.64856452892491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2"/>
      <c r="AO64" s="2"/>
      <c r="AP64" s="2"/>
      <c r="AQ64" s="2"/>
      <c r="AR64" s="2"/>
    </row>
    <row r="65" spans="1:44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5">
        <v>1656</v>
      </c>
      <c r="P65" s="8">
        <v>3145753</v>
      </c>
      <c r="Q65" s="7">
        <f t="shared" si="3"/>
        <v>3.145753</v>
      </c>
      <c r="R65" s="7">
        <f t="shared" si="5"/>
        <v>9.4229129999999994</v>
      </c>
      <c r="S65" s="6">
        <f t="shared" si="4"/>
        <v>-38.665660855304907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2"/>
      <c r="AO65" s="2"/>
      <c r="AP65" s="2"/>
      <c r="AQ65" s="2"/>
      <c r="AR65" s="2"/>
    </row>
    <row r="66" spans="1:44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5">
        <v>1657</v>
      </c>
      <c r="P66" s="8">
        <v>1816209</v>
      </c>
      <c r="Q66" s="7">
        <f t="shared" si="3"/>
        <v>1.816209</v>
      </c>
      <c r="R66" s="7">
        <f t="shared" si="5"/>
        <v>10.090823</v>
      </c>
      <c r="S66" s="6">
        <f t="shared" si="4"/>
        <v>-42.264729621174958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2"/>
      <c r="AO66" s="2"/>
      <c r="AP66" s="2"/>
      <c r="AQ66" s="2"/>
      <c r="AR66" s="2"/>
    </row>
    <row r="67" spans="1:44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5">
        <v>1658</v>
      </c>
      <c r="P67" s="8">
        <v>3823145</v>
      </c>
      <c r="Q67" s="7">
        <f t="shared" si="3"/>
        <v>3.8231449999999998</v>
      </c>
      <c r="R67" s="7">
        <f t="shared" si="5"/>
        <v>8.785107</v>
      </c>
      <c r="S67" s="6">
        <f t="shared" si="4"/>
        <v>110.50137952185017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2"/>
      <c r="AO67" s="2"/>
      <c r="AP67" s="2"/>
      <c r="AQ67" s="2"/>
      <c r="AR67" s="2"/>
    </row>
    <row r="68" spans="1:44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5">
        <v>1659</v>
      </c>
      <c r="P68" s="8">
        <v>2834069</v>
      </c>
      <c r="Q68" s="7">
        <f t="shared" si="3"/>
        <v>2.8340689999999999</v>
      </c>
      <c r="R68" s="7">
        <f t="shared" si="5"/>
        <v>8.4734230000000004</v>
      </c>
      <c r="S68" s="6">
        <f t="shared" si="4"/>
        <v>-25.870742543115675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"/>
      <c r="AO68" s="2"/>
      <c r="AP68" s="2"/>
      <c r="AQ68" s="2"/>
      <c r="AR68" s="2"/>
    </row>
    <row r="69" spans="1:44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5">
        <v>1660</v>
      </c>
      <c r="P69" s="8">
        <v>2129887</v>
      </c>
      <c r="Q69" s="7">
        <f t="shared" si="3"/>
        <v>2.1298870000000001</v>
      </c>
      <c r="R69" s="7">
        <f t="shared" si="5"/>
        <v>8.7871009999999998</v>
      </c>
      <c r="S69" s="6">
        <f t="shared" si="4"/>
        <v>-24.847030894448942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2"/>
      <c r="AO69" s="2"/>
      <c r="AP69" s="2"/>
      <c r="AQ69" s="2"/>
      <c r="AR69" s="2"/>
    </row>
    <row r="70" spans="1:44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5">
        <v>1661</v>
      </c>
      <c r="P70" s="8">
        <v>2492531</v>
      </c>
      <c r="Q70" s="7">
        <f t="shared" si="3"/>
        <v>2.4925310000000001</v>
      </c>
      <c r="R70" s="7">
        <f t="shared" si="5"/>
        <v>7.4564869999999992</v>
      </c>
      <c r="S70" s="6">
        <f t="shared" si="4"/>
        <v>17.026443186892081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2"/>
      <c r="AO70" s="2"/>
      <c r="AP70" s="2"/>
      <c r="AQ70" s="2"/>
      <c r="AR70" s="2"/>
    </row>
    <row r="71" spans="1:44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5">
        <v>1662</v>
      </c>
      <c r="P71" s="8">
        <v>4636506</v>
      </c>
      <c r="Q71" s="7">
        <f t="shared" si="3"/>
        <v>4.6365059999999998</v>
      </c>
      <c r="R71" s="7">
        <f t="shared" si="5"/>
        <v>9.2589240000000004</v>
      </c>
      <c r="S71" s="6">
        <f t="shared" si="4"/>
        <v>86.015981345868923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2"/>
      <c r="AO71" s="2"/>
      <c r="AP71" s="2"/>
      <c r="AQ71" s="2"/>
      <c r="AR71" s="2"/>
    </row>
    <row r="72" spans="1:44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5">
        <v>1663</v>
      </c>
      <c r="P72" s="8">
        <v>3290847</v>
      </c>
      <c r="Q72" s="7">
        <f t="shared" ref="Q72:Q88" si="6">P72/1000000</f>
        <v>3.2908469999999999</v>
      </c>
      <c r="R72" s="7">
        <f t="shared" si="5"/>
        <v>10.419884</v>
      </c>
      <c r="S72" s="6">
        <f t="shared" si="4"/>
        <v>-29.023126466352032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2"/>
      <c r="AO72" s="2"/>
      <c r="AP72" s="2"/>
      <c r="AQ72" s="2"/>
      <c r="AR72" s="2"/>
    </row>
    <row r="73" spans="1:44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5">
        <v>1664</v>
      </c>
      <c r="P73" s="8">
        <v>5399898</v>
      </c>
      <c r="Q73" s="7">
        <f t="shared" si="6"/>
        <v>5.3998980000000003</v>
      </c>
      <c r="R73" s="7">
        <f t="shared" si="5"/>
        <v>13.327251</v>
      </c>
      <c r="S73" s="6">
        <f t="shared" ref="S73:S88" si="7">100*(P73/P72-1)</f>
        <v>64.088394264455317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2"/>
      <c r="AO73" s="2"/>
      <c r="AP73" s="2"/>
      <c r="AQ73" s="2"/>
      <c r="AR73" s="2"/>
    </row>
    <row r="74" spans="1:44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5">
        <v>1665</v>
      </c>
      <c r="P74" s="8">
        <v>3379016</v>
      </c>
      <c r="Q74" s="7">
        <f t="shared" si="6"/>
        <v>3.379016</v>
      </c>
      <c r="R74" s="7">
        <f t="shared" ref="R74:R88" si="8">SUM(Q72:Q74)</f>
        <v>12.069761</v>
      </c>
      <c r="S74" s="6">
        <f t="shared" si="7"/>
        <v>-37.424447646974066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2"/>
      <c r="AO74" s="2"/>
      <c r="AP74" s="2"/>
      <c r="AQ74" s="2"/>
      <c r="AR74" s="2"/>
    </row>
    <row r="75" spans="1:44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5">
        <v>1666</v>
      </c>
      <c r="P75" s="8">
        <v>2388944</v>
      </c>
      <c r="Q75" s="7">
        <f t="shared" si="6"/>
        <v>2.388944</v>
      </c>
      <c r="R75" s="7">
        <f t="shared" si="8"/>
        <v>11.167858000000001</v>
      </c>
      <c r="S75" s="6">
        <f t="shared" si="7"/>
        <v>-29.300601121746684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2"/>
      <c r="AO75" s="2"/>
      <c r="AP75" s="2"/>
      <c r="AQ75" s="2"/>
      <c r="AR75" s="2"/>
    </row>
    <row r="76" spans="1:44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5">
        <v>1667</v>
      </c>
      <c r="P76" s="8">
        <v>5251928</v>
      </c>
      <c r="Q76" s="7">
        <f t="shared" si="6"/>
        <v>5.2519280000000004</v>
      </c>
      <c r="R76" s="7">
        <f t="shared" si="8"/>
        <v>11.019888000000002</v>
      </c>
      <c r="S76" s="6">
        <f t="shared" si="7"/>
        <v>119.84307710854671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2"/>
      <c r="AO76" s="2"/>
      <c r="AP76" s="2"/>
      <c r="AQ76" s="2"/>
      <c r="AR76" s="2"/>
    </row>
    <row r="77" spans="1:44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5">
        <v>1668</v>
      </c>
      <c r="P77" s="8">
        <v>5316288</v>
      </c>
      <c r="Q77" s="7">
        <f t="shared" si="6"/>
        <v>5.3162880000000001</v>
      </c>
      <c r="R77" s="7">
        <f t="shared" si="8"/>
        <v>12.95716</v>
      </c>
      <c r="S77" s="6">
        <f t="shared" si="7"/>
        <v>1.2254547282445571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2"/>
      <c r="AO77" s="2"/>
      <c r="AP77" s="2"/>
      <c r="AQ77" s="2"/>
      <c r="AR77" s="2"/>
    </row>
    <row r="78" spans="1:44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5">
        <v>1669</v>
      </c>
      <c r="P78" s="8">
        <v>3032187</v>
      </c>
      <c r="Q78" s="7">
        <f t="shared" si="6"/>
        <v>3.032187</v>
      </c>
      <c r="R78" s="7">
        <f t="shared" si="8"/>
        <v>13.600403</v>
      </c>
      <c r="S78" s="6">
        <f t="shared" si="7"/>
        <v>-42.964207356712045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2"/>
      <c r="AO78" s="2"/>
      <c r="AP78" s="2"/>
      <c r="AQ78" s="2"/>
      <c r="AR78" s="2"/>
    </row>
    <row r="79" spans="1:44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5">
        <v>1670</v>
      </c>
      <c r="P79" s="8">
        <v>2541975</v>
      </c>
      <c r="Q79" s="7">
        <f t="shared" si="6"/>
        <v>2.5419749999999999</v>
      </c>
      <c r="R79" s="7">
        <f t="shared" si="8"/>
        <v>10.890450000000001</v>
      </c>
      <c r="S79" s="6">
        <f t="shared" si="7"/>
        <v>-16.166944848718103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2"/>
      <c r="AO79" s="2"/>
      <c r="AP79" s="2"/>
      <c r="AQ79" s="2"/>
      <c r="AR79" s="2"/>
    </row>
    <row r="80" spans="1:44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5">
        <v>1671</v>
      </c>
      <c r="P80" s="8">
        <v>4728910</v>
      </c>
      <c r="Q80" s="7">
        <f t="shared" si="6"/>
        <v>4.7289099999999999</v>
      </c>
      <c r="R80" s="7">
        <f t="shared" si="8"/>
        <v>10.303072</v>
      </c>
      <c r="S80" s="6">
        <f t="shared" si="7"/>
        <v>86.032907483354478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2"/>
      <c r="AO80" s="2"/>
      <c r="AP80" s="2"/>
      <c r="AQ80" s="2"/>
      <c r="AR80" s="2"/>
    </row>
    <row r="81" spans="1:44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5">
        <v>1672</v>
      </c>
      <c r="P81" s="8">
        <v>4390276</v>
      </c>
      <c r="Q81" s="7">
        <f t="shared" si="6"/>
        <v>4.3902760000000001</v>
      </c>
      <c r="R81" s="7">
        <f t="shared" si="8"/>
        <v>11.661161</v>
      </c>
      <c r="S81" s="6">
        <f t="shared" si="7"/>
        <v>-7.1609313774210097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2"/>
      <c r="AO81" s="2"/>
      <c r="AP81" s="2"/>
      <c r="AQ81" s="2"/>
      <c r="AR81" s="2"/>
    </row>
    <row r="82" spans="1:44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5">
        <v>1673</v>
      </c>
      <c r="P82" s="8">
        <v>3583126</v>
      </c>
      <c r="Q82" s="7">
        <f t="shared" si="6"/>
        <v>3.583126</v>
      </c>
      <c r="R82" s="7">
        <f t="shared" si="8"/>
        <v>12.702311999999999</v>
      </c>
      <c r="S82" s="6">
        <f t="shared" si="7"/>
        <v>-18.384948918929013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2"/>
      <c r="AO82" s="2"/>
      <c r="AP82" s="2"/>
      <c r="AQ82" s="2"/>
      <c r="AR82" s="2"/>
    </row>
    <row r="83" spans="1:44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5">
        <v>1674</v>
      </c>
      <c r="P83" s="8">
        <v>5893344</v>
      </c>
      <c r="Q83" s="7">
        <f t="shared" si="6"/>
        <v>5.8933439999999999</v>
      </c>
      <c r="R83" s="7">
        <f t="shared" si="8"/>
        <v>13.866745999999999</v>
      </c>
      <c r="S83" s="6">
        <f t="shared" si="7"/>
        <v>64.474930549469931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2"/>
      <c r="AO83" s="2"/>
      <c r="AP83" s="2"/>
      <c r="AQ83" s="2"/>
      <c r="AR83" s="2"/>
    </row>
    <row r="84" spans="1:44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5">
        <v>1675</v>
      </c>
      <c r="P84" s="8">
        <v>5709648</v>
      </c>
      <c r="Q84" s="7">
        <f t="shared" si="6"/>
        <v>5.7096479999999996</v>
      </c>
      <c r="R84" s="7">
        <f t="shared" si="8"/>
        <v>15.186117999999999</v>
      </c>
      <c r="S84" s="6">
        <f t="shared" si="7"/>
        <v>-3.1170079330173128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2"/>
      <c r="AO84" s="2"/>
      <c r="AP84" s="2"/>
      <c r="AQ84" s="2"/>
      <c r="AR84" s="2"/>
    </row>
    <row r="85" spans="1:44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5">
        <v>1676</v>
      </c>
      <c r="P85" s="8">
        <v>3766312</v>
      </c>
      <c r="Q85" s="7">
        <f t="shared" si="6"/>
        <v>3.7663120000000001</v>
      </c>
      <c r="R85" s="7">
        <f t="shared" si="8"/>
        <v>15.369304</v>
      </c>
      <c r="S85" s="6">
        <f t="shared" si="7"/>
        <v>-34.036003620538423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2"/>
      <c r="AO85" s="2"/>
      <c r="AP85" s="2"/>
      <c r="AQ85" s="2"/>
      <c r="AR85" s="2"/>
    </row>
    <row r="86" spans="1:44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5">
        <v>1677</v>
      </c>
      <c r="P86" s="8">
        <v>3638563</v>
      </c>
      <c r="Q86" s="7">
        <f t="shared" si="6"/>
        <v>3.638563</v>
      </c>
      <c r="R86" s="7">
        <f t="shared" si="8"/>
        <v>13.114523</v>
      </c>
      <c r="S86" s="6">
        <f t="shared" si="7"/>
        <v>-3.3918857492422294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2"/>
      <c r="AO86" s="2"/>
      <c r="AP86" s="2"/>
      <c r="AQ86" s="2"/>
      <c r="AR86" s="2"/>
    </row>
    <row r="87" spans="1:44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5">
        <v>1678</v>
      </c>
      <c r="P87" s="8">
        <v>2637692</v>
      </c>
      <c r="Q87" s="7">
        <f t="shared" si="6"/>
        <v>2.6376919999999999</v>
      </c>
      <c r="R87" s="7">
        <f t="shared" si="8"/>
        <v>10.042567</v>
      </c>
      <c r="S87" s="6">
        <f t="shared" si="7"/>
        <v>-27.507315387970465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2"/>
      <c r="AO87" s="2"/>
      <c r="AP87" s="2"/>
      <c r="AQ87" s="2"/>
      <c r="AR87" s="2"/>
    </row>
    <row r="88" spans="1:44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5">
        <v>1679</v>
      </c>
      <c r="P88" s="8">
        <v>1974832</v>
      </c>
      <c r="Q88" s="7">
        <f t="shared" si="6"/>
        <v>1.9748319999999999</v>
      </c>
      <c r="R88" s="7">
        <f t="shared" si="8"/>
        <v>8.2510870000000001</v>
      </c>
      <c r="S88" s="6">
        <f t="shared" si="7"/>
        <v>-25.13030331062156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2"/>
      <c r="AO88" s="2"/>
      <c r="AP88" s="2"/>
      <c r="AQ88" s="2"/>
      <c r="AR88" s="2"/>
    </row>
    <row r="89" spans="1:44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5">
        <v>1680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2"/>
      <c r="AO89" s="2"/>
      <c r="AP89" s="2"/>
      <c r="AQ89" s="2"/>
      <c r="AR89" s="2"/>
    </row>
    <row r="90" spans="1:44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2"/>
      <c r="AO90" s="2"/>
      <c r="AP90" s="2"/>
      <c r="AQ90" s="2"/>
      <c r="AR90" s="2"/>
    </row>
    <row r="91" spans="1:44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2"/>
      <c r="AO91" s="2"/>
      <c r="AP91" s="2"/>
      <c r="AQ91" s="2"/>
      <c r="AR91" s="2"/>
    </row>
    <row r="92" spans="1:44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2"/>
      <c r="AO92" s="2"/>
      <c r="AP92" s="2"/>
      <c r="AQ92" s="2"/>
      <c r="AR92" s="2"/>
    </row>
    <row r="93" spans="1:44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2"/>
      <c r="AO93" s="2"/>
      <c r="AP93" s="2"/>
      <c r="AQ93" s="2"/>
      <c r="AR93" s="2"/>
    </row>
    <row r="94" spans="1:44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2"/>
      <c r="AO94" s="2"/>
      <c r="AP94" s="2"/>
      <c r="AQ94" s="2"/>
      <c r="AR94" s="2"/>
    </row>
    <row r="95" spans="1:44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2"/>
      <c r="AO95" s="2"/>
      <c r="AP95" s="2"/>
      <c r="AQ95" s="2"/>
      <c r="AR95" s="2"/>
    </row>
    <row r="96" spans="1:44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2"/>
      <c r="AO96" s="2"/>
      <c r="AP96" s="2"/>
      <c r="AQ96" s="2"/>
      <c r="AR96" s="2"/>
    </row>
    <row r="97" spans="1:44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2"/>
      <c r="AO97" s="2"/>
      <c r="AP97" s="2"/>
      <c r="AQ97" s="2"/>
      <c r="AR97" s="2"/>
    </row>
    <row r="98" spans="1:44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2"/>
      <c r="AO98" s="2"/>
      <c r="AP98" s="2"/>
      <c r="AQ98" s="2"/>
      <c r="AR98" s="2"/>
    </row>
    <row r="99" spans="1:44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2"/>
      <c r="AO99" s="2"/>
      <c r="AP99" s="2"/>
      <c r="AQ99" s="2"/>
      <c r="AR99" s="2"/>
    </row>
    <row r="100" spans="1:44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2"/>
      <c r="AO100" s="2"/>
      <c r="AP100" s="2"/>
      <c r="AQ100" s="2"/>
      <c r="AR100" s="2"/>
    </row>
    <row r="101" spans="1:44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2"/>
      <c r="AO101" s="2"/>
      <c r="AP101" s="2"/>
      <c r="AQ101" s="2"/>
      <c r="AR101" s="2"/>
    </row>
    <row r="102" spans="1:44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2"/>
      <c r="AO102" s="2"/>
      <c r="AP102" s="2"/>
      <c r="AQ102" s="2"/>
      <c r="AR102" s="2"/>
    </row>
    <row r="103" spans="1:44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2"/>
      <c r="AO103" s="2"/>
      <c r="AP103" s="2"/>
      <c r="AQ103" s="2"/>
      <c r="AR103" s="2"/>
    </row>
    <row r="104" spans="1:44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2"/>
      <c r="AO104" s="2"/>
      <c r="AP104" s="2"/>
      <c r="AQ104" s="2"/>
      <c r="AR104" s="2"/>
    </row>
    <row r="105" spans="1:44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2"/>
      <c r="AO105" s="2"/>
      <c r="AP105" s="2"/>
      <c r="AQ105" s="2"/>
      <c r="AR105" s="2"/>
    </row>
    <row r="106" spans="1:44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2"/>
      <c r="AO106" s="2"/>
      <c r="AP106" s="2"/>
      <c r="AQ106" s="2"/>
      <c r="AR106" s="2"/>
    </row>
    <row r="107" spans="1:44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2"/>
      <c r="AO107" s="2"/>
      <c r="AP107" s="2"/>
      <c r="AQ107" s="2"/>
      <c r="AR107" s="2"/>
    </row>
    <row r="108" spans="1:44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2"/>
      <c r="AO108" s="2"/>
      <c r="AP108" s="2"/>
      <c r="AQ108" s="2"/>
      <c r="AR108" s="2"/>
    </row>
    <row r="109" spans="1:44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2"/>
      <c r="AO109" s="2"/>
      <c r="AP109" s="2"/>
      <c r="AQ109" s="2"/>
      <c r="AR109" s="2"/>
    </row>
    <row r="110" spans="1:44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2"/>
      <c r="AO110" s="2"/>
      <c r="AP110" s="2"/>
      <c r="AQ110" s="2"/>
      <c r="AR110" s="2"/>
    </row>
    <row r="111" spans="1:44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2"/>
      <c r="AO111" s="2"/>
      <c r="AP111" s="2"/>
      <c r="AQ111" s="2"/>
      <c r="AR111" s="2"/>
    </row>
    <row r="112" spans="1:44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2"/>
      <c r="AO112" s="2"/>
      <c r="AP112" s="2"/>
      <c r="AQ112" s="2"/>
      <c r="AR112" s="2"/>
    </row>
    <row r="113" spans="1:44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2"/>
      <c r="AO113" s="2"/>
      <c r="AP113" s="2"/>
      <c r="AQ113" s="2"/>
      <c r="AR113" s="2"/>
    </row>
    <row r="114" spans="1:44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2"/>
      <c r="AO114" s="2"/>
      <c r="AP114" s="2"/>
      <c r="AQ114" s="2"/>
      <c r="AR114" s="2"/>
    </row>
    <row r="115" spans="1:44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2"/>
      <c r="AO115" s="2"/>
      <c r="AP115" s="2"/>
      <c r="AQ115" s="2"/>
      <c r="AR115" s="2"/>
    </row>
    <row r="116" spans="1:44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2"/>
      <c r="AO116" s="2"/>
      <c r="AP116" s="2"/>
      <c r="AQ116" s="2"/>
      <c r="AR116" s="2"/>
    </row>
    <row r="117" spans="1:44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2"/>
      <c r="AO117" s="2"/>
      <c r="AP117" s="2"/>
      <c r="AQ117" s="2"/>
      <c r="AR117" s="2"/>
    </row>
    <row r="118" spans="1:44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2"/>
      <c r="AO118" s="2"/>
      <c r="AP118" s="2"/>
      <c r="AQ118" s="2"/>
      <c r="AR118" s="2"/>
    </row>
    <row r="119" spans="1:44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2"/>
      <c r="AO119" s="2"/>
      <c r="AP119" s="2"/>
      <c r="AQ119" s="2"/>
      <c r="AR119" s="2"/>
    </row>
    <row r="120" spans="1:44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2"/>
      <c r="AO120" s="2"/>
      <c r="AP120" s="2"/>
      <c r="AQ120" s="2"/>
      <c r="AR120" s="2"/>
    </row>
    <row r="121" spans="1:44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2"/>
      <c r="AO121" s="2"/>
      <c r="AP121" s="2"/>
      <c r="AQ121" s="2"/>
      <c r="AR121" s="2"/>
    </row>
    <row r="122" spans="1:44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2"/>
      <c r="AO122" s="2"/>
      <c r="AP122" s="2"/>
      <c r="AQ122" s="2"/>
      <c r="AR122" s="2"/>
    </row>
    <row r="123" spans="1:44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2"/>
      <c r="AO123" s="2"/>
      <c r="AP123" s="2"/>
      <c r="AQ123" s="2"/>
      <c r="AR123" s="2"/>
    </row>
    <row r="124" spans="1:44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2"/>
      <c r="AO124" s="2"/>
      <c r="AP124" s="2"/>
      <c r="AQ124" s="2"/>
      <c r="AR124" s="2"/>
    </row>
    <row r="125" spans="1:44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2"/>
      <c r="AO125" s="2"/>
      <c r="AP125" s="2"/>
      <c r="AQ125" s="2"/>
      <c r="AR125" s="2"/>
    </row>
    <row r="126" spans="1:44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2"/>
      <c r="AO126" s="2"/>
      <c r="AP126" s="2"/>
      <c r="AQ126" s="2"/>
      <c r="AR126" s="2"/>
    </row>
    <row r="127" spans="1:44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2"/>
      <c r="AO127" s="2"/>
      <c r="AP127" s="2"/>
      <c r="AQ127" s="2"/>
      <c r="AR127" s="2"/>
    </row>
    <row r="128" spans="1:44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2"/>
      <c r="AO128" s="2"/>
      <c r="AP128" s="2"/>
      <c r="AQ128" s="2"/>
      <c r="AR128" s="2"/>
    </row>
    <row r="129" spans="1:44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2"/>
      <c r="AO129" s="2"/>
      <c r="AP129" s="2"/>
      <c r="AQ129" s="2"/>
      <c r="AR129" s="2"/>
    </row>
    <row r="130" spans="1:44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2"/>
      <c r="AO130" s="2"/>
      <c r="AP130" s="2"/>
      <c r="AQ130" s="2"/>
      <c r="AR130" s="2"/>
    </row>
    <row r="131" spans="1:44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2"/>
      <c r="AO131" s="2"/>
      <c r="AP131" s="2"/>
      <c r="AQ131" s="2"/>
      <c r="AR131" s="2"/>
    </row>
    <row r="132" spans="1:44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2"/>
      <c r="AO132" s="2"/>
      <c r="AP132" s="2"/>
      <c r="AQ132" s="2"/>
      <c r="AR132" s="2"/>
    </row>
    <row r="133" spans="1:44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2"/>
      <c r="AO133" s="2"/>
      <c r="AP133" s="2"/>
      <c r="AQ133" s="2"/>
      <c r="AR133" s="2"/>
    </row>
    <row r="134" spans="1:44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2"/>
      <c r="AO134" s="2"/>
      <c r="AP134" s="2"/>
      <c r="AQ134" s="2"/>
      <c r="AR134" s="2"/>
    </row>
    <row r="135" spans="1:44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2"/>
      <c r="AO135" s="2"/>
      <c r="AP135" s="2"/>
      <c r="AQ135" s="2"/>
      <c r="AR135" s="2"/>
    </row>
    <row r="136" spans="1:44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2"/>
      <c r="AO136" s="2"/>
      <c r="AP136" s="2"/>
      <c r="AQ136" s="2"/>
      <c r="AR136" s="2"/>
    </row>
    <row r="137" spans="1:44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2"/>
      <c r="AO137" s="2"/>
      <c r="AP137" s="2"/>
      <c r="AQ137" s="2"/>
      <c r="AR137" s="2"/>
    </row>
    <row r="138" spans="1:44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2"/>
      <c r="AO138" s="2"/>
      <c r="AP138" s="2"/>
      <c r="AQ138" s="2"/>
      <c r="AR138" s="2"/>
    </row>
    <row r="139" spans="1:44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2"/>
      <c r="AO139" s="2"/>
      <c r="AP139" s="2"/>
      <c r="AQ139" s="2"/>
      <c r="AR139" s="2"/>
    </row>
    <row r="140" spans="1:44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2"/>
      <c r="AO140" s="2"/>
      <c r="AP140" s="2"/>
      <c r="AQ140" s="2"/>
      <c r="AR140" s="2"/>
    </row>
    <row r="141" spans="1:44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2"/>
      <c r="AO141" s="2"/>
      <c r="AP141" s="2"/>
      <c r="AQ141" s="2"/>
      <c r="AR141" s="2"/>
    </row>
    <row r="142" spans="1:44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2"/>
      <c r="AO142" s="2"/>
      <c r="AP142" s="2"/>
      <c r="AQ142" s="2"/>
      <c r="AR142" s="2"/>
    </row>
    <row r="143" spans="1:44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2"/>
      <c r="AO143" s="2"/>
      <c r="AP143" s="2"/>
      <c r="AQ143" s="2"/>
      <c r="AR143" s="2"/>
    </row>
    <row r="144" spans="1:44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2"/>
      <c r="AO144" s="2"/>
      <c r="AP144" s="2"/>
      <c r="AQ144" s="2"/>
      <c r="AR144" s="2"/>
    </row>
    <row r="145" spans="1:44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2"/>
      <c r="AO145" s="2"/>
      <c r="AP145" s="2"/>
      <c r="AQ145" s="2"/>
      <c r="AR145" s="2"/>
    </row>
    <row r="146" spans="1:44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2"/>
      <c r="AO146" s="2"/>
      <c r="AP146" s="2"/>
      <c r="AQ146" s="2"/>
      <c r="AR146" s="2"/>
    </row>
    <row r="147" spans="1:44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2"/>
      <c r="AO147" s="2"/>
      <c r="AP147" s="2"/>
      <c r="AQ147" s="2"/>
      <c r="AR147" s="2"/>
    </row>
    <row r="148" spans="1:44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2"/>
      <c r="AO148" s="2"/>
      <c r="AP148" s="2"/>
      <c r="AQ148" s="2"/>
      <c r="AR148" s="2"/>
    </row>
    <row r="149" spans="1:44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2"/>
      <c r="AO149" s="2"/>
      <c r="AP149" s="2"/>
      <c r="AQ149" s="2"/>
      <c r="AR149" s="2"/>
    </row>
    <row r="150" spans="1:44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2"/>
      <c r="AO150" s="2"/>
      <c r="AP150" s="2"/>
      <c r="AQ150" s="2"/>
      <c r="AR150" s="2"/>
    </row>
    <row r="151" spans="1:44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2"/>
      <c r="AO151" s="2"/>
      <c r="AP151" s="2"/>
      <c r="AQ151" s="2"/>
      <c r="AR151" s="2"/>
    </row>
    <row r="152" spans="1:44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2"/>
      <c r="AO152" s="2"/>
      <c r="AP152" s="2"/>
      <c r="AQ152" s="2"/>
      <c r="AR152" s="2"/>
    </row>
    <row r="153" spans="1:44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2"/>
      <c r="AO153" s="2"/>
      <c r="AP153" s="2"/>
      <c r="AQ153" s="2"/>
      <c r="AR153" s="2"/>
    </row>
    <row r="154" spans="1:44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2"/>
      <c r="AO154" s="2"/>
      <c r="AP154" s="2"/>
      <c r="AQ154" s="2"/>
      <c r="AR154" s="2"/>
    </row>
    <row r="155" spans="1:44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2"/>
      <c r="AO155" s="2"/>
      <c r="AP155" s="2"/>
      <c r="AQ155" s="2"/>
      <c r="AR155" s="2"/>
    </row>
    <row r="156" spans="1:44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2"/>
      <c r="AO156" s="2"/>
      <c r="AP156" s="2"/>
      <c r="AQ156" s="2"/>
      <c r="AR156" s="2"/>
    </row>
    <row r="157" spans="1:44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2"/>
      <c r="AO157" s="2"/>
      <c r="AP157" s="2"/>
      <c r="AQ157" s="2"/>
      <c r="AR157" s="2"/>
    </row>
    <row r="158" spans="1:44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2"/>
      <c r="AO158" s="2"/>
      <c r="AP158" s="2"/>
      <c r="AQ158" s="2"/>
      <c r="AR158" s="2"/>
    </row>
    <row r="159" spans="1:44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2"/>
      <c r="AO159" s="2"/>
      <c r="AP159" s="2"/>
      <c r="AQ159" s="2"/>
      <c r="AR159" s="2"/>
    </row>
    <row r="160" spans="1:44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2"/>
      <c r="AO160" s="2"/>
      <c r="AP160" s="2"/>
      <c r="AQ160" s="2"/>
      <c r="AR160" s="2"/>
    </row>
    <row r="161" spans="1:44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2"/>
      <c r="AO161" s="2"/>
      <c r="AP161" s="2"/>
      <c r="AQ161" s="2"/>
      <c r="AR161" s="2"/>
    </row>
    <row r="162" spans="1:44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2"/>
      <c r="AO162" s="2"/>
      <c r="AP162" s="2"/>
      <c r="AQ162" s="2"/>
      <c r="AR162" s="2"/>
    </row>
    <row r="163" spans="1:44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2"/>
      <c r="AO163" s="2"/>
      <c r="AP163" s="2"/>
      <c r="AQ163" s="2"/>
      <c r="AR163" s="2"/>
    </row>
    <row r="164" spans="1:44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2"/>
      <c r="AO164" s="2"/>
      <c r="AP164" s="2"/>
      <c r="AQ164" s="2"/>
      <c r="AR164" s="2"/>
    </row>
    <row r="165" spans="1:44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2"/>
      <c r="AO165" s="2"/>
      <c r="AP165" s="2"/>
      <c r="AQ165" s="2"/>
      <c r="AR165" s="2"/>
    </row>
    <row r="166" spans="1:44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2"/>
      <c r="AO166" s="2"/>
      <c r="AP166" s="2"/>
      <c r="AQ166" s="2"/>
      <c r="AR166" s="2"/>
    </row>
    <row r="167" spans="1:44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2"/>
      <c r="AO167" s="2"/>
      <c r="AP167" s="2"/>
      <c r="AQ167" s="2"/>
      <c r="AR167" s="2"/>
    </row>
    <row r="168" spans="1:44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2"/>
      <c r="AO168" s="2"/>
      <c r="AP168" s="2"/>
      <c r="AQ168" s="2"/>
      <c r="AR168" s="2"/>
    </row>
    <row r="169" spans="1:44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2"/>
      <c r="AO169" s="2"/>
      <c r="AP169" s="2"/>
      <c r="AQ169" s="2"/>
      <c r="AR169" s="2"/>
    </row>
    <row r="170" spans="1:44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2"/>
      <c r="AO170" s="2"/>
      <c r="AP170" s="2"/>
      <c r="AQ170" s="2"/>
      <c r="AR170" s="2"/>
    </row>
    <row r="171" spans="1:44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2"/>
      <c r="AO171" s="2"/>
      <c r="AP171" s="2"/>
      <c r="AQ171" s="2"/>
      <c r="AR171" s="2"/>
    </row>
    <row r="172" spans="1:44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</row>
    <row r="722" spans="1:44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4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4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4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4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4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x14ac:dyDescent="0.4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</row>
    <row r="1020" spans="1:44" x14ac:dyDescent="0.4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4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4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4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4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4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4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4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4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4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4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4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4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4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4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4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4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4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4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4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4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4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4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4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4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4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4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4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4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4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4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4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4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4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4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4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4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4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4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4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4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4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4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4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4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4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4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4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4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4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4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4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4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4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4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4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4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4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4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4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4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4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4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4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4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4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4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4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4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4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4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4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4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4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4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4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4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4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4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4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4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4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4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4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4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4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4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4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4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4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4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4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4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4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4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4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4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4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4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4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4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4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4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4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4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4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4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4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4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4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4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4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4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4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4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4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4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4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4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</sheetData>
  <mergeCells count="4">
    <mergeCell ref="P4:S4"/>
    <mergeCell ref="O2:T2"/>
    <mergeCell ref="O3:T3"/>
    <mergeCell ref="P5:Q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Figure_6.1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2015-05-20T00:34:38Z</dcterms:created>
  <dcterms:modified xsi:type="dcterms:W3CDTF">2015-11-20T08:17:55Z</dcterms:modified>
</cp:coreProperties>
</file>