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9\"/>
    </mc:Choice>
  </mc:AlternateContent>
  <bookViews>
    <workbookView xWindow="1200" yWindow="1200" windowWidth="20730" windowHeight="11760" tabRatio="500"/>
  </bookViews>
  <sheets>
    <sheet name="Reference" sheetId="3" r:id="rId1"/>
    <sheet name="Figure 9.4" sheetId="1" r:id="rId2"/>
    <sheet name="Data_Figure_9" sheetId="2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2" l="1"/>
  <c r="F7" i="2"/>
  <c r="G7" i="2"/>
  <c r="H7" i="2"/>
  <c r="I7" i="2"/>
  <c r="B8" i="2"/>
  <c r="E8" i="2"/>
  <c r="F8" i="2"/>
  <c r="G8" i="2"/>
  <c r="H8" i="2"/>
  <c r="I8" i="2"/>
  <c r="B9" i="2"/>
  <c r="E9" i="2"/>
  <c r="F9" i="2"/>
  <c r="G9" i="2"/>
  <c r="H9" i="2"/>
  <c r="I9" i="2"/>
  <c r="B10" i="2"/>
  <c r="E10" i="2"/>
  <c r="F10" i="2"/>
  <c r="G10" i="2"/>
  <c r="H10" i="2"/>
  <c r="I10" i="2"/>
  <c r="B11" i="2"/>
  <c r="E11" i="2"/>
  <c r="F11" i="2"/>
  <c r="G11" i="2"/>
  <c r="H11" i="2"/>
  <c r="I11" i="2"/>
  <c r="B12" i="2"/>
  <c r="E12" i="2"/>
  <c r="F12" i="2"/>
  <c r="G12" i="2"/>
  <c r="H12" i="2"/>
  <c r="I12" i="2"/>
  <c r="B13" i="2"/>
  <c r="E13" i="2"/>
  <c r="F13" i="2"/>
  <c r="G13" i="2"/>
  <c r="H13" i="2"/>
  <c r="I13" i="2"/>
  <c r="B14" i="2"/>
  <c r="E14" i="2"/>
  <c r="F14" i="2"/>
  <c r="G14" i="2"/>
  <c r="H14" i="2"/>
  <c r="I14" i="2"/>
  <c r="B15" i="2"/>
  <c r="E15" i="2"/>
  <c r="F15" i="2"/>
  <c r="G15" i="2"/>
  <c r="H15" i="2"/>
  <c r="I15" i="2"/>
  <c r="B16" i="2"/>
  <c r="E16" i="2"/>
  <c r="F16" i="2"/>
  <c r="G16" i="2"/>
  <c r="H16" i="2"/>
  <c r="I16" i="2"/>
  <c r="B17" i="2"/>
  <c r="E17" i="2"/>
  <c r="F17" i="2"/>
  <c r="G17" i="2"/>
  <c r="H17" i="2"/>
  <c r="I17" i="2"/>
  <c r="B18" i="2"/>
  <c r="E18" i="2"/>
  <c r="F18" i="2"/>
  <c r="G18" i="2"/>
  <c r="H18" i="2"/>
  <c r="I18" i="2"/>
  <c r="B19" i="2"/>
  <c r="E19" i="2"/>
  <c r="F19" i="2"/>
  <c r="G19" i="2"/>
  <c r="H19" i="2"/>
  <c r="I19" i="2"/>
  <c r="B20" i="2"/>
  <c r="E20" i="2"/>
  <c r="F20" i="2"/>
  <c r="G20" i="2"/>
  <c r="H20" i="2"/>
  <c r="I20" i="2"/>
  <c r="B21" i="2"/>
  <c r="E21" i="2"/>
  <c r="F21" i="2"/>
  <c r="G21" i="2"/>
  <c r="H21" i="2"/>
  <c r="I21" i="2"/>
  <c r="B22" i="2"/>
  <c r="E22" i="2"/>
  <c r="F22" i="2"/>
  <c r="G22" i="2"/>
  <c r="H22" i="2"/>
  <c r="I22" i="2"/>
  <c r="B23" i="2"/>
  <c r="E23" i="2"/>
  <c r="F23" i="2"/>
  <c r="G23" i="2"/>
  <c r="H23" i="2"/>
  <c r="I23" i="2"/>
  <c r="B24" i="2"/>
  <c r="E24" i="2"/>
  <c r="F24" i="2"/>
  <c r="G24" i="2"/>
  <c r="H24" i="2"/>
  <c r="I24" i="2"/>
  <c r="B25" i="2"/>
  <c r="E25" i="2"/>
  <c r="F25" i="2"/>
  <c r="G25" i="2"/>
  <c r="H25" i="2"/>
  <c r="I25" i="2"/>
  <c r="B26" i="2"/>
  <c r="E26" i="2"/>
  <c r="F26" i="2"/>
  <c r="G26" i="2"/>
  <c r="H26" i="2"/>
  <c r="I26" i="2"/>
  <c r="B27" i="2"/>
  <c r="E27" i="2"/>
  <c r="F27" i="2"/>
  <c r="G27" i="2"/>
  <c r="H27" i="2"/>
  <c r="I27" i="2"/>
  <c r="B28" i="2"/>
  <c r="E28" i="2"/>
  <c r="F28" i="2"/>
  <c r="G28" i="2"/>
  <c r="H28" i="2"/>
  <c r="I28" i="2"/>
  <c r="B29" i="2"/>
  <c r="E29" i="2"/>
  <c r="F29" i="2"/>
  <c r="G29" i="2"/>
  <c r="H29" i="2"/>
  <c r="I29" i="2"/>
  <c r="B30" i="2"/>
  <c r="E30" i="2"/>
  <c r="F30" i="2"/>
  <c r="G30" i="2"/>
  <c r="H30" i="2"/>
  <c r="I30" i="2"/>
  <c r="B31" i="2"/>
  <c r="E31" i="2"/>
  <c r="F31" i="2"/>
  <c r="G31" i="2"/>
  <c r="H31" i="2"/>
  <c r="I31" i="2"/>
  <c r="B32" i="2"/>
  <c r="E32" i="2"/>
  <c r="F32" i="2"/>
  <c r="G32" i="2"/>
  <c r="H32" i="2"/>
  <c r="I32" i="2"/>
  <c r="B33" i="2"/>
  <c r="E33" i="2"/>
  <c r="F33" i="2"/>
  <c r="G33" i="2"/>
  <c r="H33" i="2"/>
  <c r="I33" i="2"/>
  <c r="B34" i="2"/>
  <c r="E34" i="2"/>
  <c r="F34" i="2"/>
  <c r="G34" i="2"/>
  <c r="H34" i="2"/>
  <c r="I34" i="2"/>
  <c r="B35" i="2"/>
  <c r="E35" i="2"/>
  <c r="F35" i="2"/>
  <c r="G35" i="2"/>
  <c r="H35" i="2"/>
  <c r="I35" i="2"/>
  <c r="B36" i="2"/>
  <c r="E36" i="2"/>
  <c r="F36" i="2"/>
  <c r="G36" i="2"/>
  <c r="H36" i="2"/>
  <c r="I36" i="2"/>
  <c r="B37" i="2"/>
  <c r="E37" i="2"/>
  <c r="F37" i="2"/>
  <c r="G37" i="2"/>
  <c r="H37" i="2"/>
  <c r="I37" i="2"/>
  <c r="B38" i="2"/>
  <c r="E38" i="2"/>
  <c r="F38" i="2"/>
  <c r="G38" i="2"/>
  <c r="H38" i="2"/>
  <c r="I38" i="2"/>
  <c r="B39" i="2"/>
  <c r="E39" i="2"/>
  <c r="F39" i="2"/>
  <c r="G39" i="2"/>
  <c r="H39" i="2"/>
  <c r="I39" i="2"/>
  <c r="B40" i="2"/>
  <c r="E40" i="2"/>
  <c r="F40" i="2"/>
  <c r="G40" i="2"/>
  <c r="H40" i="2"/>
  <c r="I40" i="2"/>
  <c r="B41" i="2"/>
  <c r="E41" i="2"/>
  <c r="F41" i="2"/>
  <c r="G41" i="2"/>
  <c r="H41" i="2"/>
  <c r="I41" i="2"/>
  <c r="B42" i="2"/>
  <c r="E42" i="2"/>
  <c r="F42" i="2"/>
  <c r="G42" i="2"/>
  <c r="H42" i="2"/>
  <c r="I42" i="2"/>
  <c r="B43" i="2"/>
  <c r="E43" i="2"/>
  <c r="F43" i="2"/>
  <c r="G43" i="2"/>
  <c r="H43" i="2"/>
  <c r="I43" i="2"/>
  <c r="B44" i="2"/>
  <c r="E44" i="2"/>
  <c r="F44" i="2"/>
  <c r="G44" i="2"/>
  <c r="H44" i="2"/>
  <c r="I44" i="2"/>
  <c r="B45" i="2"/>
  <c r="E45" i="2"/>
  <c r="F45" i="2"/>
  <c r="G45" i="2"/>
  <c r="H45" i="2"/>
  <c r="I45" i="2"/>
  <c r="B46" i="2"/>
  <c r="E46" i="2"/>
  <c r="F46" i="2"/>
  <c r="G46" i="2"/>
  <c r="H46" i="2"/>
  <c r="I46" i="2"/>
  <c r="B47" i="2"/>
  <c r="E47" i="2"/>
  <c r="F47" i="2"/>
  <c r="G47" i="2"/>
  <c r="H47" i="2"/>
  <c r="I47" i="2"/>
  <c r="B48" i="2"/>
  <c r="E48" i="2"/>
  <c r="F48" i="2"/>
  <c r="G48" i="2"/>
  <c r="H48" i="2"/>
  <c r="I48" i="2"/>
  <c r="B49" i="2"/>
  <c r="E49" i="2"/>
  <c r="F49" i="2"/>
  <c r="G49" i="2"/>
  <c r="H49" i="2"/>
  <c r="I49" i="2"/>
  <c r="B50" i="2"/>
  <c r="E50" i="2"/>
  <c r="F50" i="2"/>
  <c r="G50" i="2"/>
  <c r="H50" i="2"/>
  <c r="I50" i="2"/>
  <c r="B51" i="2"/>
  <c r="E51" i="2"/>
  <c r="F51" i="2"/>
  <c r="G51" i="2"/>
  <c r="H51" i="2"/>
  <c r="I51" i="2"/>
  <c r="B52" i="2"/>
  <c r="E52" i="2"/>
  <c r="F52" i="2"/>
  <c r="G52" i="2"/>
  <c r="H52" i="2"/>
  <c r="I52" i="2"/>
  <c r="B53" i="2"/>
  <c r="E53" i="2"/>
  <c r="F53" i="2"/>
  <c r="G53" i="2"/>
  <c r="H53" i="2"/>
  <c r="I53" i="2"/>
  <c r="B54" i="2"/>
  <c r="E54" i="2"/>
  <c r="F54" i="2"/>
  <c r="G54" i="2"/>
  <c r="H54" i="2"/>
  <c r="I54" i="2"/>
  <c r="B55" i="2"/>
  <c r="E55" i="2"/>
  <c r="F55" i="2"/>
  <c r="G55" i="2"/>
  <c r="H55" i="2"/>
  <c r="I55" i="2"/>
  <c r="B56" i="2"/>
  <c r="E56" i="2"/>
  <c r="F56" i="2"/>
  <c r="G56" i="2"/>
  <c r="H56" i="2"/>
  <c r="I56" i="2"/>
  <c r="B57" i="2"/>
  <c r="E57" i="2"/>
  <c r="F57" i="2"/>
  <c r="G57" i="2"/>
  <c r="H57" i="2"/>
  <c r="I57" i="2"/>
  <c r="B58" i="2"/>
  <c r="E58" i="2"/>
  <c r="F58" i="2"/>
  <c r="G58" i="2"/>
  <c r="H58" i="2"/>
  <c r="I58" i="2"/>
  <c r="B59" i="2"/>
  <c r="E59" i="2"/>
  <c r="F59" i="2"/>
  <c r="G59" i="2"/>
  <c r="H59" i="2"/>
  <c r="I59" i="2"/>
  <c r="B60" i="2"/>
  <c r="E60" i="2"/>
  <c r="F60" i="2"/>
  <c r="G60" i="2"/>
  <c r="H60" i="2"/>
  <c r="I60" i="2"/>
  <c r="B61" i="2"/>
  <c r="E61" i="2"/>
  <c r="F61" i="2"/>
  <c r="G61" i="2"/>
  <c r="H61" i="2"/>
  <c r="I61" i="2"/>
  <c r="B62" i="2"/>
  <c r="E62" i="2"/>
  <c r="F62" i="2"/>
  <c r="G62" i="2"/>
  <c r="H62" i="2"/>
  <c r="I62" i="2"/>
  <c r="B63" i="2"/>
  <c r="E63" i="2"/>
  <c r="F63" i="2"/>
  <c r="G63" i="2"/>
  <c r="H63" i="2"/>
  <c r="I63" i="2"/>
  <c r="B64" i="2"/>
  <c r="E64" i="2"/>
  <c r="F64" i="2"/>
  <c r="G64" i="2"/>
  <c r="H64" i="2"/>
  <c r="I64" i="2"/>
  <c r="B65" i="2"/>
  <c r="E65" i="2"/>
  <c r="F65" i="2"/>
  <c r="G65" i="2"/>
  <c r="H65" i="2"/>
  <c r="I65" i="2"/>
  <c r="B66" i="2"/>
  <c r="E66" i="2"/>
  <c r="F66" i="2"/>
  <c r="G66" i="2"/>
  <c r="H66" i="2"/>
  <c r="I66" i="2"/>
  <c r="B67" i="2"/>
  <c r="E67" i="2"/>
  <c r="F67" i="2"/>
  <c r="G67" i="2"/>
  <c r="H67" i="2"/>
  <c r="I67" i="2"/>
  <c r="B68" i="2"/>
  <c r="E68" i="2"/>
  <c r="F68" i="2"/>
  <c r="G68" i="2"/>
  <c r="H68" i="2"/>
  <c r="I68" i="2"/>
  <c r="B69" i="2"/>
  <c r="E69" i="2"/>
  <c r="F69" i="2"/>
  <c r="G69" i="2"/>
  <c r="H69" i="2"/>
  <c r="I69" i="2"/>
  <c r="B70" i="2"/>
  <c r="E70" i="2"/>
  <c r="F70" i="2"/>
  <c r="G70" i="2"/>
  <c r="H70" i="2"/>
  <c r="I70" i="2"/>
  <c r="B71" i="2"/>
  <c r="E71" i="2"/>
  <c r="F71" i="2"/>
  <c r="G71" i="2"/>
  <c r="H71" i="2"/>
  <c r="I71" i="2"/>
  <c r="B72" i="2"/>
  <c r="E72" i="2"/>
  <c r="F72" i="2"/>
  <c r="G72" i="2"/>
  <c r="H72" i="2"/>
  <c r="I72" i="2"/>
  <c r="B73" i="2"/>
  <c r="E73" i="2"/>
  <c r="F73" i="2"/>
  <c r="G73" i="2"/>
  <c r="H73" i="2"/>
  <c r="I73" i="2"/>
  <c r="B74" i="2"/>
  <c r="E74" i="2"/>
  <c r="F74" i="2"/>
  <c r="G74" i="2"/>
  <c r="H74" i="2"/>
  <c r="I74" i="2"/>
  <c r="B75" i="2"/>
  <c r="E75" i="2"/>
  <c r="F75" i="2"/>
  <c r="G75" i="2"/>
  <c r="H75" i="2"/>
  <c r="I75" i="2"/>
  <c r="B76" i="2"/>
  <c r="E76" i="2"/>
  <c r="F76" i="2"/>
  <c r="G76" i="2"/>
  <c r="H76" i="2"/>
  <c r="I76" i="2"/>
  <c r="B77" i="2"/>
  <c r="E77" i="2"/>
  <c r="F77" i="2"/>
  <c r="G77" i="2"/>
  <c r="H77" i="2"/>
  <c r="I77" i="2"/>
  <c r="B78" i="2"/>
  <c r="E78" i="2"/>
  <c r="F78" i="2"/>
  <c r="G78" i="2"/>
  <c r="H78" i="2"/>
  <c r="I78" i="2"/>
  <c r="B79" i="2"/>
  <c r="E79" i="2"/>
  <c r="F79" i="2"/>
  <c r="G79" i="2"/>
  <c r="H79" i="2"/>
  <c r="I79" i="2"/>
  <c r="B80" i="2"/>
  <c r="E80" i="2"/>
  <c r="F80" i="2"/>
  <c r="G80" i="2"/>
  <c r="H80" i="2"/>
  <c r="I80" i="2"/>
  <c r="B81" i="2"/>
  <c r="E81" i="2"/>
  <c r="F81" i="2"/>
  <c r="G81" i="2"/>
  <c r="H81" i="2"/>
  <c r="I81" i="2"/>
  <c r="B82" i="2"/>
  <c r="E82" i="2"/>
  <c r="F82" i="2"/>
  <c r="G82" i="2"/>
  <c r="H82" i="2"/>
  <c r="I82" i="2"/>
  <c r="B83" i="2"/>
  <c r="E83" i="2"/>
  <c r="F83" i="2"/>
  <c r="G83" i="2"/>
  <c r="H83" i="2"/>
  <c r="I83" i="2"/>
  <c r="B84" i="2"/>
  <c r="E84" i="2"/>
  <c r="F84" i="2"/>
  <c r="G84" i="2"/>
  <c r="H84" i="2"/>
  <c r="I84" i="2"/>
  <c r="B85" i="2"/>
  <c r="E85" i="2"/>
  <c r="F85" i="2"/>
  <c r="G85" i="2"/>
  <c r="H85" i="2"/>
  <c r="I85" i="2"/>
  <c r="B86" i="2"/>
  <c r="E86" i="2"/>
  <c r="F86" i="2"/>
  <c r="G86" i="2"/>
  <c r="H86" i="2"/>
  <c r="I86" i="2"/>
  <c r="B87" i="2"/>
  <c r="E87" i="2"/>
  <c r="F87" i="2"/>
  <c r="G87" i="2"/>
  <c r="H87" i="2"/>
  <c r="I87" i="2"/>
  <c r="B88" i="2"/>
  <c r="E88" i="2"/>
  <c r="F88" i="2"/>
  <c r="G88" i="2"/>
  <c r="H88" i="2"/>
  <c r="I88" i="2"/>
  <c r="B89" i="2"/>
  <c r="E89" i="2"/>
  <c r="F89" i="2"/>
  <c r="G89" i="2"/>
  <c r="H89" i="2"/>
  <c r="I89" i="2"/>
  <c r="B90" i="2"/>
  <c r="E90" i="2"/>
  <c r="F90" i="2"/>
  <c r="G90" i="2"/>
  <c r="H90" i="2"/>
  <c r="I90" i="2"/>
  <c r="B91" i="2"/>
  <c r="E91" i="2"/>
  <c r="F91" i="2"/>
  <c r="G91" i="2"/>
  <c r="H91" i="2"/>
  <c r="I91" i="2"/>
  <c r="B92" i="2"/>
  <c r="E92" i="2"/>
  <c r="F92" i="2"/>
  <c r="G92" i="2"/>
  <c r="H92" i="2"/>
  <c r="I92" i="2"/>
  <c r="B93" i="2"/>
  <c r="E93" i="2"/>
  <c r="F93" i="2"/>
  <c r="G93" i="2"/>
  <c r="H93" i="2"/>
  <c r="I93" i="2"/>
  <c r="B94" i="2"/>
  <c r="E94" i="2"/>
  <c r="F94" i="2"/>
  <c r="G94" i="2"/>
  <c r="H94" i="2"/>
  <c r="I94" i="2"/>
  <c r="B95" i="2"/>
  <c r="E95" i="2"/>
  <c r="F95" i="2"/>
  <c r="G95" i="2"/>
  <c r="H95" i="2"/>
  <c r="I95" i="2"/>
  <c r="B96" i="2"/>
  <c r="E96" i="2"/>
  <c r="F96" i="2"/>
  <c r="G96" i="2"/>
  <c r="H96" i="2"/>
  <c r="I96" i="2"/>
  <c r="B97" i="2"/>
  <c r="E97" i="2"/>
  <c r="F97" i="2"/>
  <c r="G97" i="2"/>
  <c r="H97" i="2"/>
  <c r="I97" i="2"/>
  <c r="B98" i="2"/>
  <c r="E98" i="2"/>
  <c r="F98" i="2"/>
  <c r="G98" i="2"/>
  <c r="H98" i="2"/>
  <c r="I98" i="2"/>
  <c r="B99" i="2"/>
  <c r="E99" i="2"/>
  <c r="F99" i="2"/>
  <c r="G99" i="2"/>
  <c r="H99" i="2"/>
  <c r="I99" i="2"/>
  <c r="B100" i="2"/>
  <c r="E100" i="2"/>
  <c r="F100" i="2"/>
  <c r="G100" i="2"/>
  <c r="H100" i="2"/>
  <c r="I100" i="2"/>
  <c r="B101" i="2"/>
  <c r="E101" i="2"/>
  <c r="F101" i="2"/>
  <c r="G101" i="2"/>
  <c r="H101" i="2"/>
  <c r="I101" i="2"/>
  <c r="B102" i="2"/>
  <c r="E102" i="2"/>
  <c r="F102" i="2"/>
  <c r="G102" i="2"/>
  <c r="H102" i="2"/>
  <c r="I102" i="2"/>
  <c r="B103" i="2"/>
  <c r="E103" i="2"/>
  <c r="F103" i="2"/>
  <c r="G103" i="2"/>
  <c r="H103" i="2"/>
  <c r="I103" i="2"/>
  <c r="B104" i="2"/>
  <c r="E104" i="2"/>
  <c r="F104" i="2"/>
  <c r="G104" i="2"/>
  <c r="H104" i="2"/>
  <c r="I104" i="2"/>
  <c r="B105" i="2"/>
  <c r="E105" i="2"/>
  <c r="F105" i="2"/>
  <c r="G105" i="2"/>
  <c r="H105" i="2"/>
  <c r="I105" i="2"/>
  <c r="B106" i="2"/>
  <c r="E106" i="2"/>
  <c r="F106" i="2"/>
  <c r="G106" i="2"/>
  <c r="H106" i="2"/>
  <c r="I106" i="2"/>
  <c r="B107" i="2"/>
  <c r="E107" i="2"/>
  <c r="F107" i="2"/>
  <c r="G107" i="2"/>
  <c r="H107" i="2"/>
  <c r="I107" i="2"/>
  <c r="B108" i="2"/>
  <c r="E108" i="2"/>
  <c r="F108" i="2"/>
  <c r="G108" i="2"/>
  <c r="H108" i="2"/>
  <c r="I108" i="2"/>
  <c r="B109" i="2"/>
  <c r="E109" i="2"/>
  <c r="F109" i="2"/>
  <c r="G109" i="2"/>
  <c r="H109" i="2"/>
  <c r="I109" i="2"/>
  <c r="B110" i="2"/>
  <c r="E110" i="2"/>
  <c r="F110" i="2"/>
  <c r="G110" i="2"/>
  <c r="H110" i="2"/>
  <c r="I110" i="2"/>
  <c r="B111" i="2"/>
  <c r="E111" i="2"/>
  <c r="F111" i="2"/>
  <c r="G111" i="2"/>
  <c r="H111" i="2"/>
  <c r="I111" i="2"/>
  <c r="B112" i="2"/>
  <c r="E112" i="2"/>
  <c r="F112" i="2"/>
  <c r="G112" i="2"/>
  <c r="H112" i="2"/>
  <c r="I112" i="2"/>
  <c r="B113" i="2"/>
  <c r="E113" i="2"/>
  <c r="F113" i="2"/>
  <c r="G113" i="2"/>
  <c r="H113" i="2"/>
  <c r="I113" i="2"/>
  <c r="B114" i="2"/>
  <c r="E114" i="2"/>
  <c r="F114" i="2"/>
  <c r="G114" i="2"/>
  <c r="H114" i="2"/>
  <c r="I114" i="2"/>
  <c r="B115" i="2"/>
  <c r="E115" i="2"/>
  <c r="F115" i="2"/>
  <c r="G115" i="2"/>
  <c r="H115" i="2"/>
  <c r="I115" i="2"/>
  <c r="B116" i="2"/>
  <c r="E116" i="2"/>
  <c r="F116" i="2"/>
  <c r="G116" i="2"/>
  <c r="H116" i="2"/>
  <c r="I116" i="2"/>
  <c r="B117" i="2"/>
  <c r="E117" i="2"/>
  <c r="F117" i="2"/>
  <c r="G117" i="2"/>
  <c r="H117" i="2"/>
  <c r="I117" i="2"/>
  <c r="B118" i="2"/>
  <c r="E118" i="2"/>
  <c r="F118" i="2"/>
  <c r="G118" i="2"/>
  <c r="H118" i="2"/>
  <c r="I118" i="2"/>
  <c r="E119" i="2"/>
  <c r="F119" i="2"/>
  <c r="G119" i="2"/>
  <c r="H119" i="2"/>
  <c r="I119" i="2"/>
  <c r="C121" i="2"/>
  <c r="D121" i="2"/>
  <c r="E121" i="2"/>
  <c r="F121" i="2"/>
  <c r="I121" i="2"/>
  <c r="I123" i="2"/>
</calcChain>
</file>

<file path=xl/sharedStrings.xml><?xml version="1.0" encoding="utf-8"?>
<sst xmlns="http://schemas.openxmlformats.org/spreadsheetml/2006/main" count="26" uniqueCount="21">
  <si>
    <r>
      <rPr>
        <i/>
        <sz val="12"/>
        <rFont val="Times New Roman"/>
        <family val="1"/>
      </rPr>
      <t xml:space="preserve">Sources. </t>
    </r>
    <r>
      <rPr>
        <sz val="12"/>
        <rFont val="Times New Roman"/>
        <family val="1"/>
      </rPr>
      <t>Reinhart and Rogoff (2008, 2009) and sources cited therein, and authors_x0002_ calculations.</t>
    </r>
  </si>
  <si>
    <t>Kolmogorov-Smirnov, 1% critical value</t>
  </si>
  <si>
    <t>Maximum difference</t>
  </si>
  <si>
    <t>Sum</t>
  </si>
  <si>
    <t>250+</t>
  </si>
  <si>
    <t>Difference</t>
  </si>
  <si>
    <t>External</t>
  </si>
  <si>
    <t>Domestic</t>
  </si>
  <si>
    <t>(percent)</t>
  </si>
  <si>
    <t xml:space="preserve">Cumulative </t>
  </si>
  <si>
    <t>Marginal</t>
  </si>
  <si>
    <t>Incidence</t>
  </si>
  <si>
    <t>Inflation</t>
  </si>
  <si>
    <t>`</t>
  </si>
  <si>
    <t>Frequency distribution for inflation around domestic and external default (basis for Figure 9)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</si>
  <si>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</si>
  <si>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</si>
  <si>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</si>
  <si>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</si>
  <si>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9.4 Domestic and external debt crises and inflation, 1800-2008</t>
  </si>
  <si>
    <t>Page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</si>
</sst>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sz val="10"/>
      <name val="Verdana"/>
      <family val="2"/>
    </font>
    <font>
      <sz val="12"/>
      <color rgb="FF33333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1">
    <xf numFmtId="0" fontId="0" fillId="0" borderId="0"/>
    <xf numFmtId="0" fontId="1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>
      <alignment vertical="center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4" fillId="0" borderId="0">
      <alignment vertical="center"/>
    </xf>
    <xf numFmtId="0" fontId="4" fillId="0" borderId="0"/>
  </cellStyleXfs>
  <cellXfs count="29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164" fontId="4" fillId="2" borderId="1" xfId="0" applyNumberFormat="1" applyFont="1" applyFill="1" applyBorder="1"/>
    <xf numFmtId="0" fontId="4" fillId="2" borderId="1" xfId="0" applyFont="1" applyFill="1" applyBorder="1"/>
    <xf numFmtId="0" fontId="4" fillId="0" borderId="0" xfId="0" applyFont="1" applyBorder="1"/>
    <xf numFmtId="0" fontId="4" fillId="2" borderId="0" xfId="0" applyFont="1" applyFill="1" applyBorder="1"/>
    <xf numFmtId="2" fontId="4" fillId="2" borderId="0" xfId="0" applyNumberFormat="1" applyFont="1" applyFill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0" xfId="10" applyFill="1" applyAlignment="1"/>
    <xf numFmtId="0" fontId="4" fillId="0" borderId="0" xfId="10" applyAlignment="1"/>
    <xf numFmtId="0" fontId="4" fillId="0" borderId="0" xfId="10"/>
    <xf numFmtId="0" fontId="2" fillId="3" borderId="4" xfId="10" applyFont="1" applyFill="1" applyBorder="1" applyAlignment="1"/>
    <xf numFmtId="0" fontId="2" fillId="3" borderId="3" xfId="10" applyFont="1" applyFill="1" applyBorder="1" applyAlignment="1"/>
    <xf numFmtId="0" fontId="2" fillId="3" borderId="5" xfId="10" applyFont="1" applyFill="1" applyBorder="1" applyAlignment="1"/>
    <xf numFmtId="0" fontId="2" fillId="3" borderId="6" xfId="10" applyFont="1" applyFill="1" applyBorder="1" applyAlignment="1"/>
    <xf numFmtId="0" fontId="2" fillId="3" borderId="0" xfId="10" applyFont="1" applyFill="1" applyBorder="1" applyAlignment="1"/>
    <xf numFmtId="0" fontId="2" fillId="3" borderId="7" xfId="10" applyFont="1" applyFill="1" applyBorder="1" applyAlignment="1"/>
    <xf numFmtId="0" fontId="3" fillId="3" borderId="6" xfId="10" applyFont="1" applyFill="1" applyBorder="1" applyAlignment="1"/>
    <xf numFmtId="0" fontId="2" fillId="3" borderId="8" xfId="10" applyFont="1" applyFill="1" applyBorder="1" applyAlignment="1"/>
    <xf numFmtId="0" fontId="2" fillId="3" borderId="1" xfId="10" applyFont="1" applyFill="1" applyBorder="1" applyAlignment="1"/>
    <xf numFmtId="0" fontId="2" fillId="3" borderId="9" xfId="10" applyFont="1" applyFill="1" applyBorder="1" applyAlignment="1"/>
    <xf numFmtId="0" fontId="6" fillId="2" borderId="0" xfId="10" applyFont="1" applyFill="1" applyAlignment="1">
      <alignment vertical="center"/>
    </xf>
    <xf numFmtId="0" fontId="2" fillId="2" borderId="0" xfId="10" applyFont="1" applyFill="1" applyAlignment="1"/>
    <xf numFmtId="0" fontId="0" fillId="0" borderId="0" xfId="3" applyFont="1" applyAlignment="1">
      <alignment horizontal="right"/>
    </xf>
    <xf numFmtId="0" fontId="4" fillId="2" borderId="0" xfId="0" applyFont="1" applyFill="1" applyBorder="1" applyAlignment="1">
      <alignment horizontal="center"/>
    </xf>
  </cellXfs>
  <cellStyles count="11">
    <cellStyle name="ANCLAS,REZONES Y SUS PARTES,DE FUNDICION,DE HIERRO O DE ACERO" xfId="1"/>
    <cellStyle name="ANCLAS,REZONES Y SUS PARTES,DE FUNDICION,DE HIERRO O DE ACERO 2" xfId="2"/>
    <cellStyle name="ANCLAS,REZONES Y SUS PARTES,DE FUNDICION,DE HIERRO O DE ACERO 3" xfId="3"/>
    <cellStyle name="ANCLAS,REZONES Y SUS PARTES,DE FUNDICION,DE HIERRO O DE ACERO 4" xfId="4"/>
    <cellStyle name="bstitutes]_x000d__x000d_; The following mappings take Word for MS-DOS names, PostScript names, and TrueType_x000d__x000d_; names into account" xfId="5"/>
    <cellStyle name="Normal" xfId="0" builtinId="0"/>
    <cellStyle name="Normal 2" xfId="6"/>
    <cellStyle name="Normal 2 2" xfId="7"/>
    <cellStyle name="Normal 3" xfId="8"/>
    <cellStyle name="Normal 3 2" xfId="9"/>
    <cellStyle name="Normal 4" xfId="1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961832061069"/>
          <c:y val="3.98274874731568E-2"/>
          <c:w val="0.87856276927648203"/>
          <c:h val="0.73509198282032895"/>
        </c:manualLayout>
      </c:layout>
      <c:lineChart>
        <c:grouping val="standard"/>
        <c:varyColors val="0"/>
        <c:ser>
          <c:idx val="1"/>
          <c:order val="0"/>
          <c:spPr>
            <a:ln w="25400">
              <a:solidFill>
                <a:srgbClr val="C0C0C0"/>
              </a:solidFill>
              <a:prstDash val="sysDash"/>
            </a:ln>
          </c:spPr>
          <c:marker>
            <c:symbol val="none"/>
          </c:marker>
          <c:cat>
            <c:strRef>
              <c:f>Data_Figure_9!$B$7:$B$119</c:f>
              <c:strCache>
                <c:ptCount val="113"/>
                <c:pt idx="0">
                  <c:v>-30</c:v>
                </c:pt>
                <c:pt idx="1">
                  <c:v>-27.5</c:v>
                </c:pt>
                <c:pt idx="2">
                  <c:v>-25</c:v>
                </c:pt>
                <c:pt idx="3">
                  <c:v>-22.5</c:v>
                </c:pt>
                <c:pt idx="4">
                  <c:v>-20</c:v>
                </c:pt>
                <c:pt idx="5">
                  <c:v>-17.5</c:v>
                </c:pt>
                <c:pt idx="6">
                  <c:v>-15</c:v>
                </c:pt>
                <c:pt idx="7">
                  <c:v>-12.5</c:v>
                </c:pt>
                <c:pt idx="8">
                  <c:v>-10</c:v>
                </c:pt>
                <c:pt idx="9">
                  <c:v>-7.5</c:v>
                </c:pt>
                <c:pt idx="10">
                  <c:v>-5</c:v>
                </c:pt>
                <c:pt idx="11">
                  <c:v>-2.5</c:v>
                </c:pt>
                <c:pt idx="12">
                  <c:v>0</c:v>
                </c:pt>
                <c:pt idx="13">
                  <c:v>2.5</c:v>
                </c:pt>
                <c:pt idx="14">
                  <c:v>5</c:v>
                </c:pt>
                <c:pt idx="15">
                  <c:v>7.5</c:v>
                </c:pt>
                <c:pt idx="16">
                  <c:v>10</c:v>
                </c:pt>
                <c:pt idx="17">
                  <c:v>12.5</c:v>
                </c:pt>
                <c:pt idx="18">
                  <c:v>15</c:v>
                </c:pt>
                <c:pt idx="19">
                  <c:v>17.5</c:v>
                </c:pt>
                <c:pt idx="20">
                  <c:v>20</c:v>
                </c:pt>
                <c:pt idx="21">
                  <c:v>22.5</c:v>
                </c:pt>
                <c:pt idx="22">
                  <c:v>25</c:v>
                </c:pt>
                <c:pt idx="23">
                  <c:v>27.5</c:v>
                </c:pt>
                <c:pt idx="24">
                  <c:v>30</c:v>
                </c:pt>
                <c:pt idx="25">
                  <c:v>32.5</c:v>
                </c:pt>
                <c:pt idx="26">
                  <c:v>35</c:v>
                </c:pt>
                <c:pt idx="27">
                  <c:v>37.5</c:v>
                </c:pt>
                <c:pt idx="28">
                  <c:v>40</c:v>
                </c:pt>
                <c:pt idx="29">
                  <c:v>42.5</c:v>
                </c:pt>
                <c:pt idx="30">
                  <c:v>45</c:v>
                </c:pt>
                <c:pt idx="31">
                  <c:v>47.5</c:v>
                </c:pt>
                <c:pt idx="32">
                  <c:v>50</c:v>
                </c:pt>
                <c:pt idx="33">
                  <c:v>52.5</c:v>
                </c:pt>
                <c:pt idx="34">
                  <c:v>55</c:v>
                </c:pt>
                <c:pt idx="35">
                  <c:v>57.5</c:v>
                </c:pt>
                <c:pt idx="36">
                  <c:v>60</c:v>
                </c:pt>
                <c:pt idx="37">
                  <c:v>62.5</c:v>
                </c:pt>
                <c:pt idx="38">
                  <c:v>65</c:v>
                </c:pt>
                <c:pt idx="39">
                  <c:v>67.5</c:v>
                </c:pt>
                <c:pt idx="40">
                  <c:v>70</c:v>
                </c:pt>
                <c:pt idx="41">
                  <c:v>72.5</c:v>
                </c:pt>
                <c:pt idx="42">
                  <c:v>75</c:v>
                </c:pt>
                <c:pt idx="43">
                  <c:v>77.5</c:v>
                </c:pt>
                <c:pt idx="44">
                  <c:v>80</c:v>
                </c:pt>
                <c:pt idx="45">
                  <c:v>82.5</c:v>
                </c:pt>
                <c:pt idx="46">
                  <c:v>85</c:v>
                </c:pt>
                <c:pt idx="47">
                  <c:v>87.5</c:v>
                </c:pt>
                <c:pt idx="48">
                  <c:v>90</c:v>
                </c:pt>
                <c:pt idx="49">
                  <c:v>92.5</c:v>
                </c:pt>
                <c:pt idx="50">
                  <c:v>95</c:v>
                </c:pt>
                <c:pt idx="51">
                  <c:v>97.5</c:v>
                </c:pt>
                <c:pt idx="52">
                  <c:v>100</c:v>
                </c:pt>
                <c:pt idx="53">
                  <c:v>102.5</c:v>
                </c:pt>
                <c:pt idx="54">
                  <c:v>105</c:v>
                </c:pt>
                <c:pt idx="55">
                  <c:v>107.5</c:v>
                </c:pt>
                <c:pt idx="56">
                  <c:v>110</c:v>
                </c:pt>
                <c:pt idx="57">
                  <c:v>112.5</c:v>
                </c:pt>
                <c:pt idx="58">
                  <c:v>115</c:v>
                </c:pt>
                <c:pt idx="59">
                  <c:v>117.5</c:v>
                </c:pt>
                <c:pt idx="60">
                  <c:v>120</c:v>
                </c:pt>
                <c:pt idx="61">
                  <c:v>122.5</c:v>
                </c:pt>
                <c:pt idx="62">
                  <c:v>125</c:v>
                </c:pt>
                <c:pt idx="63">
                  <c:v>127.5</c:v>
                </c:pt>
                <c:pt idx="64">
                  <c:v>130</c:v>
                </c:pt>
                <c:pt idx="65">
                  <c:v>132.5</c:v>
                </c:pt>
                <c:pt idx="66">
                  <c:v>135</c:v>
                </c:pt>
                <c:pt idx="67">
                  <c:v>137.5</c:v>
                </c:pt>
                <c:pt idx="68">
                  <c:v>140</c:v>
                </c:pt>
                <c:pt idx="69">
                  <c:v>142.5</c:v>
                </c:pt>
                <c:pt idx="70">
                  <c:v>145</c:v>
                </c:pt>
                <c:pt idx="71">
                  <c:v>147.5</c:v>
                </c:pt>
                <c:pt idx="72">
                  <c:v>150</c:v>
                </c:pt>
                <c:pt idx="73">
                  <c:v>152.5</c:v>
                </c:pt>
                <c:pt idx="74">
                  <c:v>155</c:v>
                </c:pt>
                <c:pt idx="75">
                  <c:v>157.5</c:v>
                </c:pt>
                <c:pt idx="76">
                  <c:v>160</c:v>
                </c:pt>
                <c:pt idx="77">
                  <c:v>162.5</c:v>
                </c:pt>
                <c:pt idx="78">
                  <c:v>165</c:v>
                </c:pt>
                <c:pt idx="79">
                  <c:v>167.5</c:v>
                </c:pt>
                <c:pt idx="80">
                  <c:v>170</c:v>
                </c:pt>
                <c:pt idx="81">
                  <c:v>172.5</c:v>
                </c:pt>
                <c:pt idx="82">
                  <c:v>175</c:v>
                </c:pt>
                <c:pt idx="83">
                  <c:v>177.5</c:v>
                </c:pt>
                <c:pt idx="84">
                  <c:v>180</c:v>
                </c:pt>
                <c:pt idx="85">
                  <c:v>182.5</c:v>
                </c:pt>
                <c:pt idx="86">
                  <c:v>185</c:v>
                </c:pt>
                <c:pt idx="87">
                  <c:v>187.5</c:v>
                </c:pt>
                <c:pt idx="88">
                  <c:v>190</c:v>
                </c:pt>
                <c:pt idx="89">
                  <c:v>192.5</c:v>
                </c:pt>
                <c:pt idx="90">
                  <c:v>195</c:v>
                </c:pt>
                <c:pt idx="91">
                  <c:v>197.5</c:v>
                </c:pt>
                <c:pt idx="92">
                  <c:v>200</c:v>
                </c:pt>
                <c:pt idx="93">
                  <c:v>202.5</c:v>
                </c:pt>
                <c:pt idx="94">
                  <c:v>205</c:v>
                </c:pt>
                <c:pt idx="95">
                  <c:v>207.5</c:v>
                </c:pt>
                <c:pt idx="96">
                  <c:v>210</c:v>
                </c:pt>
                <c:pt idx="97">
                  <c:v>212.5</c:v>
                </c:pt>
                <c:pt idx="98">
                  <c:v>215</c:v>
                </c:pt>
                <c:pt idx="99">
                  <c:v>217.5</c:v>
                </c:pt>
                <c:pt idx="100">
                  <c:v>220</c:v>
                </c:pt>
                <c:pt idx="101">
                  <c:v>222.5</c:v>
                </c:pt>
                <c:pt idx="102">
                  <c:v>225</c:v>
                </c:pt>
                <c:pt idx="103">
                  <c:v>227.5</c:v>
                </c:pt>
                <c:pt idx="104">
                  <c:v>230</c:v>
                </c:pt>
                <c:pt idx="105">
                  <c:v>232.5</c:v>
                </c:pt>
                <c:pt idx="106">
                  <c:v>235</c:v>
                </c:pt>
                <c:pt idx="107">
                  <c:v>237.5</c:v>
                </c:pt>
                <c:pt idx="108">
                  <c:v>240</c:v>
                </c:pt>
                <c:pt idx="109">
                  <c:v>242.5</c:v>
                </c:pt>
                <c:pt idx="110">
                  <c:v>245</c:v>
                </c:pt>
                <c:pt idx="111">
                  <c:v>247.5</c:v>
                </c:pt>
                <c:pt idx="112">
                  <c:v>250+</c:v>
                </c:pt>
              </c:strCache>
            </c:strRef>
          </c:cat>
          <c:val>
            <c:numRef>
              <c:f>Data_Figure_9!$G$7:$G$119</c:f>
              <c:numCache>
                <c:formatCode>General</c:formatCode>
                <c:ptCount val="1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0.46728971962616822</c:v>
                </c:pt>
                <c:pt idx="7">
                  <c:v>1.8691588785046729</c:v>
                </c:pt>
                <c:pt idx="8">
                  <c:v>4.2056074766355138</c:v>
                </c:pt>
                <c:pt idx="9">
                  <c:v>7.4766355140186915</c:v>
                </c:pt>
                <c:pt idx="10">
                  <c:v>11.682242990654206</c:v>
                </c:pt>
                <c:pt idx="11">
                  <c:v>14.485981308411215</c:v>
                </c:pt>
                <c:pt idx="12">
                  <c:v>21.962616822429908</c:v>
                </c:pt>
                <c:pt idx="13">
                  <c:v>32.710280373831779</c:v>
                </c:pt>
                <c:pt idx="14">
                  <c:v>38.785046728971963</c:v>
                </c:pt>
                <c:pt idx="15">
                  <c:v>43.457943925233643</c:v>
                </c:pt>
                <c:pt idx="16">
                  <c:v>47.196261682242991</c:v>
                </c:pt>
                <c:pt idx="17">
                  <c:v>50</c:v>
                </c:pt>
                <c:pt idx="18">
                  <c:v>55.140186915887853</c:v>
                </c:pt>
                <c:pt idx="19">
                  <c:v>59.345794392523366</c:v>
                </c:pt>
                <c:pt idx="20">
                  <c:v>61.68224299065421</c:v>
                </c:pt>
                <c:pt idx="21">
                  <c:v>62.149532710280376</c:v>
                </c:pt>
                <c:pt idx="22">
                  <c:v>63.55140186915888</c:v>
                </c:pt>
                <c:pt idx="23">
                  <c:v>65.887850467289724</c:v>
                </c:pt>
                <c:pt idx="24">
                  <c:v>67.289719626168221</c:v>
                </c:pt>
                <c:pt idx="25">
                  <c:v>68.224299065420553</c:v>
                </c:pt>
                <c:pt idx="26">
                  <c:v>68.224299065420553</c:v>
                </c:pt>
                <c:pt idx="27">
                  <c:v>69.62616822429905</c:v>
                </c:pt>
                <c:pt idx="28">
                  <c:v>71.028037383177548</c:v>
                </c:pt>
                <c:pt idx="29">
                  <c:v>71.962616822429879</c:v>
                </c:pt>
                <c:pt idx="30">
                  <c:v>71.962616822429879</c:v>
                </c:pt>
                <c:pt idx="31">
                  <c:v>73.364485981308377</c:v>
                </c:pt>
                <c:pt idx="32">
                  <c:v>75.233644859813054</c:v>
                </c:pt>
                <c:pt idx="33">
                  <c:v>76.168224299065386</c:v>
                </c:pt>
                <c:pt idx="34">
                  <c:v>77.102803738317718</c:v>
                </c:pt>
                <c:pt idx="35">
                  <c:v>78.037383177570049</c:v>
                </c:pt>
                <c:pt idx="36">
                  <c:v>80.373831775700893</c:v>
                </c:pt>
                <c:pt idx="37">
                  <c:v>80.841121495327059</c:v>
                </c:pt>
                <c:pt idx="38">
                  <c:v>81.77570093457939</c:v>
                </c:pt>
                <c:pt idx="39">
                  <c:v>83.177570093457888</c:v>
                </c:pt>
                <c:pt idx="40">
                  <c:v>83.644859813084054</c:v>
                </c:pt>
                <c:pt idx="41">
                  <c:v>83.644859813084054</c:v>
                </c:pt>
                <c:pt idx="42">
                  <c:v>84.11214953271022</c:v>
                </c:pt>
                <c:pt idx="43">
                  <c:v>84.579439252336385</c:v>
                </c:pt>
                <c:pt idx="44">
                  <c:v>84.579439252336385</c:v>
                </c:pt>
                <c:pt idx="45">
                  <c:v>85.981308411214883</c:v>
                </c:pt>
                <c:pt idx="46">
                  <c:v>85.981308411214883</c:v>
                </c:pt>
                <c:pt idx="47">
                  <c:v>86.448598130841049</c:v>
                </c:pt>
                <c:pt idx="48">
                  <c:v>86.915887850467215</c:v>
                </c:pt>
                <c:pt idx="49">
                  <c:v>87.38317757009338</c:v>
                </c:pt>
                <c:pt idx="50">
                  <c:v>87.38317757009338</c:v>
                </c:pt>
                <c:pt idx="51">
                  <c:v>87.38317757009338</c:v>
                </c:pt>
                <c:pt idx="52">
                  <c:v>88.317757009345712</c:v>
                </c:pt>
                <c:pt idx="53">
                  <c:v>89.252336448598044</c:v>
                </c:pt>
                <c:pt idx="54">
                  <c:v>89.71962616822421</c:v>
                </c:pt>
                <c:pt idx="55">
                  <c:v>89.71962616822421</c:v>
                </c:pt>
                <c:pt idx="56">
                  <c:v>89.71962616822421</c:v>
                </c:pt>
                <c:pt idx="57">
                  <c:v>89.71962616822421</c:v>
                </c:pt>
                <c:pt idx="58">
                  <c:v>89.71962616822421</c:v>
                </c:pt>
                <c:pt idx="59">
                  <c:v>90.654205607476541</c:v>
                </c:pt>
                <c:pt idx="60">
                  <c:v>90.654205607476541</c:v>
                </c:pt>
                <c:pt idx="61">
                  <c:v>90.654205607476541</c:v>
                </c:pt>
                <c:pt idx="62">
                  <c:v>91.121495327102707</c:v>
                </c:pt>
                <c:pt idx="63">
                  <c:v>91.121495327102707</c:v>
                </c:pt>
                <c:pt idx="64">
                  <c:v>91.121495327102707</c:v>
                </c:pt>
                <c:pt idx="65">
                  <c:v>91.588785046728873</c:v>
                </c:pt>
                <c:pt idx="66">
                  <c:v>92.056074766355039</c:v>
                </c:pt>
                <c:pt idx="67">
                  <c:v>92.056074766355039</c:v>
                </c:pt>
                <c:pt idx="68">
                  <c:v>92.056074766355039</c:v>
                </c:pt>
                <c:pt idx="69">
                  <c:v>92.056074766355039</c:v>
                </c:pt>
                <c:pt idx="70">
                  <c:v>92.056074766355039</c:v>
                </c:pt>
                <c:pt idx="71">
                  <c:v>92.523364485981205</c:v>
                </c:pt>
                <c:pt idx="72">
                  <c:v>92.523364485981205</c:v>
                </c:pt>
                <c:pt idx="73">
                  <c:v>92.523364485981205</c:v>
                </c:pt>
                <c:pt idx="74">
                  <c:v>92.523364485981205</c:v>
                </c:pt>
                <c:pt idx="75">
                  <c:v>92.523364485981205</c:v>
                </c:pt>
                <c:pt idx="76">
                  <c:v>92.523364485981205</c:v>
                </c:pt>
                <c:pt idx="77">
                  <c:v>92.523364485981205</c:v>
                </c:pt>
                <c:pt idx="78">
                  <c:v>92.99065420560737</c:v>
                </c:pt>
                <c:pt idx="79">
                  <c:v>93.457943925233536</c:v>
                </c:pt>
                <c:pt idx="80">
                  <c:v>93.457943925233536</c:v>
                </c:pt>
                <c:pt idx="81">
                  <c:v>93.457943925233536</c:v>
                </c:pt>
                <c:pt idx="82">
                  <c:v>93.457943925233536</c:v>
                </c:pt>
                <c:pt idx="83">
                  <c:v>93.457943925233536</c:v>
                </c:pt>
                <c:pt idx="84">
                  <c:v>93.457943925233536</c:v>
                </c:pt>
                <c:pt idx="85">
                  <c:v>93.457943925233536</c:v>
                </c:pt>
                <c:pt idx="86">
                  <c:v>93.457943925233536</c:v>
                </c:pt>
                <c:pt idx="87">
                  <c:v>93.457943925233536</c:v>
                </c:pt>
                <c:pt idx="88">
                  <c:v>93.457943925233536</c:v>
                </c:pt>
                <c:pt idx="89">
                  <c:v>93.925233644859702</c:v>
                </c:pt>
                <c:pt idx="90">
                  <c:v>93.925233644859702</c:v>
                </c:pt>
                <c:pt idx="91">
                  <c:v>93.925233644859702</c:v>
                </c:pt>
                <c:pt idx="92">
                  <c:v>94.392523364485868</c:v>
                </c:pt>
                <c:pt idx="93">
                  <c:v>94.392523364485868</c:v>
                </c:pt>
                <c:pt idx="94">
                  <c:v>94.859813084112034</c:v>
                </c:pt>
                <c:pt idx="95">
                  <c:v>94.859813084112034</c:v>
                </c:pt>
                <c:pt idx="96">
                  <c:v>94.859813084112034</c:v>
                </c:pt>
                <c:pt idx="97">
                  <c:v>94.859813084112034</c:v>
                </c:pt>
                <c:pt idx="98">
                  <c:v>94.859813084112034</c:v>
                </c:pt>
                <c:pt idx="99">
                  <c:v>94.859813084112034</c:v>
                </c:pt>
                <c:pt idx="100">
                  <c:v>94.859813084112034</c:v>
                </c:pt>
                <c:pt idx="101">
                  <c:v>94.859813084112034</c:v>
                </c:pt>
                <c:pt idx="102">
                  <c:v>94.859813084112034</c:v>
                </c:pt>
                <c:pt idx="103">
                  <c:v>95.3271028037382</c:v>
                </c:pt>
                <c:pt idx="104">
                  <c:v>95.794392523364365</c:v>
                </c:pt>
                <c:pt idx="105">
                  <c:v>95.794392523364365</c:v>
                </c:pt>
                <c:pt idx="106">
                  <c:v>95.794392523364365</c:v>
                </c:pt>
                <c:pt idx="107">
                  <c:v>95.794392523364365</c:v>
                </c:pt>
                <c:pt idx="108">
                  <c:v>95.794392523364365</c:v>
                </c:pt>
                <c:pt idx="109">
                  <c:v>95.794392523364365</c:v>
                </c:pt>
                <c:pt idx="110">
                  <c:v>95.794392523364365</c:v>
                </c:pt>
                <c:pt idx="111">
                  <c:v>95.794392523364365</c:v>
                </c:pt>
                <c:pt idx="112">
                  <c:v>99.999999999999886</c:v>
                </c:pt>
              </c:numCache>
            </c:numRef>
          </c:val>
          <c:smooth val="1"/>
        </c:ser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Data_Figure_9!$B$7:$B$119</c:f>
              <c:strCache>
                <c:ptCount val="113"/>
                <c:pt idx="0">
                  <c:v>-30</c:v>
                </c:pt>
                <c:pt idx="1">
                  <c:v>-27.5</c:v>
                </c:pt>
                <c:pt idx="2">
                  <c:v>-25</c:v>
                </c:pt>
                <c:pt idx="3">
                  <c:v>-22.5</c:v>
                </c:pt>
                <c:pt idx="4">
                  <c:v>-20</c:v>
                </c:pt>
                <c:pt idx="5">
                  <c:v>-17.5</c:v>
                </c:pt>
                <c:pt idx="6">
                  <c:v>-15</c:v>
                </c:pt>
                <c:pt idx="7">
                  <c:v>-12.5</c:v>
                </c:pt>
                <c:pt idx="8">
                  <c:v>-10</c:v>
                </c:pt>
                <c:pt idx="9">
                  <c:v>-7.5</c:v>
                </c:pt>
                <c:pt idx="10">
                  <c:v>-5</c:v>
                </c:pt>
                <c:pt idx="11">
                  <c:v>-2.5</c:v>
                </c:pt>
                <c:pt idx="12">
                  <c:v>0</c:v>
                </c:pt>
                <c:pt idx="13">
                  <c:v>2.5</c:v>
                </c:pt>
                <c:pt idx="14">
                  <c:v>5</c:v>
                </c:pt>
                <c:pt idx="15">
                  <c:v>7.5</c:v>
                </c:pt>
                <c:pt idx="16">
                  <c:v>10</c:v>
                </c:pt>
                <c:pt idx="17">
                  <c:v>12.5</c:v>
                </c:pt>
                <c:pt idx="18">
                  <c:v>15</c:v>
                </c:pt>
                <c:pt idx="19">
                  <c:v>17.5</c:v>
                </c:pt>
                <c:pt idx="20">
                  <c:v>20</c:v>
                </c:pt>
                <c:pt idx="21">
                  <c:v>22.5</c:v>
                </c:pt>
                <c:pt idx="22">
                  <c:v>25</c:v>
                </c:pt>
                <c:pt idx="23">
                  <c:v>27.5</c:v>
                </c:pt>
                <c:pt idx="24">
                  <c:v>30</c:v>
                </c:pt>
                <c:pt idx="25">
                  <c:v>32.5</c:v>
                </c:pt>
                <c:pt idx="26">
                  <c:v>35</c:v>
                </c:pt>
                <c:pt idx="27">
                  <c:v>37.5</c:v>
                </c:pt>
                <c:pt idx="28">
                  <c:v>40</c:v>
                </c:pt>
                <c:pt idx="29">
                  <c:v>42.5</c:v>
                </c:pt>
                <c:pt idx="30">
                  <c:v>45</c:v>
                </c:pt>
                <c:pt idx="31">
                  <c:v>47.5</c:v>
                </c:pt>
                <c:pt idx="32">
                  <c:v>50</c:v>
                </c:pt>
                <c:pt idx="33">
                  <c:v>52.5</c:v>
                </c:pt>
                <c:pt idx="34">
                  <c:v>55</c:v>
                </c:pt>
                <c:pt idx="35">
                  <c:v>57.5</c:v>
                </c:pt>
                <c:pt idx="36">
                  <c:v>60</c:v>
                </c:pt>
                <c:pt idx="37">
                  <c:v>62.5</c:v>
                </c:pt>
                <c:pt idx="38">
                  <c:v>65</c:v>
                </c:pt>
                <c:pt idx="39">
                  <c:v>67.5</c:v>
                </c:pt>
                <c:pt idx="40">
                  <c:v>70</c:v>
                </c:pt>
                <c:pt idx="41">
                  <c:v>72.5</c:v>
                </c:pt>
                <c:pt idx="42">
                  <c:v>75</c:v>
                </c:pt>
                <c:pt idx="43">
                  <c:v>77.5</c:v>
                </c:pt>
                <c:pt idx="44">
                  <c:v>80</c:v>
                </c:pt>
                <c:pt idx="45">
                  <c:v>82.5</c:v>
                </c:pt>
                <c:pt idx="46">
                  <c:v>85</c:v>
                </c:pt>
                <c:pt idx="47">
                  <c:v>87.5</c:v>
                </c:pt>
                <c:pt idx="48">
                  <c:v>90</c:v>
                </c:pt>
                <c:pt idx="49">
                  <c:v>92.5</c:v>
                </c:pt>
                <c:pt idx="50">
                  <c:v>95</c:v>
                </c:pt>
                <c:pt idx="51">
                  <c:v>97.5</c:v>
                </c:pt>
                <c:pt idx="52">
                  <c:v>100</c:v>
                </c:pt>
                <c:pt idx="53">
                  <c:v>102.5</c:v>
                </c:pt>
                <c:pt idx="54">
                  <c:v>105</c:v>
                </c:pt>
                <c:pt idx="55">
                  <c:v>107.5</c:v>
                </c:pt>
                <c:pt idx="56">
                  <c:v>110</c:v>
                </c:pt>
                <c:pt idx="57">
                  <c:v>112.5</c:v>
                </c:pt>
                <c:pt idx="58">
                  <c:v>115</c:v>
                </c:pt>
                <c:pt idx="59">
                  <c:v>117.5</c:v>
                </c:pt>
                <c:pt idx="60">
                  <c:v>120</c:v>
                </c:pt>
                <c:pt idx="61">
                  <c:v>122.5</c:v>
                </c:pt>
                <c:pt idx="62">
                  <c:v>125</c:v>
                </c:pt>
                <c:pt idx="63">
                  <c:v>127.5</c:v>
                </c:pt>
                <c:pt idx="64">
                  <c:v>130</c:v>
                </c:pt>
                <c:pt idx="65">
                  <c:v>132.5</c:v>
                </c:pt>
                <c:pt idx="66">
                  <c:v>135</c:v>
                </c:pt>
                <c:pt idx="67">
                  <c:v>137.5</c:v>
                </c:pt>
                <c:pt idx="68">
                  <c:v>140</c:v>
                </c:pt>
                <c:pt idx="69">
                  <c:v>142.5</c:v>
                </c:pt>
                <c:pt idx="70">
                  <c:v>145</c:v>
                </c:pt>
                <c:pt idx="71">
                  <c:v>147.5</c:v>
                </c:pt>
                <c:pt idx="72">
                  <c:v>150</c:v>
                </c:pt>
                <c:pt idx="73">
                  <c:v>152.5</c:v>
                </c:pt>
                <c:pt idx="74">
                  <c:v>155</c:v>
                </c:pt>
                <c:pt idx="75">
                  <c:v>157.5</c:v>
                </c:pt>
                <c:pt idx="76">
                  <c:v>160</c:v>
                </c:pt>
                <c:pt idx="77">
                  <c:v>162.5</c:v>
                </c:pt>
                <c:pt idx="78">
                  <c:v>165</c:v>
                </c:pt>
                <c:pt idx="79">
                  <c:v>167.5</c:v>
                </c:pt>
                <c:pt idx="80">
                  <c:v>170</c:v>
                </c:pt>
                <c:pt idx="81">
                  <c:v>172.5</c:v>
                </c:pt>
                <c:pt idx="82">
                  <c:v>175</c:v>
                </c:pt>
                <c:pt idx="83">
                  <c:v>177.5</c:v>
                </c:pt>
                <c:pt idx="84">
                  <c:v>180</c:v>
                </c:pt>
                <c:pt idx="85">
                  <c:v>182.5</c:v>
                </c:pt>
                <c:pt idx="86">
                  <c:v>185</c:v>
                </c:pt>
                <c:pt idx="87">
                  <c:v>187.5</c:v>
                </c:pt>
                <c:pt idx="88">
                  <c:v>190</c:v>
                </c:pt>
                <c:pt idx="89">
                  <c:v>192.5</c:v>
                </c:pt>
                <c:pt idx="90">
                  <c:v>195</c:v>
                </c:pt>
                <c:pt idx="91">
                  <c:v>197.5</c:v>
                </c:pt>
                <c:pt idx="92">
                  <c:v>200</c:v>
                </c:pt>
                <c:pt idx="93">
                  <c:v>202.5</c:v>
                </c:pt>
                <c:pt idx="94">
                  <c:v>205</c:v>
                </c:pt>
                <c:pt idx="95">
                  <c:v>207.5</c:v>
                </c:pt>
                <c:pt idx="96">
                  <c:v>210</c:v>
                </c:pt>
                <c:pt idx="97">
                  <c:v>212.5</c:v>
                </c:pt>
                <c:pt idx="98">
                  <c:v>215</c:v>
                </c:pt>
                <c:pt idx="99">
                  <c:v>217.5</c:v>
                </c:pt>
                <c:pt idx="100">
                  <c:v>220</c:v>
                </c:pt>
                <c:pt idx="101">
                  <c:v>222.5</c:v>
                </c:pt>
                <c:pt idx="102">
                  <c:v>225</c:v>
                </c:pt>
                <c:pt idx="103">
                  <c:v>227.5</c:v>
                </c:pt>
                <c:pt idx="104">
                  <c:v>230</c:v>
                </c:pt>
                <c:pt idx="105">
                  <c:v>232.5</c:v>
                </c:pt>
                <c:pt idx="106">
                  <c:v>235</c:v>
                </c:pt>
                <c:pt idx="107">
                  <c:v>237.5</c:v>
                </c:pt>
                <c:pt idx="108">
                  <c:v>240</c:v>
                </c:pt>
                <c:pt idx="109">
                  <c:v>242.5</c:v>
                </c:pt>
                <c:pt idx="110">
                  <c:v>245</c:v>
                </c:pt>
                <c:pt idx="111">
                  <c:v>247.5</c:v>
                </c:pt>
                <c:pt idx="112">
                  <c:v>250+</c:v>
                </c:pt>
              </c:strCache>
            </c:strRef>
          </c:cat>
          <c:val>
            <c:numRef>
              <c:f>Data_Figure_9!$H$7:$H$119</c:f>
              <c:numCache>
                <c:formatCode>General</c:formatCode>
                <c:ptCount val="113"/>
                <c:pt idx="0">
                  <c:v>0.12787723785166241</c:v>
                </c:pt>
                <c:pt idx="1">
                  <c:v>0.25575447570332482</c:v>
                </c:pt>
                <c:pt idx="2">
                  <c:v>0.38363171355498726</c:v>
                </c:pt>
                <c:pt idx="3">
                  <c:v>0.51150895140664965</c:v>
                </c:pt>
                <c:pt idx="4">
                  <c:v>1.0230179028132993</c:v>
                </c:pt>
                <c:pt idx="5">
                  <c:v>1.1508951406649617</c:v>
                </c:pt>
                <c:pt idx="6">
                  <c:v>1.2787723785166241</c:v>
                </c:pt>
                <c:pt idx="7">
                  <c:v>2.8132992327365729</c:v>
                </c:pt>
                <c:pt idx="8">
                  <c:v>4.2199488491048598</c:v>
                </c:pt>
                <c:pt idx="9">
                  <c:v>5.882352941176471</c:v>
                </c:pt>
                <c:pt idx="10">
                  <c:v>9.0792838874680317</c:v>
                </c:pt>
                <c:pt idx="11">
                  <c:v>13.043478260869566</c:v>
                </c:pt>
                <c:pt idx="12">
                  <c:v>20.204603580562662</c:v>
                </c:pt>
                <c:pt idx="13">
                  <c:v>29.156010230179028</c:v>
                </c:pt>
                <c:pt idx="14">
                  <c:v>37.468030690537084</c:v>
                </c:pt>
                <c:pt idx="15">
                  <c:v>46.163682864450124</c:v>
                </c:pt>
                <c:pt idx="16">
                  <c:v>54.603580562659843</c:v>
                </c:pt>
                <c:pt idx="17">
                  <c:v>61.508951406649615</c:v>
                </c:pt>
                <c:pt idx="18">
                  <c:v>67.902813299232733</c:v>
                </c:pt>
                <c:pt idx="19">
                  <c:v>71.355498721227619</c:v>
                </c:pt>
                <c:pt idx="20">
                  <c:v>75.063938618925832</c:v>
                </c:pt>
                <c:pt idx="21">
                  <c:v>77.109974424552433</c:v>
                </c:pt>
                <c:pt idx="22">
                  <c:v>78.900255754475708</c:v>
                </c:pt>
                <c:pt idx="23">
                  <c:v>81.585677749360613</c:v>
                </c:pt>
                <c:pt idx="24">
                  <c:v>83.759590792838878</c:v>
                </c:pt>
                <c:pt idx="25">
                  <c:v>86.445012787723783</c:v>
                </c:pt>
                <c:pt idx="26">
                  <c:v>88.235294117647058</c:v>
                </c:pt>
                <c:pt idx="27">
                  <c:v>89.130434782608688</c:v>
                </c:pt>
                <c:pt idx="28">
                  <c:v>90.025575447570318</c:v>
                </c:pt>
                <c:pt idx="29">
                  <c:v>90.664961636828636</c:v>
                </c:pt>
                <c:pt idx="30">
                  <c:v>91.432225063938617</c:v>
                </c:pt>
                <c:pt idx="31">
                  <c:v>91.815856777493607</c:v>
                </c:pt>
                <c:pt idx="32">
                  <c:v>92.199488491048598</c:v>
                </c:pt>
                <c:pt idx="33">
                  <c:v>92.455242966751925</c:v>
                </c:pt>
                <c:pt idx="34">
                  <c:v>92.455242966751925</c:v>
                </c:pt>
                <c:pt idx="35">
                  <c:v>92.966751918158579</c:v>
                </c:pt>
                <c:pt idx="36">
                  <c:v>93.861892583120209</c:v>
                </c:pt>
                <c:pt idx="37">
                  <c:v>94.2455242966752</c:v>
                </c:pt>
                <c:pt idx="38">
                  <c:v>95.012787723785181</c:v>
                </c:pt>
                <c:pt idx="39">
                  <c:v>95.268542199488508</c:v>
                </c:pt>
                <c:pt idx="40">
                  <c:v>95.780051150895162</c:v>
                </c:pt>
                <c:pt idx="41">
                  <c:v>96.035805626598489</c:v>
                </c:pt>
                <c:pt idx="42">
                  <c:v>96.035805626598489</c:v>
                </c:pt>
                <c:pt idx="43">
                  <c:v>96.419437340153479</c:v>
                </c:pt>
                <c:pt idx="44">
                  <c:v>96.419437340153479</c:v>
                </c:pt>
                <c:pt idx="45">
                  <c:v>97.058823529411796</c:v>
                </c:pt>
                <c:pt idx="46">
                  <c:v>97.18670076726346</c:v>
                </c:pt>
                <c:pt idx="47">
                  <c:v>97.314578005115123</c:v>
                </c:pt>
                <c:pt idx="48">
                  <c:v>97.442455242966787</c:v>
                </c:pt>
                <c:pt idx="49">
                  <c:v>97.57033248081845</c:v>
                </c:pt>
                <c:pt idx="50">
                  <c:v>97.698209718670114</c:v>
                </c:pt>
                <c:pt idx="51">
                  <c:v>97.698209718670114</c:v>
                </c:pt>
                <c:pt idx="52">
                  <c:v>98.081841432225104</c:v>
                </c:pt>
                <c:pt idx="53">
                  <c:v>98.209718670076768</c:v>
                </c:pt>
                <c:pt idx="54">
                  <c:v>98.337595907928431</c:v>
                </c:pt>
                <c:pt idx="55">
                  <c:v>98.337595907928431</c:v>
                </c:pt>
                <c:pt idx="56">
                  <c:v>98.337595907928431</c:v>
                </c:pt>
                <c:pt idx="57">
                  <c:v>98.849104859335085</c:v>
                </c:pt>
                <c:pt idx="58">
                  <c:v>98.849104859335085</c:v>
                </c:pt>
                <c:pt idx="59">
                  <c:v>98.849104859335085</c:v>
                </c:pt>
                <c:pt idx="60">
                  <c:v>98.849104859335085</c:v>
                </c:pt>
                <c:pt idx="61">
                  <c:v>98.976982097186749</c:v>
                </c:pt>
                <c:pt idx="62">
                  <c:v>98.976982097186749</c:v>
                </c:pt>
                <c:pt idx="63">
                  <c:v>98.976982097186749</c:v>
                </c:pt>
                <c:pt idx="64">
                  <c:v>98.976982097186749</c:v>
                </c:pt>
                <c:pt idx="65">
                  <c:v>98.976982097186749</c:v>
                </c:pt>
                <c:pt idx="66">
                  <c:v>98.976982097186749</c:v>
                </c:pt>
                <c:pt idx="67">
                  <c:v>98.976982097186749</c:v>
                </c:pt>
                <c:pt idx="68">
                  <c:v>98.976982097186749</c:v>
                </c:pt>
                <c:pt idx="69">
                  <c:v>98.976982097186749</c:v>
                </c:pt>
                <c:pt idx="70">
                  <c:v>98.976982097186749</c:v>
                </c:pt>
                <c:pt idx="71">
                  <c:v>98.976982097186749</c:v>
                </c:pt>
                <c:pt idx="72">
                  <c:v>99.104859335038412</c:v>
                </c:pt>
                <c:pt idx="73">
                  <c:v>99.104859335038412</c:v>
                </c:pt>
                <c:pt idx="74">
                  <c:v>99.104859335038412</c:v>
                </c:pt>
                <c:pt idx="75">
                  <c:v>99.104859335038412</c:v>
                </c:pt>
                <c:pt idx="76">
                  <c:v>99.104859335038412</c:v>
                </c:pt>
                <c:pt idx="77">
                  <c:v>99.104859335038412</c:v>
                </c:pt>
                <c:pt idx="78">
                  <c:v>99.104859335038412</c:v>
                </c:pt>
                <c:pt idx="79">
                  <c:v>99.104859335038412</c:v>
                </c:pt>
                <c:pt idx="80">
                  <c:v>99.104859335038412</c:v>
                </c:pt>
                <c:pt idx="81">
                  <c:v>99.104859335038412</c:v>
                </c:pt>
                <c:pt idx="82">
                  <c:v>99.104859335038412</c:v>
                </c:pt>
                <c:pt idx="83">
                  <c:v>99.104859335038412</c:v>
                </c:pt>
                <c:pt idx="84">
                  <c:v>99.104859335038412</c:v>
                </c:pt>
                <c:pt idx="85">
                  <c:v>99.104859335038412</c:v>
                </c:pt>
                <c:pt idx="86">
                  <c:v>99.104859335038412</c:v>
                </c:pt>
                <c:pt idx="87">
                  <c:v>99.104859335038412</c:v>
                </c:pt>
                <c:pt idx="88">
                  <c:v>99.104859335038412</c:v>
                </c:pt>
                <c:pt idx="89">
                  <c:v>99.104859335038412</c:v>
                </c:pt>
                <c:pt idx="90">
                  <c:v>99.104859335038412</c:v>
                </c:pt>
                <c:pt idx="91">
                  <c:v>99.104859335038412</c:v>
                </c:pt>
                <c:pt idx="92">
                  <c:v>99.232736572890076</c:v>
                </c:pt>
                <c:pt idx="93">
                  <c:v>99.232736572890076</c:v>
                </c:pt>
                <c:pt idx="94">
                  <c:v>99.232736572890076</c:v>
                </c:pt>
                <c:pt idx="95">
                  <c:v>99.232736572890076</c:v>
                </c:pt>
                <c:pt idx="96">
                  <c:v>99.232736572890076</c:v>
                </c:pt>
                <c:pt idx="97">
                  <c:v>99.232736572890076</c:v>
                </c:pt>
                <c:pt idx="98">
                  <c:v>99.232736572890076</c:v>
                </c:pt>
                <c:pt idx="99">
                  <c:v>99.232736572890076</c:v>
                </c:pt>
                <c:pt idx="100">
                  <c:v>99.232736572890076</c:v>
                </c:pt>
                <c:pt idx="101">
                  <c:v>99.232736572890076</c:v>
                </c:pt>
                <c:pt idx="102">
                  <c:v>99.232736572890076</c:v>
                </c:pt>
                <c:pt idx="103">
                  <c:v>99.232736572890076</c:v>
                </c:pt>
                <c:pt idx="104">
                  <c:v>99.232736572890076</c:v>
                </c:pt>
                <c:pt idx="105">
                  <c:v>99.232736572890076</c:v>
                </c:pt>
                <c:pt idx="106">
                  <c:v>99.232736572890076</c:v>
                </c:pt>
                <c:pt idx="107">
                  <c:v>99.232736572890076</c:v>
                </c:pt>
                <c:pt idx="108">
                  <c:v>99.232736572890076</c:v>
                </c:pt>
                <c:pt idx="109">
                  <c:v>99.232736572890076</c:v>
                </c:pt>
                <c:pt idx="110">
                  <c:v>99.232736572890076</c:v>
                </c:pt>
                <c:pt idx="111">
                  <c:v>99.232736572890076</c:v>
                </c:pt>
                <c:pt idx="112">
                  <c:v>100.00000000000006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6626432"/>
        <c:axId val="316627216"/>
      </c:lineChart>
      <c:catAx>
        <c:axId val="31662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Inflation (percent)</a:t>
                </a:r>
              </a:p>
            </c:rich>
          </c:tx>
          <c:layout>
            <c:manualLayout>
              <c:xMode val="edge"/>
              <c:yMode val="edge"/>
              <c:x val="0.40319744465904001"/>
              <c:y val="0.885018969219756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16627216"/>
        <c:crosses val="autoZero"/>
        <c:auto val="0"/>
        <c:lblAlgn val="ctr"/>
        <c:lblOffset val="100"/>
        <c:tickLblSkip val="10"/>
        <c:tickMarkSkip val="5"/>
        <c:noMultiLvlLbl val="0"/>
      </c:catAx>
      <c:valAx>
        <c:axId val="316627216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Cumulative Frequency of Ocurrence (Percent)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16626432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3</xdr:row>
      <xdr:rowOff>88900</xdr:rowOff>
    </xdr:from>
    <xdr:to>
      <xdr:col>10</xdr:col>
      <xdr:colOff>88900</xdr:colOff>
      <xdr:row>24</xdr:row>
      <xdr:rowOff>139700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0.11449</cdr:x>
      <cdr:y>0.10191</cdr:y>
    </cdr:from>
    <cdr:to>
      <cdr:x>0.30956</cdr:x>
      <cdr:y>0.32081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651" y="284731"/>
          <a:ext cx="1313016" cy="6116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rtl="0"/>
          <a:r>
            <a:rPr lang="en-US" sz="1200" b="0" i="0" baseline="0">
              <a:effectLst/>
              <a:latin typeface="Times New Roman"/>
              <a:ea typeface="+mn-ea"/>
              <a:cs typeface="Times New Roman"/>
            </a:rPr>
            <a:t>External default (782 )</a:t>
          </a:r>
          <a:endParaRPr lang="en-US" sz="1200">
            <a:effectLst/>
            <a:latin typeface="Times New Roman"/>
            <a:cs typeface="Times New Roman"/>
          </a:endParaRPr>
        </a:p>
      </cdr:txBody>
    </cdr:sp>
  </cdr:relSizeAnchor>
  <cdr:relSizeAnchor xmlns:cdr="http://schemas.openxmlformats.org/drawingml/2006/chartDrawing">
    <cdr:from>
      <cdr:x>0.33795</cdr:x>
      <cdr:y>0.25897</cdr:y>
    </cdr:from>
    <cdr:to>
      <cdr:x>0.51509</cdr:x>
      <cdr:y>0.50508</cdr:y>
    </cdr:to>
    <cdr:sp macro="" textlink="">
      <cdr:nvSpPr>
        <cdr:cNvPr id="10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4716" y="723575"/>
          <a:ext cx="1192384" cy="6876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Domestic default (214)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workbookViewId="0">
      <selection activeCell="M10" sqref="M10"/>
    </sheetView>
  </sheetViews>
  <sheetFormatPr defaultColWidth="8.86328125" defaultRowHeight="13.15" x14ac:dyDescent="0.4"/>
  <cols>
    <col min="1" max="16384" width="8.86328125" style="14"/>
  </cols>
  <sheetData>
    <row r="1" spans="1:59" ht="13.5" thickBot="1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</row>
    <row r="2" spans="1:59" ht="15.75" thickTop="1" x14ac:dyDescent="0.45">
      <c r="A2" s="12"/>
      <c r="B2" s="15" t="s">
        <v>15</v>
      </c>
      <c r="C2" s="16"/>
      <c r="D2" s="16"/>
      <c r="E2" s="16"/>
      <c r="F2" s="16"/>
      <c r="G2" s="16"/>
      <c r="H2" s="17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</row>
    <row r="3" spans="1:59" ht="15.4" x14ac:dyDescent="0.45">
      <c r="A3" s="12"/>
      <c r="B3" s="18" t="s">
        <v>16</v>
      </c>
      <c r="C3" s="19"/>
      <c r="D3" s="19"/>
      <c r="E3" s="19"/>
      <c r="F3" s="19"/>
      <c r="G3" s="19"/>
      <c r="H3" s="20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</row>
    <row r="4" spans="1:59" ht="15.4" x14ac:dyDescent="0.45">
      <c r="A4" s="12"/>
      <c r="B4" s="21" t="s">
        <v>17</v>
      </c>
      <c r="C4" s="19"/>
      <c r="D4" s="19"/>
      <c r="E4" s="19"/>
      <c r="F4" s="19"/>
      <c r="G4" s="19"/>
      <c r="H4" s="20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</row>
    <row r="5" spans="1:59" ht="15.4" x14ac:dyDescent="0.45">
      <c r="A5" s="12"/>
      <c r="B5" s="18" t="s">
        <v>18</v>
      </c>
      <c r="C5" s="19"/>
      <c r="D5" s="19"/>
      <c r="E5" s="19"/>
      <c r="F5" s="19"/>
      <c r="G5" s="19"/>
      <c r="H5" s="20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</row>
    <row r="6" spans="1:59" ht="15.75" thickBot="1" x14ac:dyDescent="0.5">
      <c r="A6" s="12"/>
      <c r="B6" s="22"/>
      <c r="C6" s="23"/>
      <c r="D6" s="23"/>
      <c r="E6" s="23"/>
      <c r="F6" s="23"/>
      <c r="G6" s="23"/>
      <c r="H6" s="24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</row>
    <row r="7" spans="1:59" ht="13.5" thickTop="1" x14ac:dyDescent="0.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</row>
    <row r="8" spans="1:59" x14ac:dyDescent="0.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</row>
    <row r="9" spans="1:59" ht="15.4" x14ac:dyDescent="0.45">
      <c r="A9" s="12"/>
      <c r="B9" s="25" t="s">
        <v>19</v>
      </c>
      <c r="C9" s="12"/>
      <c r="D9" s="12"/>
      <c r="E9" s="12"/>
      <c r="F9" s="12"/>
      <c r="G9" s="12"/>
      <c r="H9" s="12"/>
      <c r="I9" s="12"/>
      <c r="K9" s="12"/>
      <c r="L9" s="12"/>
      <c r="M9" s="26" t="s">
        <v>20</v>
      </c>
      <c r="N9" s="12"/>
      <c r="O9" s="12"/>
      <c r="P9" s="12"/>
      <c r="Q9" s="12"/>
      <c r="R9" s="12"/>
      <c r="S9" s="27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</row>
    <row r="10" spans="1:59" x14ac:dyDescent="0.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</row>
    <row r="11" spans="1:59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</row>
    <row r="12" spans="1:59" x14ac:dyDescent="0.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</row>
    <row r="13" spans="1:59" x14ac:dyDescent="0.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</row>
    <row r="14" spans="1:59" x14ac:dyDescent="0.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</row>
    <row r="15" spans="1:59" x14ac:dyDescent="0.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</row>
    <row r="16" spans="1:59" x14ac:dyDescent="0.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</row>
    <row r="17" spans="1:59" x14ac:dyDescent="0.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</row>
    <row r="18" spans="1:59" x14ac:dyDescent="0.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</row>
    <row r="19" spans="1:59" x14ac:dyDescent="0.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</row>
    <row r="20" spans="1:59" x14ac:dyDescent="0.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</row>
    <row r="21" spans="1:59" x14ac:dyDescent="0.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</row>
    <row r="22" spans="1:59" x14ac:dyDescent="0.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</row>
    <row r="23" spans="1:59" x14ac:dyDescent="0.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</row>
    <row r="24" spans="1:59" x14ac:dyDescent="0.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</row>
    <row r="25" spans="1:59" x14ac:dyDescent="0.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</row>
    <row r="26" spans="1:59" x14ac:dyDescent="0.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</row>
    <row r="27" spans="1:59" x14ac:dyDescent="0.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</row>
    <row r="28" spans="1:59" x14ac:dyDescent="0.4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</row>
    <row r="29" spans="1:59" x14ac:dyDescent="0.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</row>
    <row r="30" spans="1:59" x14ac:dyDescent="0.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</row>
    <row r="31" spans="1:59" x14ac:dyDescent="0.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</row>
    <row r="32" spans="1:59" x14ac:dyDescent="0.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</row>
    <row r="33" spans="1:59" x14ac:dyDescent="0.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</row>
    <row r="34" spans="1:59" x14ac:dyDescent="0.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</row>
    <row r="35" spans="1:59" x14ac:dyDescent="0.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</row>
    <row r="36" spans="1:59" x14ac:dyDescent="0.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</row>
    <row r="37" spans="1:59" x14ac:dyDescent="0.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</row>
    <row r="38" spans="1:59" x14ac:dyDescent="0.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</row>
    <row r="39" spans="1:59" x14ac:dyDescent="0.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</row>
    <row r="40" spans="1:59" x14ac:dyDescent="0.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</row>
    <row r="41" spans="1:59" x14ac:dyDescent="0.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</row>
    <row r="42" spans="1:59" x14ac:dyDescent="0.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</row>
    <row r="43" spans="1:59" x14ac:dyDescent="0.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</row>
    <row r="44" spans="1:59" x14ac:dyDescent="0.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</row>
    <row r="45" spans="1:59" x14ac:dyDescent="0.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</row>
    <row r="46" spans="1:59" x14ac:dyDescent="0.4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</row>
    <row r="47" spans="1:59" x14ac:dyDescent="0.4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</row>
    <row r="48" spans="1:59" x14ac:dyDescent="0.4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</row>
    <row r="49" spans="1:59" x14ac:dyDescent="0.4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</row>
    <row r="50" spans="1:59" x14ac:dyDescent="0.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</row>
    <row r="51" spans="1:59" x14ac:dyDescent="0.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</row>
    <row r="52" spans="1:59" x14ac:dyDescent="0.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</row>
    <row r="53" spans="1:59" x14ac:dyDescent="0.4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</row>
    <row r="54" spans="1:59" x14ac:dyDescent="0.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</row>
    <row r="55" spans="1:59" x14ac:dyDescent="0.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</row>
    <row r="56" spans="1:59" x14ac:dyDescent="0.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</row>
    <row r="57" spans="1:59" x14ac:dyDescent="0.4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</row>
    <row r="58" spans="1:59" x14ac:dyDescent="0.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</row>
    <row r="59" spans="1:59" x14ac:dyDescent="0.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</row>
    <row r="60" spans="1:59" x14ac:dyDescent="0.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</row>
    <row r="61" spans="1:59" x14ac:dyDescent="0.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</row>
    <row r="62" spans="1:59" x14ac:dyDescent="0.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</row>
    <row r="63" spans="1:59" x14ac:dyDescent="0.4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</row>
    <row r="64" spans="1:59" x14ac:dyDescent="0.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</row>
    <row r="65" spans="1:59" x14ac:dyDescent="0.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</row>
    <row r="66" spans="1:59" x14ac:dyDescent="0.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</row>
    <row r="67" spans="1:59" x14ac:dyDescent="0.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</row>
    <row r="68" spans="1:59" x14ac:dyDescent="0.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</row>
    <row r="69" spans="1:59" x14ac:dyDescent="0.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</row>
    <row r="70" spans="1:59" x14ac:dyDescent="0.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</row>
    <row r="71" spans="1:59" x14ac:dyDescent="0.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</row>
    <row r="72" spans="1:59" x14ac:dyDescent="0.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</row>
    <row r="73" spans="1:59" x14ac:dyDescent="0.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</row>
    <row r="74" spans="1:59" x14ac:dyDescent="0.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</row>
    <row r="75" spans="1:59" x14ac:dyDescent="0.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</row>
    <row r="76" spans="1:59" x14ac:dyDescent="0.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</row>
    <row r="77" spans="1:59" x14ac:dyDescent="0.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</row>
    <row r="78" spans="1:59" x14ac:dyDescent="0.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</row>
    <row r="79" spans="1:59" x14ac:dyDescent="0.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</row>
    <row r="80" spans="1:59" x14ac:dyDescent="0.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</row>
    <row r="81" spans="1:59" x14ac:dyDescent="0.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</row>
    <row r="82" spans="1:59" x14ac:dyDescent="0.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</row>
    <row r="83" spans="1:59" x14ac:dyDescent="0.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</row>
    <row r="84" spans="1:59" x14ac:dyDescent="0.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</row>
    <row r="85" spans="1:59" x14ac:dyDescent="0.4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</row>
    <row r="86" spans="1:59" x14ac:dyDescent="0.4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</row>
    <row r="87" spans="1:59" x14ac:dyDescent="0.4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</row>
    <row r="88" spans="1:59" x14ac:dyDescent="0.4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</row>
    <row r="89" spans="1:59" x14ac:dyDescent="0.4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</row>
    <row r="90" spans="1:59" x14ac:dyDescent="0.4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</row>
    <row r="91" spans="1:59" x14ac:dyDescent="0.4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</row>
    <row r="92" spans="1:59" x14ac:dyDescent="0.4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</row>
    <row r="93" spans="1:59" x14ac:dyDescent="0.4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</row>
    <row r="94" spans="1:59" x14ac:dyDescent="0.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</row>
    <row r="95" spans="1:59" x14ac:dyDescent="0.4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</row>
    <row r="96" spans="1:59" x14ac:dyDescent="0.4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</row>
    <row r="97" spans="1:59" x14ac:dyDescent="0.4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</row>
    <row r="98" spans="1:59" x14ac:dyDescent="0.4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</row>
    <row r="99" spans="1:59" x14ac:dyDescent="0.4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</row>
    <row r="100" spans="1:59" x14ac:dyDescent="0.4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</row>
    <row r="101" spans="1:59" x14ac:dyDescent="0.4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</row>
    <row r="102" spans="1:59" x14ac:dyDescent="0.4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</row>
    <row r="103" spans="1:59" x14ac:dyDescent="0.4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</row>
    <row r="104" spans="1:59" x14ac:dyDescent="0.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</row>
    <row r="105" spans="1:59" x14ac:dyDescent="0.4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</row>
    <row r="106" spans="1:59" x14ac:dyDescent="0.4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</row>
    <row r="107" spans="1:59" x14ac:dyDescent="0.4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</row>
    <row r="108" spans="1:59" x14ac:dyDescent="0.4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</row>
    <row r="109" spans="1:59" x14ac:dyDescent="0.4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</row>
    <row r="110" spans="1:59" x14ac:dyDescent="0.4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</row>
    <row r="111" spans="1:59" x14ac:dyDescent="0.4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</row>
    <row r="112" spans="1:59" x14ac:dyDescent="0.4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</row>
    <row r="113" spans="1:59" x14ac:dyDescent="0.4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</row>
    <row r="114" spans="1:59" x14ac:dyDescent="0.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</row>
    <row r="115" spans="1:59" x14ac:dyDescent="0.4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</row>
    <row r="116" spans="1:59" x14ac:dyDescent="0.4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</row>
    <row r="117" spans="1:59" x14ac:dyDescent="0.4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</row>
    <row r="118" spans="1:59" x14ac:dyDescent="0.4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</row>
    <row r="119" spans="1:59" x14ac:dyDescent="0.4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</row>
    <row r="120" spans="1:59" x14ac:dyDescent="0.4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</row>
    <row r="121" spans="1:59" x14ac:dyDescent="0.4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</row>
    <row r="122" spans="1:59" x14ac:dyDescent="0.4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</row>
    <row r="123" spans="1:59" x14ac:dyDescent="0.4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</row>
    <row r="124" spans="1:59" x14ac:dyDescent="0.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</row>
    <row r="125" spans="1:59" x14ac:dyDescent="0.4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</row>
    <row r="126" spans="1:59" x14ac:dyDescent="0.4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</row>
    <row r="127" spans="1:59" x14ac:dyDescent="0.4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</row>
    <row r="128" spans="1:59" x14ac:dyDescent="0.4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</row>
    <row r="129" spans="1:59" x14ac:dyDescent="0.4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</row>
    <row r="130" spans="1:59" x14ac:dyDescent="0.4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</row>
    <row r="131" spans="1:59" x14ac:dyDescent="0.4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</row>
    <row r="132" spans="1:59" x14ac:dyDescent="0.4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</row>
    <row r="133" spans="1:59" x14ac:dyDescent="0.4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</row>
    <row r="134" spans="1:59" x14ac:dyDescent="0.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</row>
    <row r="135" spans="1:59" x14ac:dyDescent="0.4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</row>
    <row r="136" spans="1:59" x14ac:dyDescent="0.4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</row>
    <row r="137" spans="1:59" x14ac:dyDescent="0.4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</row>
    <row r="138" spans="1:59" x14ac:dyDescent="0.4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</row>
    <row r="139" spans="1:59" x14ac:dyDescent="0.4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</row>
    <row r="140" spans="1:59" x14ac:dyDescent="0.4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</row>
    <row r="141" spans="1:59" x14ac:dyDescent="0.4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</row>
    <row r="142" spans="1:59" x14ac:dyDescent="0.4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</row>
    <row r="143" spans="1:59" x14ac:dyDescent="0.4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</row>
    <row r="144" spans="1:59" x14ac:dyDescent="0.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</row>
    <row r="145" spans="1:59" x14ac:dyDescent="0.4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</row>
    <row r="146" spans="1:59" x14ac:dyDescent="0.4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</row>
    <row r="147" spans="1:59" x14ac:dyDescent="0.4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</row>
    <row r="148" spans="1:59" x14ac:dyDescent="0.4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</row>
    <row r="149" spans="1:59" x14ac:dyDescent="0.4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</row>
    <row r="150" spans="1:59" x14ac:dyDescent="0.4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</row>
    <row r="151" spans="1:59" x14ac:dyDescent="0.4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</row>
    <row r="152" spans="1:59" x14ac:dyDescent="0.4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</row>
    <row r="153" spans="1:59" x14ac:dyDescent="0.4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</row>
    <row r="154" spans="1:59" x14ac:dyDescent="0.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</row>
    <row r="155" spans="1:59" x14ac:dyDescent="0.4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</row>
    <row r="156" spans="1:59" x14ac:dyDescent="0.4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</row>
    <row r="157" spans="1:59" x14ac:dyDescent="0.4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</row>
    <row r="158" spans="1:59" x14ac:dyDescent="0.4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</row>
    <row r="159" spans="1:59" x14ac:dyDescent="0.4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</row>
    <row r="160" spans="1:59" x14ac:dyDescent="0.4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</row>
    <row r="161" spans="1:59" x14ac:dyDescent="0.4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</row>
    <row r="162" spans="1:59" x14ac:dyDescent="0.4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</row>
    <row r="163" spans="1:59" x14ac:dyDescent="0.4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</row>
    <row r="164" spans="1:59" x14ac:dyDescent="0.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</row>
    <row r="165" spans="1:59" x14ac:dyDescent="0.4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</row>
    <row r="166" spans="1:59" x14ac:dyDescent="0.4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</row>
    <row r="167" spans="1:59" x14ac:dyDescent="0.4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</row>
    <row r="168" spans="1:59" x14ac:dyDescent="0.4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</row>
    <row r="169" spans="1:59" x14ac:dyDescent="0.4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</row>
    <row r="170" spans="1:59" x14ac:dyDescent="0.4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</row>
    <row r="171" spans="1:59" x14ac:dyDescent="0.4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</row>
    <row r="172" spans="1:59" x14ac:dyDescent="0.4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</row>
    <row r="173" spans="1:59" x14ac:dyDescent="0.4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</row>
    <row r="174" spans="1:59" x14ac:dyDescent="0.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</row>
    <row r="175" spans="1:59" x14ac:dyDescent="0.4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</row>
    <row r="176" spans="1:59" x14ac:dyDescent="0.4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</row>
    <row r="177" spans="1:59" x14ac:dyDescent="0.4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</row>
    <row r="178" spans="1:59" x14ac:dyDescent="0.4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</row>
    <row r="179" spans="1:59" x14ac:dyDescent="0.4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</row>
    <row r="180" spans="1:59" x14ac:dyDescent="0.4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</row>
    <row r="181" spans="1:59" x14ac:dyDescent="0.4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</row>
    <row r="182" spans="1:59" x14ac:dyDescent="0.4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</row>
    <row r="183" spans="1:59" x14ac:dyDescent="0.4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</row>
    <row r="184" spans="1:59" x14ac:dyDescent="0.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</row>
    <row r="185" spans="1:59" x14ac:dyDescent="0.4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</row>
    <row r="186" spans="1:59" x14ac:dyDescent="0.4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</row>
    <row r="187" spans="1:59" x14ac:dyDescent="0.4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</row>
    <row r="188" spans="1:59" x14ac:dyDescent="0.4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</row>
    <row r="189" spans="1:59" x14ac:dyDescent="0.4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</row>
    <row r="190" spans="1:59" x14ac:dyDescent="0.4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</row>
    <row r="191" spans="1:59" x14ac:dyDescent="0.4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</row>
    <row r="192" spans="1:59" x14ac:dyDescent="0.4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</row>
    <row r="193" spans="1:59" x14ac:dyDescent="0.4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</row>
    <row r="194" spans="1:59" x14ac:dyDescent="0.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</row>
    <row r="195" spans="1:59" x14ac:dyDescent="0.4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</row>
    <row r="196" spans="1:59" x14ac:dyDescent="0.4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</row>
    <row r="197" spans="1:59" x14ac:dyDescent="0.4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</row>
    <row r="198" spans="1:59" x14ac:dyDescent="0.4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</row>
    <row r="199" spans="1:59" x14ac:dyDescent="0.4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</row>
    <row r="200" spans="1:59" x14ac:dyDescent="0.4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</row>
    <row r="201" spans="1:59" x14ac:dyDescent="0.4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</row>
    <row r="202" spans="1:59" x14ac:dyDescent="0.4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</row>
    <row r="203" spans="1:59" x14ac:dyDescent="0.4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</row>
    <row r="204" spans="1:59" x14ac:dyDescent="0.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</row>
    <row r="205" spans="1:59" x14ac:dyDescent="0.4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</row>
    <row r="206" spans="1:59" x14ac:dyDescent="0.4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</row>
    <row r="207" spans="1:59" x14ac:dyDescent="0.4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</row>
    <row r="208" spans="1:59" x14ac:dyDescent="0.4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</row>
    <row r="209" spans="1:59" x14ac:dyDescent="0.4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</row>
    <row r="210" spans="1:59" x14ac:dyDescent="0.4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</row>
    <row r="211" spans="1:59" x14ac:dyDescent="0.4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</row>
    <row r="212" spans="1:59" x14ac:dyDescent="0.4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</row>
    <row r="213" spans="1:59" x14ac:dyDescent="0.4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</row>
    <row r="214" spans="1:59" x14ac:dyDescent="0.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</row>
    <row r="215" spans="1:59" x14ac:dyDescent="0.4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</row>
    <row r="216" spans="1:59" x14ac:dyDescent="0.4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</row>
    <row r="217" spans="1:59" x14ac:dyDescent="0.4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</row>
    <row r="218" spans="1:59" x14ac:dyDescent="0.4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</row>
    <row r="219" spans="1:59" x14ac:dyDescent="0.4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</row>
    <row r="220" spans="1:59" x14ac:dyDescent="0.4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</row>
    <row r="221" spans="1:59" x14ac:dyDescent="0.4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</row>
    <row r="222" spans="1:59" x14ac:dyDescent="0.4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</row>
    <row r="223" spans="1:59" x14ac:dyDescent="0.4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</row>
    <row r="224" spans="1:59" x14ac:dyDescent="0.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</row>
    <row r="225" spans="1:59" x14ac:dyDescent="0.4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</row>
    <row r="226" spans="1:59" x14ac:dyDescent="0.4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</row>
    <row r="227" spans="1:59" x14ac:dyDescent="0.4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</row>
    <row r="228" spans="1:59" x14ac:dyDescent="0.4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</row>
    <row r="229" spans="1:59" x14ac:dyDescent="0.4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</row>
    <row r="230" spans="1:59" x14ac:dyDescent="0.4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</row>
    <row r="231" spans="1:59" x14ac:dyDescent="0.4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</row>
    <row r="232" spans="1:59" x14ac:dyDescent="0.4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</row>
    <row r="233" spans="1:59" x14ac:dyDescent="0.4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</row>
    <row r="234" spans="1:59" x14ac:dyDescent="0.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</row>
    <row r="235" spans="1:59" x14ac:dyDescent="0.4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</row>
    <row r="236" spans="1:59" x14ac:dyDescent="0.4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</row>
    <row r="237" spans="1:59" x14ac:dyDescent="0.4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</row>
    <row r="238" spans="1:59" x14ac:dyDescent="0.4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</row>
    <row r="239" spans="1:59" x14ac:dyDescent="0.4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</row>
    <row r="240" spans="1:59" x14ac:dyDescent="0.4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</row>
    <row r="241" spans="1:59" x14ac:dyDescent="0.4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</row>
    <row r="242" spans="1:59" x14ac:dyDescent="0.4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</row>
    <row r="243" spans="1:59" x14ac:dyDescent="0.4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</row>
    <row r="244" spans="1:59" x14ac:dyDescent="0.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</row>
    <row r="245" spans="1:59" x14ac:dyDescent="0.4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</row>
    <row r="246" spans="1:59" x14ac:dyDescent="0.4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</row>
    <row r="247" spans="1:59" x14ac:dyDescent="0.4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</row>
    <row r="248" spans="1:59" x14ac:dyDescent="0.4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</row>
    <row r="249" spans="1:59" x14ac:dyDescent="0.4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</row>
    <row r="250" spans="1:59" x14ac:dyDescent="0.4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</row>
    <row r="251" spans="1:59" x14ac:dyDescent="0.4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</row>
    <row r="252" spans="1:59" x14ac:dyDescent="0.4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</row>
    <row r="253" spans="1:59" x14ac:dyDescent="0.4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</row>
    <row r="254" spans="1:59" x14ac:dyDescent="0.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</row>
    <row r="255" spans="1:59" x14ac:dyDescent="0.4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</row>
    <row r="256" spans="1:59" x14ac:dyDescent="0.4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</row>
    <row r="257" spans="1:59" x14ac:dyDescent="0.4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</row>
    <row r="258" spans="1:59" x14ac:dyDescent="0.4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</row>
    <row r="259" spans="1:59" x14ac:dyDescent="0.4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</row>
    <row r="260" spans="1:59" x14ac:dyDescent="0.4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</row>
    <row r="261" spans="1:59" x14ac:dyDescent="0.4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</row>
    <row r="262" spans="1:59" x14ac:dyDescent="0.4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</row>
    <row r="263" spans="1:59" x14ac:dyDescent="0.4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</row>
    <row r="264" spans="1:59" x14ac:dyDescent="0.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</row>
    <row r="265" spans="1:59" x14ac:dyDescent="0.4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</row>
    <row r="266" spans="1:59" x14ac:dyDescent="0.4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</row>
    <row r="267" spans="1:59" x14ac:dyDescent="0.4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</row>
    <row r="268" spans="1:59" x14ac:dyDescent="0.4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</row>
    <row r="269" spans="1:59" x14ac:dyDescent="0.4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</row>
    <row r="270" spans="1:59" x14ac:dyDescent="0.4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</row>
    <row r="271" spans="1:59" x14ac:dyDescent="0.4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</row>
    <row r="272" spans="1:59" x14ac:dyDescent="0.4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</row>
    <row r="273" spans="1:59" x14ac:dyDescent="0.4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</row>
    <row r="274" spans="1:59" x14ac:dyDescent="0.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</row>
    <row r="275" spans="1:59" x14ac:dyDescent="0.4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</row>
    <row r="276" spans="1:59" x14ac:dyDescent="0.4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</row>
    <row r="277" spans="1:59" x14ac:dyDescent="0.4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</row>
    <row r="278" spans="1:59" x14ac:dyDescent="0.4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</row>
    <row r="279" spans="1:59" x14ac:dyDescent="0.4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</row>
    <row r="280" spans="1:59" x14ac:dyDescent="0.4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</row>
    <row r="281" spans="1:59" x14ac:dyDescent="0.4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</row>
    <row r="282" spans="1:59" x14ac:dyDescent="0.4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</row>
    <row r="283" spans="1:59" x14ac:dyDescent="0.4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</row>
    <row r="284" spans="1:59" x14ac:dyDescent="0.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</row>
    <row r="285" spans="1:59" x14ac:dyDescent="0.4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</row>
    <row r="286" spans="1:59" x14ac:dyDescent="0.4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</row>
    <row r="287" spans="1:59" x14ac:dyDescent="0.4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</row>
    <row r="288" spans="1:59" x14ac:dyDescent="0.4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</row>
    <row r="289" spans="1:59" x14ac:dyDescent="0.4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</row>
    <row r="290" spans="1:59" x14ac:dyDescent="0.4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</row>
    <row r="291" spans="1:59" x14ac:dyDescent="0.4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</row>
    <row r="292" spans="1:59" x14ac:dyDescent="0.4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</row>
    <row r="293" spans="1:59" x14ac:dyDescent="0.4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</row>
    <row r="294" spans="1:59" x14ac:dyDescent="0.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</row>
    <row r="295" spans="1:59" x14ac:dyDescent="0.4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</row>
    <row r="296" spans="1:59" x14ac:dyDescent="0.4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</row>
    <row r="297" spans="1:59" x14ac:dyDescent="0.4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</row>
    <row r="298" spans="1:59" x14ac:dyDescent="0.4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</row>
    <row r="299" spans="1:59" x14ac:dyDescent="0.4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</row>
    <row r="300" spans="1:59" x14ac:dyDescent="0.4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</row>
    <row r="301" spans="1:59" x14ac:dyDescent="0.4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</row>
    <row r="302" spans="1:59" x14ac:dyDescent="0.4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</row>
    <row r="303" spans="1:59" x14ac:dyDescent="0.4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</row>
    <row r="304" spans="1:59" x14ac:dyDescent="0.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</row>
    <row r="305" spans="1:59" x14ac:dyDescent="0.4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</row>
    <row r="306" spans="1:59" x14ac:dyDescent="0.4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</row>
    <row r="307" spans="1:59" x14ac:dyDescent="0.4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</row>
    <row r="308" spans="1:59" x14ac:dyDescent="0.4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</row>
    <row r="309" spans="1:59" x14ac:dyDescent="0.4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</row>
    <row r="310" spans="1:59" x14ac:dyDescent="0.4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</row>
    <row r="311" spans="1:59" x14ac:dyDescent="0.4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</row>
    <row r="312" spans="1:59" x14ac:dyDescent="0.4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</row>
    <row r="313" spans="1:59" x14ac:dyDescent="0.4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</row>
    <row r="314" spans="1:59" x14ac:dyDescent="0.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</row>
    <row r="315" spans="1:59" x14ac:dyDescent="0.4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</row>
    <row r="316" spans="1:59" x14ac:dyDescent="0.4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</row>
    <row r="317" spans="1:59" x14ac:dyDescent="0.4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</row>
    <row r="318" spans="1:59" x14ac:dyDescent="0.4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</row>
    <row r="319" spans="1:59" x14ac:dyDescent="0.4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</row>
    <row r="320" spans="1:59" x14ac:dyDescent="0.4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</row>
    <row r="321" spans="1:59" x14ac:dyDescent="0.4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</row>
    <row r="322" spans="1:59" x14ac:dyDescent="0.4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</row>
    <row r="323" spans="1:59" x14ac:dyDescent="0.4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</row>
    <row r="324" spans="1:59" x14ac:dyDescent="0.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</row>
    <row r="325" spans="1:59" x14ac:dyDescent="0.4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</row>
    <row r="326" spans="1:59" x14ac:dyDescent="0.4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</row>
    <row r="327" spans="1:59" x14ac:dyDescent="0.4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</row>
    <row r="328" spans="1:59" x14ac:dyDescent="0.4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</row>
    <row r="329" spans="1:59" x14ac:dyDescent="0.4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</row>
    <row r="330" spans="1:59" x14ac:dyDescent="0.4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</row>
    <row r="331" spans="1:59" x14ac:dyDescent="0.4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</row>
    <row r="332" spans="1:59" x14ac:dyDescent="0.4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</row>
    <row r="333" spans="1:59" x14ac:dyDescent="0.4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</row>
    <row r="334" spans="1:59" x14ac:dyDescent="0.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</row>
    <row r="335" spans="1:59" x14ac:dyDescent="0.4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</row>
    <row r="336" spans="1:59" x14ac:dyDescent="0.4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</row>
    <row r="337" spans="1:59" x14ac:dyDescent="0.4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</row>
    <row r="338" spans="1:59" x14ac:dyDescent="0.4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</row>
    <row r="339" spans="1:59" x14ac:dyDescent="0.4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</row>
    <row r="340" spans="1:59" x14ac:dyDescent="0.4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</row>
    <row r="341" spans="1:59" x14ac:dyDescent="0.4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</row>
    <row r="342" spans="1:59" x14ac:dyDescent="0.4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</row>
    <row r="343" spans="1:59" x14ac:dyDescent="0.4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</row>
    <row r="344" spans="1:59" x14ac:dyDescent="0.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</row>
    <row r="345" spans="1:59" x14ac:dyDescent="0.4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</row>
    <row r="346" spans="1:59" x14ac:dyDescent="0.4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</row>
    <row r="347" spans="1:59" x14ac:dyDescent="0.4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</row>
    <row r="348" spans="1:59" x14ac:dyDescent="0.4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</row>
    <row r="349" spans="1:59" x14ac:dyDescent="0.4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</row>
    <row r="350" spans="1:59" x14ac:dyDescent="0.4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</row>
    <row r="351" spans="1:59" x14ac:dyDescent="0.4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</row>
    <row r="352" spans="1:59" x14ac:dyDescent="0.4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</row>
    <row r="353" spans="1:59" x14ac:dyDescent="0.4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</row>
    <row r="354" spans="1:59" x14ac:dyDescent="0.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</row>
    <row r="355" spans="1:59" x14ac:dyDescent="0.4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</row>
    <row r="356" spans="1:59" x14ac:dyDescent="0.4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</row>
    <row r="357" spans="1:59" x14ac:dyDescent="0.4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</row>
    <row r="358" spans="1:59" x14ac:dyDescent="0.4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</row>
    <row r="359" spans="1:59" x14ac:dyDescent="0.4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</row>
    <row r="360" spans="1:59" x14ac:dyDescent="0.4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</row>
    <row r="361" spans="1:59" x14ac:dyDescent="0.4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</row>
    <row r="362" spans="1:59" x14ac:dyDescent="0.4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</row>
    <row r="363" spans="1:59" x14ac:dyDescent="0.4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</row>
    <row r="364" spans="1:59" x14ac:dyDescent="0.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</row>
    <row r="365" spans="1:59" x14ac:dyDescent="0.4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</row>
    <row r="366" spans="1:59" x14ac:dyDescent="0.4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</row>
    <row r="367" spans="1:59" x14ac:dyDescent="0.4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</row>
    <row r="368" spans="1:59" x14ac:dyDescent="0.4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</row>
    <row r="369" spans="1:59" x14ac:dyDescent="0.4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</row>
    <row r="370" spans="1:59" x14ac:dyDescent="0.4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</row>
    <row r="371" spans="1:59" x14ac:dyDescent="0.4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</row>
    <row r="372" spans="1:59" x14ac:dyDescent="0.4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</row>
    <row r="373" spans="1:59" x14ac:dyDescent="0.4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</row>
    <row r="374" spans="1:59" x14ac:dyDescent="0.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</row>
    <row r="375" spans="1:59" x14ac:dyDescent="0.4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</row>
    <row r="376" spans="1:59" x14ac:dyDescent="0.4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</row>
    <row r="377" spans="1:59" x14ac:dyDescent="0.4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</row>
    <row r="378" spans="1:59" x14ac:dyDescent="0.4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</row>
    <row r="379" spans="1:59" x14ac:dyDescent="0.4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</row>
    <row r="380" spans="1:59" x14ac:dyDescent="0.4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</row>
    <row r="381" spans="1:59" x14ac:dyDescent="0.4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</row>
    <row r="382" spans="1:59" x14ac:dyDescent="0.4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</row>
    <row r="383" spans="1:59" x14ac:dyDescent="0.4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</row>
    <row r="384" spans="1:59" x14ac:dyDescent="0.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</row>
    <row r="385" spans="1:59" x14ac:dyDescent="0.4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</row>
    <row r="386" spans="1:59" x14ac:dyDescent="0.4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</row>
    <row r="387" spans="1:59" x14ac:dyDescent="0.4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</row>
    <row r="388" spans="1:59" x14ac:dyDescent="0.4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</row>
    <row r="389" spans="1:59" x14ac:dyDescent="0.4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</row>
    <row r="390" spans="1:59" x14ac:dyDescent="0.4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</row>
    <row r="391" spans="1:59" x14ac:dyDescent="0.4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</row>
    <row r="392" spans="1:59" x14ac:dyDescent="0.4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</row>
    <row r="393" spans="1:59" x14ac:dyDescent="0.4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</row>
    <row r="394" spans="1:59" x14ac:dyDescent="0.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</row>
    <row r="395" spans="1:59" x14ac:dyDescent="0.4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</row>
    <row r="396" spans="1:59" x14ac:dyDescent="0.4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</row>
    <row r="397" spans="1:59" x14ac:dyDescent="0.4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</row>
    <row r="398" spans="1:59" x14ac:dyDescent="0.4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</row>
    <row r="399" spans="1:59" x14ac:dyDescent="0.4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</row>
    <row r="400" spans="1:59" x14ac:dyDescent="0.4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</row>
    <row r="401" spans="1:59" x14ac:dyDescent="0.4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</row>
    <row r="402" spans="1:59" x14ac:dyDescent="0.4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</row>
    <row r="403" spans="1:59" x14ac:dyDescent="0.4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</row>
    <row r="404" spans="1:59" x14ac:dyDescent="0.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</row>
    <row r="405" spans="1:59" x14ac:dyDescent="0.4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</row>
    <row r="406" spans="1:59" x14ac:dyDescent="0.4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</row>
    <row r="407" spans="1:59" x14ac:dyDescent="0.4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</row>
    <row r="408" spans="1:59" x14ac:dyDescent="0.4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</row>
    <row r="409" spans="1:59" x14ac:dyDescent="0.4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</row>
    <row r="410" spans="1:59" x14ac:dyDescent="0.4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</row>
    <row r="411" spans="1:59" x14ac:dyDescent="0.4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</row>
    <row r="412" spans="1:59" x14ac:dyDescent="0.4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</row>
    <row r="413" spans="1:59" x14ac:dyDescent="0.4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</row>
    <row r="414" spans="1:59" x14ac:dyDescent="0.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</row>
    <row r="415" spans="1:59" x14ac:dyDescent="0.4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</row>
    <row r="416" spans="1:59" x14ac:dyDescent="0.4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</row>
    <row r="417" spans="1:59" x14ac:dyDescent="0.4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</row>
    <row r="418" spans="1:59" x14ac:dyDescent="0.4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</row>
    <row r="419" spans="1:59" x14ac:dyDescent="0.4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</row>
    <row r="420" spans="1:59" x14ac:dyDescent="0.4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</row>
    <row r="421" spans="1:59" x14ac:dyDescent="0.4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</row>
    <row r="422" spans="1:59" x14ac:dyDescent="0.4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</row>
    <row r="423" spans="1:59" x14ac:dyDescent="0.4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</row>
    <row r="424" spans="1:59" x14ac:dyDescent="0.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</row>
    <row r="425" spans="1:59" x14ac:dyDescent="0.4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</row>
    <row r="426" spans="1:59" x14ac:dyDescent="0.4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</row>
    <row r="427" spans="1:59" x14ac:dyDescent="0.4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</row>
    <row r="428" spans="1:59" x14ac:dyDescent="0.4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</row>
    <row r="429" spans="1:59" x14ac:dyDescent="0.4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</row>
    <row r="430" spans="1:59" x14ac:dyDescent="0.4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</row>
    <row r="431" spans="1:59" x14ac:dyDescent="0.4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</row>
    <row r="432" spans="1:59" x14ac:dyDescent="0.4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</row>
    <row r="433" spans="1:59" x14ac:dyDescent="0.4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</row>
    <row r="434" spans="1:59" x14ac:dyDescent="0.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</row>
    <row r="435" spans="1:59" x14ac:dyDescent="0.4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</row>
    <row r="436" spans="1:59" x14ac:dyDescent="0.4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</row>
    <row r="437" spans="1:59" x14ac:dyDescent="0.4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</row>
    <row r="438" spans="1:59" x14ac:dyDescent="0.4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</row>
    <row r="439" spans="1:59" x14ac:dyDescent="0.4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</row>
    <row r="440" spans="1:59" x14ac:dyDescent="0.4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</row>
    <row r="441" spans="1:59" x14ac:dyDescent="0.4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</row>
    <row r="442" spans="1:59" x14ac:dyDescent="0.4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</row>
    <row r="443" spans="1:59" x14ac:dyDescent="0.4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</row>
    <row r="444" spans="1:59" x14ac:dyDescent="0.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</row>
    <row r="445" spans="1:59" x14ac:dyDescent="0.4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</row>
    <row r="446" spans="1:59" x14ac:dyDescent="0.4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</row>
    <row r="447" spans="1:59" x14ac:dyDescent="0.4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</row>
    <row r="448" spans="1:59" x14ac:dyDescent="0.4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</row>
    <row r="449" spans="1:59" x14ac:dyDescent="0.4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</row>
    <row r="450" spans="1:59" x14ac:dyDescent="0.4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</row>
    <row r="451" spans="1:59" x14ac:dyDescent="0.4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</row>
    <row r="452" spans="1:59" x14ac:dyDescent="0.4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</row>
    <row r="453" spans="1:59" x14ac:dyDescent="0.4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</row>
    <row r="454" spans="1:59" x14ac:dyDescent="0.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</row>
    <row r="455" spans="1:59" x14ac:dyDescent="0.4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</row>
    <row r="456" spans="1:59" x14ac:dyDescent="0.4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</row>
    <row r="457" spans="1:59" x14ac:dyDescent="0.4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</row>
    <row r="458" spans="1:59" x14ac:dyDescent="0.4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</row>
    <row r="459" spans="1:59" x14ac:dyDescent="0.4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</row>
    <row r="460" spans="1:59" x14ac:dyDescent="0.4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795"/>
  <sheetViews>
    <sheetView workbookViewId="0">
      <selection activeCell="P13" sqref="P13"/>
    </sheetView>
  </sheetViews>
  <sheetFormatPr defaultColWidth="8.86328125" defaultRowHeight="12.75" x14ac:dyDescent="0.35"/>
  <sheetData>
    <row r="1" spans="1:7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4" x14ac:dyDescent="0.35">
      <c r="A3" s="1"/>
      <c r="B3" s="3" t="s">
        <v>19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</row>
    <row r="11" spans="1:7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7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</row>
    <row r="13" spans="1:7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19" spans="1:7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</row>
    <row r="20" spans="1:7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</row>
    <row r="21" spans="1:7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</row>
    <row r="22" spans="1:7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</row>
    <row r="23" spans="1:7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</row>
    <row r="24" spans="1:7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</row>
    <row r="25" spans="1:7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</row>
    <row r="26" spans="1:7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</row>
    <row r="27" spans="1:71" ht="15.4" x14ac:dyDescent="0.45">
      <c r="A27" s="1"/>
      <c r="B27" s="2" t="s">
        <v>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</row>
    <row r="28" spans="1:7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</row>
    <row r="29" spans="1:7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</row>
    <row r="30" spans="1:7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</row>
    <row r="32" spans="1:7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</row>
    <row r="33" spans="1:7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</row>
    <row r="34" spans="1:7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</row>
    <row r="35" spans="1:7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</row>
    <row r="36" spans="1:7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</row>
    <row r="37" spans="1:7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</row>
    <row r="38" spans="1:7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</row>
    <row r="39" spans="1:7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</row>
    <row r="40" spans="1:7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</row>
    <row r="41" spans="1:7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</row>
    <row r="42" spans="1:7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</row>
    <row r="43" spans="1:7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</row>
    <row r="44" spans="1:7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</row>
    <row r="45" spans="1:7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</row>
    <row r="46" spans="1:7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</row>
    <row r="47" spans="1:7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</row>
    <row r="48" spans="1:7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</row>
    <row r="49" spans="1:7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</row>
    <row r="50" spans="1:7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</row>
    <row r="51" spans="1:7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</row>
    <row r="52" spans="1:7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</row>
    <row r="53" spans="1:7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</row>
    <row r="54" spans="1:7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</row>
    <row r="55" spans="1:7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</row>
    <row r="56" spans="1:7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</row>
    <row r="57" spans="1:7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</row>
    <row r="58" spans="1:7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</row>
    <row r="59" spans="1:7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</row>
    <row r="60" spans="1:7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</row>
    <row r="61" spans="1:7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</row>
    <row r="62" spans="1:7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</row>
    <row r="63" spans="1:7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</row>
    <row r="64" spans="1:7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</row>
    <row r="65" spans="1:7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</row>
    <row r="66" spans="1:7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</row>
    <row r="67" spans="1:7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</row>
    <row r="68" spans="1:7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</row>
    <row r="69" spans="1:7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</row>
    <row r="70" spans="1:7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</row>
    <row r="71" spans="1:7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</row>
    <row r="72" spans="1:7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</row>
    <row r="73" spans="1:7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</row>
    <row r="74" spans="1:7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</row>
    <row r="75" spans="1:7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</row>
    <row r="76" spans="1:7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</row>
    <row r="77" spans="1:7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</row>
    <row r="78" spans="1:7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</row>
    <row r="79" spans="1:7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</row>
    <row r="80" spans="1:7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</row>
    <row r="81" spans="1:7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</row>
    <row r="82" spans="1:7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</row>
    <row r="83" spans="1:7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</row>
    <row r="84" spans="1:7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</row>
    <row r="85" spans="1:7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</row>
    <row r="86" spans="1:7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</row>
    <row r="87" spans="1:7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</row>
    <row r="88" spans="1:7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</row>
    <row r="89" spans="1:7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</row>
    <row r="90" spans="1:7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</row>
    <row r="91" spans="1:7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</row>
    <row r="92" spans="1:7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</row>
    <row r="93" spans="1:7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</row>
    <row r="94" spans="1:7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</row>
    <row r="95" spans="1:7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</row>
    <row r="96" spans="1:7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</row>
    <row r="97" spans="1:7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</row>
    <row r="98" spans="1:7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</row>
    <row r="99" spans="1:7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</row>
    <row r="100" spans="1:7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</row>
    <row r="101" spans="1:7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</row>
    <row r="102" spans="1:7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</row>
    <row r="103" spans="1:7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</row>
    <row r="104" spans="1:7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</row>
    <row r="105" spans="1:7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</row>
    <row r="106" spans="1:7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</row>
    <row r="107" spans="1:7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</row>
    <row r="108" spans="1:7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</row>
    <row r="109" spans="1:7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</row>
    <row r="110" spans="1:7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</row>
    <row r="111" spans="1:7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</row>
    <row r="112" spans="1:7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</row>
    <row r="113" spans="1:7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</row>
    <row r="114" spans="1:7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</row>
    <row r="115" spans="1:7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</row>
    <row r="116" spans="1:7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</row>
    <row r="117" spans="1:7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</row>
    <row r="118" spans="1:7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</row>
    <row r="119" spans="1:7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</row>
    <row r="120" spans="1:7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</row>
    <row r="121" spans="1:7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</row>
    <row r="122" spans="1:7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</row>
    <row r="123" spans="1:7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</row>
    <row r="124" spans="1:7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</row>
    <row r="125" spans="1:7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</row>
    <row r="126" spans="1:7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</row>
    <row r="127" spans="1:7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</row>
    <row r="128" spans="1:7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</row>
    <row r="129" spans="1:7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</row>
    <row r="130" spans="1:7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</row>
    <row r="131" spans="1:7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</row>
    <row r="132" spans="1:7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</row>
    <row r="133" spans="1:7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</row>
    <row r="134" spans="1:7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</row>
    <row r="135" spans="1:7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</row>
    <row r="136" spans="1:7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</row>
    <row r="137" spans="1:7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</row>
    <row r="138" spans="1:7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</row>
    <row r="139" spans="1:7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</row>
    <row r="140" spans="1:7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</row>
    <row r="141" spans="1:7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</row>
    <row r="142" spans="1:7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</row>
    <row r="143" spans="1:7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</row>
    <row r="144" spans="1:7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</row>
    <row r="145" spans="1:7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</row>
    <row r="146" spans="1:7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</row>
    <row r="147" spans="1:7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</row>
    <row r="148" spans="1:7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</row>
    <row r="149" spans="1:7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</row>
    <row r="150" spans="1:7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</row>
    <row r="151" spans="1:7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</row>
    <row r="152" spans="1:7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</row>
    <row r="153" spans="1:7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</row>
    <row r="154" spans="1:7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</row>
    <row r="155" spans="1:7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</row>
    <row r="156" spans="1:7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</row>
    <row r="157" spans="1:7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</row>
    <row r="158" spans="1:7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</row>
    <row r="159" spans="1:7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</row>
    <row r="160" spans="1:7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</row>
    <row r="161" spans="1:7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</row>
    <row r="162" spans="1:7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</row>
    <row r="163" spans="1:7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</row>
    <row r="164" spans="1:7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</row>
    <row r="165" spans="1:7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</row>
    <row r="166" spans="1:7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</row>
    <row r="167" spans="1:7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</row>
    <row r="168" spans="1:7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</row>
    <row r="169" spans="1:7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</row>
    <row r="170" spans="1:7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</row>
    <row r="171" spans="1:7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</row>
    <row r="172" spans="1:7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</row>
    <row r="173" spans="1:7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</row>
    <row r="174" spans="1:7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</row>
    <row r="175" spans="1:7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</row>
    <row r="176" spans="1:7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</row>
    <row r="177" spans="1:7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</row>
    <row r="178" spans="1:7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</row>
    <row r="179" spans="1:7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</row>
    <row r="180" spans="1:7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</row>
    <row r="181" spans="1:7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</row>
    <row r="182" spans="1:7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</row>
    <row r="183" spans="1:7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</row>
    <row r="184" spans="1:7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</row>
    <row r="185" spans="1:7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</row>
    <row r="186" spans="1:7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</row>
    <row r="187" spans="1:7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</row>
    <row r="188" spans="1:7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</row>
    <row r="189" spans="1:7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</row>
    <row r="190" spans="1:7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</row>
    <row r="191" spans="1:7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</row>
    <row r="192" spans="1:7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</row>
    <row r="193" spans="1:7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</row>
    <row r="194" spans="1:7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</row>
    <row r="195" spans="1:7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</row>
    <row r="196" spans="1:7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</row>
    <row r="197" spans="1:7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</row>
    <row r="198" spans="1:7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</row>
    <row r="199" spans="1:7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</row>
    <row r="200" spans="1:7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</row>
    <row r="201" spans="1:7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</row>
    <row r="202" spans="1:7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</row>
    <row r="203" spans="1:7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</row>
    <row r="204" spans="1:7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</row>
    <row r="205" spans="1:7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</row>
    <row r="206" spans="1:7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</row>
    <row r="207" spans="1:7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</row>
    <row r="208" spans="1:7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</row>
    <row r="209" spans="1:7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</row>
    <row r="210" spans="1:7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</row>
    <row r="211" spans="1:7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</row>
    <row r="212" spans="1:7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</row>
    <row r="213" spans="1:7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</row>
    <row r="214" spans="1:7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</row>
    <row r="215" spans="1:7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</row>
    <row r="216" spans="1:7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</row>
    <row r="217" spans="1:7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</row>
    <row r="218" spans="1:7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</row>
    <row r="219" spans="1:7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</row>
    <row r="220" spans="1:7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</row>
    <row r="221" spans="1:7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</row>
    <row r="222" spans="1:7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</row>
    <row r="223" spans="1:7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</row>
    <row r="224" spans="1:7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</row>
    <row r="225" spans="1:7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</row>
    <row r="226" spans="1:7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</row>
    <row r="227" spans="1:7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</row>
    <row r="228" spans="1:7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</row>
    <row r="229" spans="1:7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</row>
    <row r="230" spans="1:7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</row>
    <row r="231" spans="1:7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</row>
    <row r="232" spans="1:7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</row>
    <row r="233" spans="1:7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</row>
    <row r="234" spans="1:7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</row>
    <row r="235" spans="1:7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</row>
    <row r="236" spans="1:7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</row>
    <row r="237" spans="1:7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</row>
    <row r="238" spans="1:7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</row>
    <row r="239" spans="1:7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</row>
    <row r="240" spans="1:7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</row>
    <row r="241" spans="1:7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</row>
    <row r="242" spans="1:7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</row>
    <row r="243" spans="1:7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</row>
    <row r="244" spans="1:7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</row>
    <row r="245" spans="1:7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</row>
    <row r="246" spans="1:7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</row>
    <row r="247" spans="1:7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</row>
    <row r="248" spans="1:7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</row>
    <row r="249" spans="1:7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</row>
    <row r="250" spans="1:7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</row>
    <row r="251" spans="1:7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7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7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7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7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7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9"/>
  <sheetViews>
    <sheetView workbookViewId="0">
      <selection activeCell="R45" sqref="R45"/>
    </sheetView>
  </sheetViews>
  <sheetFormatPr defaultColWidth="8.86328125" defaultRowHeight="12.75" x14ac:dyDescent="0.35"/>
  <sheetData>
    <row r="1" spans="1:15" s="1" customFormat="1" ht="13.15" x14ac:dyDescent="0.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1" customFormat="1" ht="15.4" x14ac:dyDescent="0.45">
      <c r="A2" s="4"/>
      <c r="B2" s="2" t="s">
        <v>14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1" customFormat="1" ht="13.5" thickBo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s="1" customFormat="1" ht="13.5" thickTop="1" x14ac:dyDescent="0.4">
      <c r="A4" s="4"/>
      <c r="B4" s="11"/>
      <c r="C4" s="11"/>
      <c r="D4" s="11"/>
      <c r="E4" s="11"/>
      <c r="F4" s="11"/>
      <c r="G4" s="11"/>
      <c r="H4" s="11"/>
      <c r="I4" s="11" t="s">
        <v>13</v>
      </c>
      <c r="J4" s="4"/>
      <c r="K4" s="4"/>
      <c r="L4" s="4"/>
      <c r="M4" s="4"/>
      <c r="N4" s="4"/>
      <c r="O4" s="4"/>
    </row>
    <row r="5" spans="1:15" s="1" customFormat="1" ht="13.15" x14ac:dyDescent="0.4">
      <c r="A5" s="4"/>
      <c r="B5" s="8" t="s">
        <v>12</v>
      </c>
      <c r="C5" s="28" t="s">
        <v>11</v>
      </c>
      <c r="D5" s="28"/>
      <c r="E5" s="28" t="s">
        <v>10</v>
      </c>
      <c r="F5" s="28"/>
      <c r="G5" s="28" t="s">
        <v>9</v>
      </c>
      <c r="H5" s="28"/>
      <c r="I5" s="8"/>
      <c r="J5" s="4"/>
      <c r="K5" s="4"/>
      <c r="L5" s="4"/>
      <c r="M5" s="4"/>
      <c r="N5" s="4"/>
      <c r="O5" s="4"/>
    </row>
    <row r="6" spans="1:15" s="1" customFormat="1" ht="13.15" x14ac:dyDescent="0.4">
      <c r="A6" s="4"/>
      <c r="B6" s="10" t="s">
        <v>8</v>
      </c>
      <c r="C6" s="10" t="s">
        <v>7</v>
      </c>
      <c r="D6" s="10" t="s">
        <v>6</v>
      </c>
      <c r="E6" s="10" t="s">
        <v>7</v>
      </c>
      <c r="F6" s="10" t="s">
        <v>6</v>
      </c>
      <c r="G6" s="10" t="s">
        <v>7</v>
      </c>
      <c r="H6" s="10" t="s">
        <v>6</v>
      </c>
      <c r="I6" s="10" t="s">
        <v>5</v>
      </c>
      <c r="J6" s="4"/>
      <c r="K6" s="4"/>
      <c r="L6" s="4"/>
      <c r="M6" s="4"/>
      <c r="N6" s="4"/>
      <c r="O6" s="4"/>
    </row>
    <row r="7" spans="1:15" s="1" customFormat="1" ht="13.15" x14ac:dyDescent="0.4">
      <c r="A7" s="4"/>
      <c r="B7" s="4">
        <v>-30</v>
      </c>
      <c r="C7" s="4">
        <v>0</v>
      </c>
      <c r="D7" s="4">
        <v>1</v>
      </c>
      <c r="E7" s="4">
        <f t="shared" ref="E7:E38" si="0">100*C7/SUM(C$7:C$119)</f>
        <v>0</v>
      </c>
      <c r="F7" s="4">
        <f t="shared" ref="F7:F38" si="1">100*D7/SUM(D$7:D$119)</f>
        <v>0.12787723785166241</v>
      </c>
      <c r="G7" s="4">
        <f>SUM(E$7:E7)</f>
        <v>0</v>
      </c>
      <c r="H7" s="4">
        <f>SUM(F$7:F7)</f>
        <v>0.12787723785166241</v>
      </c>
      <c r="I7" s="4">
        <f t="shared" ref="I7:I38" si="2">G7-H7</f>
        <v>-0.12787723785166241</v>
      </c>
      <c r="J7" s="4"/>
      <c r="K7" s="4"/>
      <c r="L7" s="4"/>
      <c r="M7" s="4"/>
      <c r="N7" s="4"/>
      <c r="O7" s="4"/>
    </row>
    <row r="8" spans="1:15" s="1" customFormat="1" ht="13.15" x14ac:dyDescent="0.4">
      <c r="A8" s="4"/>
      <c r="B8" s="4">
        <f t="shared" ref="B8:B39" si="3">B7+2.5</f>
        <v>-27.5</v>
      </c>
      <c r="C8" s="4">
        <v>0</v>
      </c>
      <c r="D8" s="4">
        <v>1</v>
      </c>
      <c r="E8" s="4">
        <f t="shared" si="0"/>
        <v>0</v>
      </c>
      <c r="F8" s="4">
        <f t="shared" si="1"/>
        <v>0.12787723785166241</v>
      </c>
      <c r="G8" s="4">
        <f>SUM(E$7:E8)</f>
        <v>0</v>
      </c>
      <c r="H8" s="4">
        <f>SUM(F$7:F8)</f>
        <v>0.25575447570332482</v>
      </c>
      <c r="I8" s="4">
        <f t="shared" si="2"/>
        <v>-0.25575447570332482</v>
      </c>
      <c r="J8" s="4"/>
      <c r="K8" s="4"/>
      <c r="L8" s="4"/>
      <c r="M8" s="4"/>
      <c r="N8" s="4"/>
      <c r="O8" s="4"/>
    </row>
    <row r="9" spans="1:15" s="1" customFormat="1" ht="13.15" x14ac:dyDescent="0.4">
      <c r="A9" s="4"/>
      <c r="B9" s="4">
        <f t="shared" si="3"/>
        <v>-25</v>
      </c>
      <c r="C9" s="4">
        <v>0</v>
      </c>
      <c r="D9" s="4">
        <v>1</v>
      </c>
      <c r="E9" s="4">
        <f t="shared" si="0"/>
        <v>0</v>
      </c>
      <c r="F9" s="4">
        <f t="shared" si="1"/>
        <v>0.12787723785166241</v>
      </c>
      <c r="G9" s="4">
        <f>SUM(E$7:E9)</f>
        <v>0</v>
      </c>
      <c r="H9" s="4">
        <f>SUM(F$7:F9)</f>
        <v>0.38363171355498726</v>
      </c>
      <c r="I9" s="4">
        <f t="shared" si="2"/>
        <v>-0.38363171355498726</v>
      </c>
      <c r="J9" s="4"/>
      <c r="K9" s="4"/>
      <c r="L9" s="4"/>
      <c r="M9" s="4"/>
      <c r="N9" s="4"/>
      <c r="O9" s="4"/>
    </row>
    <row r="10" spans="1:15" s="1" customFormat="1" ht="13.15" x14ac:dyDescent="0.4">
      <c r="A10" s="4"/>
      <c r="B10" s="4">
        <f t="shared" si="3"/>
        <v>-22.5</v>
      </c>
      <c r="C10" s="4">
        <v>0</v>
      </c>
      <c r="D10" s="4">
        <v>1</v>
      </c>
      <c r="E10" s="4">
        <f t="shared" si="0"/>
        <v>0</v>
      </c>
      <c r="F10" s="4">
        <f t="shared" si="1"/>
        <v>0.12787723785166241</v>
      </c>
      <c r="G10" s="4">
        <f>SUM(E$7:E10)</f>
        <v>0</v>
      </c>
      <c r="H10" s="4">
        <f>SUM(F$7:F10)</f>
        <v>0.51150895140664965</v>
      </c>
      <c r="I10" s="4">
        <f t="shared" si="2"/>
        <v>-0.51150895140664965</v>
      </c>
      <c r="J10" s="4"/>
      <c r="K10" s="4"/>
      <c r="L10" s="4"/>
      <c r="M10" s="4"/>
      <c r="N10" s="4"/>
      <c r="O10" s="4"/>
    </row>
    <row r="11" spans="1:15" s="1" customFormat="1" ht="13.15" x14ac:dyDescent="0.4">
      <c r="A11" s="4"/>
      <c r="B11" s="4">
        <f t="shared" si="3"/>
        <v>-20</v>
      </c>
      <c r="C11" s="4">
        <v>0</v>
      </c>
      <c r="D11" s="4">
        <v>4</v>
      </c>
      <c r="E11" s="4">
        <f t="shared" si="0"/>
        <v>0</v>
      </c>
      <c r="F11" s="4">
        <f t="shared" si="1"/>
        <v>0.51150895140664965</v>
      </c>
      <c r="G11" s="4">
        <f>SUM(E$7:E11)</f>
        <v>0</v>
      </c>
      <c r="H11" s="4">
        <f>SUM(F$7:F11)</f>
        <v>1.0230179028132993</v>
      </c>
      <c r="I11" s="4">
        <f t="shared" si="2"/>
        <v>-1.0230179028132993</v>
      </c>
      <c r="J11" s="4"/>
      <c r="K11" s="4"/>
      <c r="L11" s="4"/>
      <c r="M11" s="4"/>
      <c r="N11" s="4"/>
      <c r="O11" s="4"/>
    </row>
    <row r="12" spans="1:15" s="1" customFormat="1" ht="13.15" x14ac:dyDescent="0.4">
      <c r="A12" s="4"/>
      <c r="B12" s="4">
        <f t="shared" si="3"/>
        <v>-17.5</v>
      </c>
      <c r="C12" s="4">
        <v>0</v>
      </c>
      <c r="D12" s="4">
        <v>1</v>
      </c>
      <c r="E12" s="4">
        <f t="shared" si="0"/>
        <v>0</v>
      </c>
      <c r="F12" s="4">
        <f t="shared" si="1"/>
        <v>0.12787723785166241</v>
      </c>
      <c r="G12" s="4">
        <f>SUM(E$7:E12)</f>
        <v>0</v>
      </c>
      <c r="H12" s="4">
        <f>SUM(F$7:F12)</f>
        <v>1.1508951406649617</v>
      </c>
      <c r="I12" s="4">
        <f t="shared" si="2"/>
        <v>-1.1508951406649617</v>
      </c>
      <c r="J12" s="4"/>
      <c r="K12" s="4"/>
      <c r="L12" s="4"/>
      <c r="M12" s="4"/>
      <c r="N12" s="4"/>
      <c r="O12" s="4"/>
    </row>
    <row r="13" spans="1:15" s="1" customFormat="1" ht="13.15" x14ac:dyDescent="0.4">
      <c r="A13" s="4"/>
      <c r="B13" s="4">
        <f t="shared" si="3"/>
        <v>-15</v>
      </c>
      <c r="C13" s="4">
        <v>1</v>
      </c>
      <c r="D13" s="4">
        <v>1</v>
      </c>
      <c r="E13" s="4">
        <f t="shared" si="0"/>
        <v>0.46728971962616822</v>
      </c>
      <c r="F13" s="4">
        <f t="shared" si="1"/>
        <v>0.12787723785166241</v>
      </c>
      <c r="G13" s="4">
        <f>SUM(E$7:E13)</f>
        <v>0.46728971962616822</v>
      </c>
      <c r="H13" s="4">
        <f>SUM(F$7:F13)</f>
        <v>1.2787723785166241</v>
      </c>
      <c r="I13" s="4">
        <f t="shared" si="2"/>
        <v>-0.81148265889045579</v>
      </c>
      <c r="J13" s="4"/>
      <c r="K13" s="4"/>
      <c r="L13" s="4"/>
      <c r="M13" s="4"/>
      <c r="N13" s="4"/>
      <c r="O13" s="4"/>
    </row>
    <row r="14" spans="1:15" s="1" customFormat="1" ht="13.15" x14ac:dyDescent="0.4">
      <c r="A14" s="4"/>
      <c r="B14" s="4">
        <f t="shared" si="3"/>
        <v>-12.5</v>
      </c>
      <c r="C14" s="4">
        <v>3</v>
      </c>
      <c r="D14" s="4">
        <v>12</v>
      </c>
      <c r="E14" s="4">
        <f t="shared" si="0"/>
        <v>1.4018691588785046</v>
      </c>
      <c r="F14" s="4">
        <f t="shared" si="1"/>
        <v>1.5345268542199488</v>
      </c>
      <c r="G14" s="4">
        <f>SUM(E$7:E14)</f>
        <v>1.8691588785046729</v>
      </c>
      <c r="H14" s="4">
        <f>SUM(F$7:F14)</f>
        <v>2.8132992327365729</v>
      </c>
      <c r="I14" s="4">
        <f t="shared" si="2"/>
        <v>-0.94414035423190001</v>
      </c>
      <c r="J14" s="4"/>
      <c r="K14" s="4"/>
      <c r="L14" s="4"/>
      <c r="M14" s="4"/>
      <c r="N14" s="4"/>
      <c r="O14" s="4"/>
    </row>
    <row r="15" spans="1:15" s="1" customFormat="1" ht="13.15" x14ac:dyDescent="0.4">
      <c r="A15" s="4"/>
      <c r="B15" s="4">
        <f t="shared" si="3"/>
        <v>-10</v>
      </c>
      <c r="C15" s="4">
        <v>5</v>
      </c>
      <c r="D15" s="4">
        <v>11</v>
      </c>
      <c r="E15" s="4">
        <f t="shared" si="0"/>
        <v>2.3364485981308412</v>
      </c>
      <c r="F15" s="4">
        <f t="shared" si="1"/>
        <v>1.4066496163682864</v>
      </c>
      <c r="G15" s="4">
        <f>SUM(E$7:E15)</f>
        <v>4.2056074766355138</v>
      </c>
      <c r="H15" s="4">
        <f>SUM(F$7:F15)</f>
        <v>4.2199488491048598</v>
      </c>
      <c r="I15" s="4">
        <f t="shared" si="2"/>
        <v>-1.434137246934597E-2</v>
      </c>
      <c r="J15" s="4"/>
      <c r="K15" s="4"/>
      <c r="L15" s="4"/>
      <c r="M15" s="4"/>
      <c r="N15" s="4"/>
      <c r="O15" s="4"/>
    </row>
    <row r="16" spans="1:15" s="1" customFormat="1" ht="13.15" x14ac:dyDescent="0.4">
      <c r="A16" s="4"/>
      <c r="B16" s="4">
        <f t="shared" si="3"/>
        <v>-7.5</v>
      </c>
      <c r="C16" s="4">
        <v>7</v>
      </c>
      <c r="D16" s="4">
        <v>13</v>
      </c>
      <c r="E16" s="4">
        <f t="shared" si="0"/>
        <v>3.2710280373831777</v>
      </c>
      <c r="F16" s="4">
        <f t="shared" si="1"/>
        <v>1.6624040920716112</v>
      </c>
      <c r="G16" s="4">
        <f>SUM(E$7:E16)</f>
        <v>7.4766355140186915</v>
      </c>
      <c r="H16" s="4">
        <f>SUM(F$7:F16)</f>
        <v>5.882352941176471</v>
      </c>
      <c r="I16" s="4">
        <f t="shared" si="2"/>
        <v>1.5942825728422205</v>
      </c>
      <c r="J16" s="4"/>
      <c r="K16" s="4"/>
      <c r="L16" s="4"/>
      <c r="M16" s="4"/>
      <c r="N16" s="4"/>
      <c r="O16" s="4"/>
    </row>
    <row r="17" spans="1:15" s="1" customFormat="1" ht="13.15" x14ac:dyDescent="0.4">
      <c r="A17" s="4"/>
      <c r="B17" s="4">
        <f t="shared" si="3"/>
        <v>-5</v>
      </c>
      <c r="C17" s="4">
        <v>9</v>
      </c>
      <c r="D17" s="4">
        <v>25</v>
      </c>
      <c r="E17" s="4">
        <f t="shared" si="0"/>
        <v>4.2056074766355138</v>
      </c>
      <c r="F17" s="4">
        <f t="shared" si="1"/>
        <v>3.1969309462915603</v>
      </c>
      <c r="G17" s="4">
        <f>SUM(E$7:E17)</f>
        <v>11.682242990654206</v>
      </c>
      <c r="H17" s="4">
        <f>SUM(F$7:F17)</f>
        <v>9.0792838874680317</v>
      </c>
      <c r="I17" s="4">
        <f t="shared" si="2"/>
        <v>2.6029591031861745</v>
      </c>
      <c r="J17" s="4"/>
      <c r="K17" s="4"/>
      <c r="L17" s="4"/>
      <c r="M17" s="4"/>
      <c r="N17" s="4"/>
      <c r="O17" s="4"/>
    </row>
    <row r="18" spans="1:15" s="1" customFormat="1" ht="13.15" x14ac:dyDescent="0.4">
      <c r="A18" s="4"/>
      <c r="B18" s="4">
        <f t="shared" si="3"/>
        <v>-2.5</v>
      </c>
      <c r="C18" s="4">
        <v>6</v>
      </c>
      <c r="D18" s="4">
        <v>31</v>
      </c>
      <c r="E18" s="4">
        <f t="shared" si="0"/>
        <v>2.8037383177570092</v>
      </c>
      <c r="F18" s="4">
        <f t="shared" si="1"/>
        <v>3.9641943734015346</v>
      </c>
      <c r="G18" s="4">
        <f>SUM(E$7:E18)</f>
        <v>14.485981308411215</v>
      </c>
      <c r="H18" s="4">
        <f>SUM(F$7:F18)</f>
        <v>13.043478260869566</v>
      </c>
      <c r="I18" s="4">
        <f t="shared" si="2"/>
        <v>1.4425030475416492</v>
      </c>
      <c r="J18" s="4"/>
      <c r="K18" s="4"/>
      <c r="L18" s="4"/>
      <c r="M18" s="4"/>
      <c r="N18" s="4"/>
      <c r="O18" s="4"/>
    </row>
    <row r="19" spans="1:15" s="1" customFormat="1" ht="13.15" x14ac:dyDescent="0.4">
      <c r="A19" s="4"/>
      <c r="B19" s="4">
        <f t="shared" si="3"/>
        <v>0</v>
      </c>
      <c r="C19" s="4">
        <v>16</v>
      </c>
      <c r="D19" s="4">
        <v>56</v>
      </c>
      <c r="E19" s="4">
        <f t="shared" si="0"/>
        <v>7.4766355140186915</v>
      </c>
      <c r="F19" s="4">
        <f t="shared" si="1"/>
        <v>7.1611253196930944</v>
      </c>
      <c r="G19" s="4">
        <f>SUM(E$7:E19)</f>
        <v>21.962616822429908</v>
      </c>
      <c r="H19" s="4">
        <f>SUM(F$7:F19)</f>
        <v>20.204603580562662</v>
      </c>
      <c r="I19" s="4">
        <f t="shared" si="2"/>
        <v>1.7580132418672463</v>
      </c>
      <c r="J19" s="4"/>
      <c r="K19" s="4"/>
      <c r="L19" s="4"/>
      <c r="M19" s="4"/>
      <c r="N19" s="4"/>
      <c r="O19" s="4"/>
    </row>
    <row r="20" spans="1:15" s="1" customFormat="1" ht="13.15" x14ac:dyDescent="0.4">
      <c r="A20" s="4"/>
      <c r="B20" s="4">
        <f t="shared" si="3"/>
        <v>2.5</v>
      </c>
      <c r="C20" s="4">
        <v>23</v>
      </c>
      <c r="D20" s="4">
        <v>70</v>
      </c>
      <c r="E20" s="4">
        <f t="shared" si="0"/>
        <v>10.747663551401869</v>
      </c>
      <c r="F20" s="4">
        <f t="shared" si="1"/>
        <v>8.9514066496163682</v>
      </c>
      <c r="G20" s="4">
        <f>SUM(E$7:E20)</f>
        <v>32.710280373831779</v>
      </c>
      <c r="H20" s="4">
        <f>SUM(F$7:F20)</f>
        <v>29.156010230179028</v>
      </c>
      <c r="I20" s="4">
        <f t="shared" si="2"/>
        <v>3.5542701436527508</v>
      </c>
      <c r="J20" s="4"/>
      <c r="K20" s="4"/>
      <c r="L20" s="4"/>
      <c r="M20" s="4"/>
      <c r="N20" s="4"/>
      <c r="O20" s="4"/>
    </row>
    <row r="21" spans="1:15" s="1" customFormat="1" ht="13.15" x14ac:dyDescent="0.4">
      <c r="A21" s="4"/>
      <c r="B21" s="4">
        <f t="shared" si="3"/>
        <v>5</v>
      </c>
      <c r="C21" s="4">
        <v>13</v>
      </c>
      <c r="D21" s="4">
        <v>65</v>
      </c>
      <c r="E21" s="4">
        <f t="shared" si="0"/>
        <v>6.0747663551401869</v>
      </c>
      <c r="F21" s="4">
        <f t="shared" si="1"/>
        <v>8.3120204603580561</v>
      </c>
      <c r="G21" s="4">
        <f>SUM(E$7:E21)</f>
        <v>38.785046728971963</v>
      </c>
      <c r="H21" s="4">
        <f>SUM(F$7:F21)</f>
        <v>37.468030690537084</v>
      </c>
      <c r="I21" s="4">
        <f t="shared" si="2"/>
        <v>1.317016038434879</v>
      </c>
      <c r="J21" s="4"/>
      <c r="K21" s="4"/>
      <c r="L21" s="4"/>
      <c r="M21" s="4"/>
      <c r="N21" s="4"/>
      <c r="O21" s="4"/>
    </row>
    <row r="22" spans="1:15" s="1" customFormat="1" ht="13.15" x14ac:dyDescent="0.4">
      <c r="A22" s="4"/>
      <c r="B22" s="4">
        <f t="shared" si="3"/>
        <v>7.5</v>
      </c>
      <c r="C22" s="4">
        <v>10</v>
      </c>
      <c r="D22" s="4">
        <v>68</v>
      </c>
      <c r="E22" s="4">
        <f t="shared" si="0"/>
        <v>4.6728971962616823</v>
      </c>
      <c r="F22" s="4">
        <f t="shared" si="1"/>
        <v>8.695652173913043</v>
      </c>
      <c r="G22" s="4">
        <f>SUM(E$7:E22)</f>
        <v>43.457943925233643</v>
      </c>
      <c r="H22" s="4">
        <f>SUM(F$7:F22)</f>
        <v>46.163682864450124</v>
      </c>
      <c r="I22" s="4">
        <f t="shared" si="2"/>
        <v>-2.7057389392164808</v>
      </c>
      <c r="J22" s="4"/>
      <c r="K22" s="4"/>
      <c r="L22" s="4"/>
      <c r="M22" s="4"/>
      <c r="N22" s="4"/>
      <c r="O22" s="4"/>
    </row>
    <row r="23" spans="1:15" s="1" customFormat="1" ht="13.15" x14ac:dyDescent="0.4">
      <c r="A23" s="4"/>
      <c r="B23" s="4">
        <f t="shared" si="3"/>
        <v>10</v>
      </c>
      <c r="C23" s="4">
        <v>8</v>
      </c>
      <c r="D23" s="4">
        <v>66</v>
      </c>
      <c r="E23" s="4">
        <f t="shared" si="0"/>
        <v>3.7383177570093458</v>
      </c>
      <c r="F23" s="4">
        <f t="shared" si="1"/>
        <v>8.4398976982097178</v>
      </c>
      <c r="G23" s="4">
        <f>SUM(E$7:E23)</f>
        <v>47.196261682242991</v>
      </c>
      <c r="H23" s="4">
        <f>SUM(F$7:F23)</f>
        <v>54.603580562659843</v>
      </c>
      <c r="I23" s="4">
        <f t="shared" si="2"/>
        <v>-7.4073188804168524</v>
      </c>
      <c r="J23" s="4"/>
      <c r="K23" s="4"/>
      <c r="L23" s="4"/>
      <c r="M23" s="4"/>
      <c r="N23" s="4"/>
      <c r="O23" s="4"/>
    </row>
    <row r="24" spans="1:15" s="1" customFormat="1" ht="13.15" x14ac:dyDescent="0.4">
      <c r="A24" s="4"/>
      <c r="B24" s="4">
        <f t="shared" si="3"/>
        <v>12.5</v>
      </c>
      <c r="C24" s="4">
        <v>6</v>
      </c>
      <c r="D24" s="4">
        <v>54</v>
      </c>
      <c r="E24" s="4">
        <f t="shared" si="0"/>
        <v>2.8037383177570092</v>
      </c>
      <c r="F24" s="4">
        <f t="shared" si="1"/>
        <v>6.9053708439897701</v>
      </c>
      <c r="G24" s="4">
        <f>SUM(E$7:E24)</f>
        <v>50</v>
      </c>
      <c r="H24" s="4">
        <f>SUM(F$7:F24)</f>
        <v>61.508951406649615</v>
      </c>
      <c r="I24" s="4">
        <f t="shared" si="2"/>
        <v>-11.508951406649615</v>
      </c>
      <c r="J24" s="4"/>
      <c r="K24" s="4"/>
      <c r="L24" s="4"/>
      <c r="M24" s="4"/>
      <c r="N24" s="4"/>
      <c r="O24" s="4"/>
    </row>
    <row r="25" spans="1:15" s="1" customFormat="1" ht="13.15" x14ac:dyDescent="0.4">
      <c r="A25" s="4"/>
      <c r="B25" s="4">
        <f t="shared" si="3"/>
        <v>15</v>
      </c>
      <c r="C25" s="4">
        <v>11</v>
      </c>
      <c r="D25" s="4">
        <v>50</v>
      </c>
      <c r="E25" s="4">
        <f t="shared" si="0"/>
        <v>5.1401869158878508</v>
      </c>
      <c r="F25" s="4">
        <f t="shared" si="1"/>
        <v>6.3938618925831205</v>
      </c>
      <c r="G25" s="4">
        <f>SUM(E$7:E25)</f>
        <v>55.140186915887853</v>
      </c>
      <c r="H25" s="4">
        <f>SUM(F$7:F25)</f>
        <v>67.902813299232733</v>
      </c>
      <c r="I25" s="4">
        <f t="shared" si="2"/>
        <v>-12.76262638334488</v>
      </c>
      <c r="J25" s="4"/>
      <c r="K25" s="4"/>
      <c r="L25" s="4"/>
      <c r="M25" s="4"/>
      <c r="N25" s="4"/>
      <c r="O25" s="4"/>
    </row>
    <row r="26" spans="1:15" s="1" customFormat="1" ht="13.15" x14ac:dyDescent="0.4">
      <c r="A26" s="4"/>
      <c r="B26" s="4">
        <f t="shared" si="3"/>
        <v>17.5</v>
      </c>
      <c r="C26" s="4">
        <v>9</v>
      </c>
      <c r="D26" s="4">
        <v>27</v>
      </c>
      <c r="E26" s="4">
        <f t="shared" si="0"/>
        <v>4.2056074766355138</v>
      </c>
      <c r="F26" s="4">
        <f t="shared" si="1"/>
        <v>3.452685421994885</v>
      </c>
      <c r="G26" s="4">
        <f>SUM(E$7:E26)</f>
        <v>59.345794392523366</v>
      </c>
      <c r="H26" s="4">
        <f>SUM(F$7:F26)</f>
        <v>71.355498721227619</v>
      </c>
      <c r="I26" s="4">
        <f t="shared" si="2"/>
        <v>-12.009704328704252</v>
      </c>
      <c r="J26" s="4"/>
      <c r="K26" s="4"/>
      <c r="L26" s="4"/>
      <c r="M26" s="4"/>
      <c r="N26" s="4"/>
      <c r="O26" s="4"/>
    </row>
    <row r="27" spans="1:15" s="1" customFormat="1" ht="13.15" x14ac:dyDescent="0.4">
      <c r="A27" s="4"/>
      <c r="B27" s="4">
        <f t="shared" si="3"/>
        <v>20</v>
      </c>
      <c r="C27" s="4">
        <v>5</v>
      </c>
      <c r="D27" s="4">
        <v>29</v>
      </c>
      <c r="E27" s="4">
        <f t="shared" si="0"/>
        <v>2.3364485981308412</v>
      </c>
      <c r="F27" s="4">
        <f t="shared" si="1"/>
        <v>3.7084398976982098</v>
      </c>
      <c r="G27" s="4">
        <f>SUM(E$7:E27)</f>
        <v>61.68224299065421</v>
      </c>
      <c r="H27" s="4">
        <f>SUM(F$7:F27)</f>
        <v>75.063938618925832</v>
      </c>
      <c r="I27" s="4">
        <f t="shared" si="2"/>
        <v>-13.381695628271622</v>
      </c>
      <c r="J27" s="4"/>
      <c r="K27" s="4"/>
      <c r="L27" s="4"/>
      <c r="M27" s="4"/>
      <c r="N27" s="4"/>
      <c r="O27" s="4"/>
    </row>
    <row r="28" spans="1:15" s="1" customFormat="1" ht="13.15" x14ac:dyDescent="0.4">
      <c r="A28" s="4"/>
      <c r="B28" s="4">
        <f t="shared" si="3"/>
        <v>22.5</v>
      </c>
      <c r="C28" s="4">
        <v>1</v>
      </c>
      <c r="D28" s="4">
        <v>16</v>
      </c>
      <c r="E28" s="4">
        <f t="shared" si="0"/>
        <v>0.46728971962616822</v>
      </c>
      <c r="F28" s="4">
        <f t="shared" si="1"/>
        <v>2.0460358056265986</v>
      </c>
      <c r="G28" s="4">
        <f>SUM(E$7:E28)</f>
        <v>62.149532710280376</v>
      </c>
      <c r="H28" s="4">
        <f>SUM(F$7:F28)</f>
        <v>77.109974424552433</v>
      </c>
      <c r="I28" s="4">
        <f t="shared" si="2"/>
        <v>-14.960441714272058</v>
      </c>
      <c r="J28" s="4"/>
      <c r="K28" s="4"/>
      <c r="L28" s="4"/>
      <c r="M28" s="4"/>
      <c r="N28" s="4"/>
      <c r="O28" s="4"/>
    </row>
    <row r="29" spans="1:15" s="1" customFormat="1" ht="13.15" x14ac:dyDescent="0.4">
      <c r="A29" s="4"/>
      <c r="B29" s="4">
        <f t="shared" si="3"/>
        <v>25</v>
      </c>
      <c r="C29" s="4">
        <v>3</v>
      </c>
      <c r="D29" s="4">
        <v>14</v>
      </c>
      <c r="E29" s="4">
        <f t="shared" si="0"/>
        <v>1.4018691588785046</v>
      </c>
      <c r="F29" s="4">
        <f t="shared" si="1"/>
        <v>1.7902813299232736</v>
      </c>
      <c r="G29" s="4">
        <f>SUM(E$7:E29)</f>
        <v>63.55140186915888</v>
      </c>
      <c r="H29" s="4">
        <f>SUM(F$7:F29)</f>
        <v>78.900255754475708</v>
      </c>
      <c r="I29" s="4">
        <f t="shared" si="2"/>
        <v>-15.348853885316828</v>
      </c>
      <c r="J29" s="4"/>
      <c r="K29" s="4"/>
      <c r="L29" s="4"/>
      <c r="M29" s="4"/>
      <c r="N29" s="4"/>
      <c r="O29" s="4"/>
    </row>
    <row r="30" spans="1:15" s="1" customFormat="1" ht="13.15" x14ac:dyDescent="0.4">
      <c r="A30" s="4"/>
      <c r="B30" s="4">
        <f t="shared" si="3"/>
        <v>27.5</v>
      </c>
      <c r="C30" s="4">
        <v>5</v>
      </c>
      <c r="D30" s="4">
        <v>21</v>
      </c>
      <c r="E30" s="4">
        <f t="shared" si="0"/>
        <v>2.3364485981308412</v>
      </c>
      <c r="F30" s="4">
        <f t="shared" si="1"/>
        <v>2.6854219948849103</v>
      </c>
      <c r="G30" s="4">
        <f>SUM(E$7:E30)</f>
        <v>65.887850467289724</v>
      </c>
      <c r="H30" s="4">
        <f>SUM(F$7:F30)</f>
        <v>81.585677749360613</v>
      </c>
      <c r="I30" s="4">
        <f t="shared" si="2"/>
        <v>-15.69782728207089</v>
      </c>
      <c r="J30" s="4"/>
      <c r="K30" s="4"/>
      <c r="L30" s="4"/>
      <c r="M30" s="4"/>
      <c r="N30" s="4"/>
      <c r="O30" s="4"/>
    </row>
    <row r="31" spans="1:15" s="1" customFormat="1" ht="13.15" x14ac:dyDescent="0.4">
      <c r="A31" s="4"/>
      <c r="B31" s="4">
        <f t="shared" si="3"/>
        <v>30</v>
      </c>
      <c r="C31" s="4">
        <v>3</v>
      </c>
      <c r="D31" s="4">
        <v>17</v>
      </c>
      <c r="E31" s="4">
        <f t="shared" si="0"/>
        <v>1.4018691588785046</v>
      </c>
      <c r="F31" s="4">
        <f t="shared" si="1"/>
        <v>2.1739130434782608</v>
      </c>
      <c r="G31" s="4">
        <f>SUM(E$7:E31)</f>
        <v>67.289719626168221</v>
      </c>
      <c r="H31" s="4">
        <f>SUM(F$7:F31)</f>
        <v>83.759590792838878</v>
      </c>
      <c r="I31" s="4">
        <f t="shared" si="2"/>
        <v>-16.469871166670657</v>
      </c>
      <c r="J31" s="4"/>
      <c r="K31" s="4"/>
      <c r="L31" s="4"/>
      <c r="M31" s="4"/>
      <c r="N31" s="4"/>
      <c r="O31" s="4"/>
    </row>
    <row r="32" spans="1:15" s="1" customFormat="1" ht="13.15" x14ac:dyDescent="0.4">
      <c r="A32" s="4"/>
      <c r="B32" s="4">
        <f t="shared" si="3"/>
        <v>32.5</v>
      </c>
      <c r="C32" s="4">
        <v>2</v>
      </c>
      <c r="D32" s="4">
        <v>21</v>
      </c>
      <c r="E32" s="4">
        <f t="shared" si="0"/>
        <v>0.93457943925233644</v>
      </c>
      <c r="F32" s="4">
        <f t="shared" si="1"/>
        <v>2.6854219948849103</v>
      </c>
      <c r="G32" s="4">
        <f>SUM(E$7:E32)</f>
        <v>68.224299065420553</v>
      </c>
      <c r="H32" s="4">
        <f>SUM(F$7:F32)</f>
        <v>86.445012787723783</v>
      </c>
      <c r="I32" s="4">
        <f t="shared" si="2"/>
        <v>-18.22071372230323</v>
      </c>
      <c r="J32" s="4"/>
      <c r="K32" s="4"/>
      <c r="L32" s="4"/>
      <c r="M32" s="4"/>
      <c r="N32" s="4"/>
      <c r="O32" s="4"/>
    </row>
    <row r="33" spans="1:15" s="1" customFormat="1" ht="13.15" x14ac:dyDescent="0.4">
      <c r="A33" s="4"/>
      <c r="B33" s="4">
        <f t="shared" si="3"/>
        <v>35</v>
      </c>
      <c r="C33" s="4">
        <v>0</v>
      </c>
      <c r="D33" s="4">
        <v>14</v>
      </c>
      <c r="E33" s="4">
        <f t="shared" si="0"/>
        <v>0</v>
      </c>
      <c r="F33" s="4">
        <f t="shared" si="1"/>
        <v>1.7902813299232736</v>
      </c>
      <c r="G33" s="4">
        <f>SUM(E$7:E33)</f>
        <v>68.224299065420553</v>
      </c>
      <c r="H33" s="4">
        <f>SUM(F$7:F33)</f>
        <v>88.235294117647058</v>
      </c>
      <c r="I33" s="4">
        <f t="shared" si="2"/>
        <v>-20.010995052226505</v>
      </c>
      <c r="J33" s="4"/>
      <c r="K33" s="4"/>
      <c r="L33" s="4"/>
      <c r="M33" s="4"/>
      <c r="N33" s="4"/>
      <c r="O33" s="4"/>
    </row>
    <row r="34" spans="1:15" s="1" customFormat="1" ht="13.15" x14ac:dyDescent="0.4">
      <c r="A34" s="4"/>
      <c r="B34" s="4">
        <f t="shared" si="3"/>
        <v>37.5</v>
      </c>
      <c r="C34" s="4">
        <v>3</v>
      </c>
      <c r="D34" s="4">
        <v>7</v>
      </c>
      <c r="E34" s="4">
        <f t="shared" si="0"/>
        <v>1.4018691588785046</v>
      </c>
      <c r="F34" s="4">
        <f t="shared" si="1"/>
        <v>0.8951406649616368</v>
      </c>
      <c r="G34" s="4">
        <f>SUM(E$7:E34)</f>
        <v>69.62616822429905</v>
      </c>
      <c r="H34" s="4">
        <f>SUM(F$7:F34)</f>
        <v>89.130434782608688</v>
      </c>
      <c r="I34" s="4">
        <f t="shared" si="2"/>
        <v>-19.504266558309638</v>
      </c>
      <c r="J34" s="4"/>
      <c r="K34" s="4"/>
      <c r="L34" s="4"/>
      <c r="M34" s="4"/>
      <c r="N34" s="4"/>
      <c r="O34" s="4"/>
    </row>
    <row r="35" spans="1:15" s="1" customFormat="1" ht="13.15" x14ac:dyDescent="0.4">
      <c r="A35" s="4"/>
      <c r="B35" s="4">
        <f t="shared" si="3"/>
        <v>40</v>
      </c>
      <c r="C35" s="4">
        <v>3</v>
      </c>
      <c r="D35" s="4">
        <v>7</v>
      </c>
      <c r="E35" s="4">
        <f t="shared" si="0"/>
        <v>1.4018691588785046</v>
      </c>
      <c r="F35" s="4">
        <f t="shared" si="1"/>
        <v>0.8951406649616368</v>
      </c>
      <c r="G35" s="4">
        <f>SUM(E$7:E35)</f>
        <v>71.028037383177548</v>
      </c>
      <c r="H35" s="4">
        <f>SUM(F$7:F35)</f>
        <v>90.025575447570318</v>
      </c>
      <c r="I35" s="4">
        <f t="shared" si="2"/>
        <v>-18.997538064392771</v>
      </c>
      <c r="J35" s="4"/>
      <c r="K35" s="4"/>
      <c r="L35" s="4"/>
      <c r="M35" s="4"/>
      <c r="N35" s="4"/>
      <c r="O35" s="4"/>
    </row>
    <row r="36" spans="1:15" s="1" customFormat="1" ht="13.15" x14ac:dyDescent="0.4">
      <c r="A36" s="4"/>
      <c r="B36" s="4">
        <f t="shared" si="3"/>
        <v>42.5</v>
      </c>
      <c r="C36" s="4">
        <v>2</v>
      </c>
      <c r="D36" s="4">
        <v>5</v>
      </c>
      <c r="E36" s="4">
        <f t="shared" si="0"/>
        <v>0.93457943925233644</v>
      </c>
      <c r="F36" s="4">
        <f t="shared" si="1"/>
        <v>0.63938618925831203</v>
      </c>
      <c r="G36" s="4">
        <f>SUM(E$7:E36)</f>
        <v>71.962616822429879</v>
      </c>
      <c r="H36" s="4">
        <f>SUM(F$7:F36)</f>
        <v>90.664961636828636</v>
      </c>
      <c r="I36" s="4">
        <f t="shared" si="2"/>
        <v>-18.702344814398757</v>
      </c>
      <c r="J36" s="4"/>
      <c r="K36" s="4"/>
      <c r="L36" s="4"/>
      <c r="M36" s="4"/>
      <c r="N36" s="4"/>
      <c r="O36" s="4"/>
    </row>
    <row r="37" spans="1:15" s="1" customFormat="1" ht="13.15" x14ac:dyDescent="0.4">
      <c r="A37" s="4"/>
      <c r="B37" s="4">
        <f t="shared" si="3"/>
        <v>45</v>
      </c>
      <c r="C37" s="4">
        <v>0</v>
      </c>
      <c r="D37" s="4">
        <v>6</v>
      </c>
      <c r="E37" s="4">
        <f t="shared" si="0"/>
        <v>0</v>
      </c>
      <c r="F37" s="4">
        <f t="shared" si="1"/>
        <v>0.76726342710997442</v>
      </c>
      <c r="G37" s="4">
        <f>SUM(E$7:E37)</f>
        <v>71.962616822429879</v>
      </c>
      <c r="H37" s="4">
        <f>SUM(F$7:F37)</f>
        <v>91.432225063938617</v>
      </c>
      <c r="I37" s="4">
        <f t="shared" si="2"/>
        <v>-19.469608241508737</v>
      </c>
      <c r="J37" s="4"/>
      <c r="K37" s="4"/>
      <c r="L37" s="4"/>
      <c r="M37" s="4"/>
      <c r="N37" s="4"/>
      <c r="O37" s="4"/>
    </row>
    <row r="38" spans="1:15" s="1" customFormat="1" ht="13.15" x14ac:dyDescent="0.4">
      <c r="A38" s="4"/>
      <c r="B38" s="4">
        <f t="shared" si="3"/>
        <v>47.5</v>
      </c>
      <c r="C38" s="4">
        <v>3</v>
      </c>
      <c r="D38" s="4">
        <v>3</v>
      </c>
      <c r="E38" s="4">
        <f t="shared" si="0"/>
        <v>1.4018691588785046</v>
      </c>
      <c r="F38" s="4">
        <f t="shared" si="1"/>
        <v>0.38363171355498721</v>
      </c>
      <c r="G38" s="4">
        <f>SUM(E$7:E38)</f>
        <v>73.364485981308377</v>
      </c>
      <c r="H38" s="4">
        <f>SUM(F$7:F38)</f>
        <v>91.815856777493607</v>
      </c>
      <c r="I38" s="4">
        <f t="shared" si="2"/>
        <v>-18.45137079618523</v>
      </c>
      <c r="J38" s="4"/>
      <c r="K38" s="4"/>
      <c r="L38" s="4"/>
      <c r="M38" s="4"/>
      <c r="N38" s="4"/>
      <c r="O38" s="4"/>
    </row>
    <row r="39" spans="1:15" s="1" customFormat="1" ht="13.15" x14ac:dyDescent="0.4">
      <c r="A39" s="4"/>
      <c r="B39" s="4">
        <f t="shared" si="3"/>
        <v>50</v>
      </c>
      <c r="C39" s="4">
        <v>4</v>
      </c>
      <c r="D39" s="4">
        <v>3</v>
      </c>
      <c r="E39" s="4">
        <f t="shared" ref="E39:E70" si="4">100*C39/SUM(C$7:C$119)</f>
        <v>1.8691588785046729</v>
      </c>
      <c r="F39" s="4">
        <f t="shared" ref="F39:F70" si="5">100*D39/SUM(D$7:D$119)</f>
        <v>0.38363171355498721</v>
      </c>
      <c r="G39" s="4">
        <f>SUM(E$7:E39)</f>
        <v>75.233644859813054</v>
      </c>
      <c r="H39" s="4">
        <f>SUM(F$7:F39)</f>
        <v>92.199488491048598</v>
      </c>
      <c r="I39" s="4">
        <f t="shared" ref="I39:I70" si="6">G39-H39</f>
        <v>-16.965843631235543</v>
      </c>
      <c r="J39" s="4"/>
      <c r="K39" s="4"/>
      <c r="L39" s="4"/>
      <c r="M39" s="4"/>
      <c r="N39" s="4"/>
      <c r="O39" s="4"/>
    </row>
    <row r="40" spans="1:15" s="1" customFormat="1" ht="13.15" x14ac:dyDescent="0.4">
      <c r="A40" s="4"/>
      <c r="B40" s="4">
        <f t="shared" ref="B40:B71" si="7">B39+2.5</f>
        <v>52.5</v>
      </c>
      <c r="C40" s="4">
        <v>2</v>
      </c>
      <c r="D40" s="4">
        <v>2</v>
      </c>
      <c r="E40" s="4">
        <f t="shared" si="4"/>
        <v>0.93457943925233644</v>
      </c>
      <c r="F40" s="4">
        <f t="shared" si="5"/>
        <v>0.25575447570332482</v>
      </c>
      <c r="G40" s="4">
        <f>SUM(E$7:E40)</f>
        <v>76.168224299065386</v>
      </c>
      <c r="H40" s="4">
        <f>SUM(F$7:F40)</f>
        <v>92.455242966751925</v>
      </c>
      <c r="I40" s="4">
        <f t="shared" si="6"/>
        <v>-16.287018667686539</v>
      </c>
      <c r="J40" s="4"/>
      <c r="K40" s="4"/>
      <c r="L40" s="4"/>
      <c r="M40" s="4"/>
      <c r="N40" s="4"/>
      <c r="O40" s="4"/>
    </row>
    <row r="41" spans="1:15" s="1" customFormat="1" ht="13.15" x14ac:dyDescent="0.4">
      <c r="A41" s="4"/>
      <c r="B41" s="4">
        <f t="shared" si="7"/>
        <v>55</v>
      </c>
      <c r="C41" s="4">
        <v>2</v>
      </c>
      <c r="D41" s="4">
        <v>0</v>
      </c>
      <c r="E41" s="4">
        <f t="shared" si="4"/>
        <v>0.93457943925233644</v>
      </c>
      <c r="F41" s="4">
        <f t="shared" si="5"/>
        <v>0</v>
      </c>
      <c r="G41" s="4">
        <f>SUM(E$7:E41)</f>
        <v>77.102803738317718</v>
      </c>
      <c r="H41" s="4">
        <f>SUM(F$7:F41)</f>
        <v>92.455242966751925</v>
      </c>
      <c r="I41" s="4">
        <f t="shared" si="6"/>
        <v>-15.352439228434207</v>
      </c>
      <c r="J41" s="4"/>
      <c r="K41" s="4"/>
      <c r="L41" s="4"/>
      <c r="M41" s="4"/>
      <c r="N41" s="4"/>
      <c r="O41" s="4"/>
    </row>
    <row r="42" spans="1:15" s="1" customFormat="1" ht="13.15" x14ac:dyDescent="0.4">
      <c r="A42" s="4"/>
      <c r="B42" s="4">
        <f t="shared" si="7"/>
        <v>57.5</v>
      </c>
      <c r="C42" s="4">
        <v>2</v>
      </c>
      <c r="D42" s="4">
        <v>4</v>
      </c>
      <c r="E42" s="4">
        <f t="shared" si="4"/>
        <v>0.93457943925233644</v>
      </c>
      <c r="F42" s="4">
        <f t="shared" si="5"/>
        <v>0.51150895140664965</v>
      </c>
      <c r="G42" s="4">
        <f>SUM(E$7:E42)</f>
        <v>78.037383177570049</v>
      </c>
      <c r="H42" s="4">
        <f>SUM(F$7:F42)</f>
        <v>92.966751918158579</v>
      </c>
      <c r="I42" s="4">
        <f t="shared" si="6"/>
        <v>-14.929368740588529</v>
      </c>
      <c r="J42" s="4"/>
      <c r="K42" s="4"/>
      <c r="L42" s="4"/>
      <c r="M42" s="4"/>
      <c r="N42" s="4"/>
      <c r="O42" s="4"/>
    </row>
    <row r="43" spans="1:15" s="1" customFormat="1" ht="13.15" x14ac:dyDescent="0.4">
      <c r="A43" s="4"/>
      <c r="B43" s="4">
        <f t="shared" si="7"/>
        <v>60</v>
      </c>
      <c r="C43" s="4">
        <v>5</v>
      </c>
      <c r="D43" s="4">
        <v>7</v>
      </c>
      <c r="E43" s="4">
        <f t="shared" si="4"/>
        <v>2.3364485981308412</v>
      </c>
      <c r="F43" s="4">
        <f t="shared" si="5"/>
        <v>0.8951406649616368</v>
      </c>
      <c r="G43" s="4">
        <f>SUM(E$7:E43)</f>
        <v>80.373831775700893</v>
      </c>
      <c r="H43" s="4">
        <f>SUM(F$7:F43)</f>
        <v>93.861892583120209</v>
      </c>
      <c r="I43" s="4">
        <f t="shared" si="6"/>
        <v>-13.488060807419316</v>
      </c>
      <c r="J43" s="4"/>
      <c r="K43" s="4"/>
      <c r="L43" s="4"/>
      <c r="M43" s="4"/>
      <c r="N43" s="4"/>
      <c r="O43" s="4"/>
    </row>
    <row r="44" spans="1:15" s="1" customFormat="1" ht="13.15" x14ac:dyDescent="0.4">
      <c r="A44" s="4"/>
      <c r="B44" s="4">
        <f t="shared" si="7"/>
        <v>62.5</v>
      </c>
      <c r="C44" s="4">
        <v>1</v>
      </c>
      <c r="D44" s="4">
        <v>3</v>
      </c>
      <c r="E44" s="4">
        <f t="shared" si="4"/>
        <v>0.46728971962616822</v>
      </c>
      <c r="F44" s="4">
        <f t="shared" si="5"/>
        <v>0.38363171355498721</v>
      </c>
      <c r="G44" s="4">
        <f>SUM(E$7:E44)</f>
        <v>80.841121495327059</v>
      </c>
      <c r="H44" s="4">
        <f>SUM(F$7:F44)</f>
        <v>94.2455242966752</v>
      </c>
      <c r="I44" s="4">
        <f t="shared" si="6"/>
        <v>-13.404402801348141</v>
      </c>
      <c r="J44" s="4"/>
      <c r="K44" s="4"/>
      <c r="L44" s="4"/>
      <c r="M44" s="4"/>
      <c r="N44" s="4"/>
      <c r="O44" s="4"/>
    </row>
    <row r="45" spans="1:15" s="1" customFormat="1" ht="13.15" x14ac:dyDescent="0.4">
      <c r="A45" s="4"/>
      <c r="B45" s="4">
        <f t="shared" si="7"/>
        <v>65</v>
      </c>
      <c r="C45" s="4">
        <v>2</v>
      </c>
      <c r="D45" s="4">
        <v>6</v>
      </c>
      <c r="E45" s="4">
        <f t="shared" si="4"/>
        <v>0.93457943925233644</v>
      </c>
      <c r="F45" s="4">
        <f t="shared" si="5"/>
        <v>0.76726342710997442</v>
      </c>
      <c r="G45" s="4">
        <f>SUM(E$7:E45)</f>
        <v>81.77570093457939</v>
      </c>
      <c r="H45" s="4">
        <f>SUM(F$7:F45)</f>
        <v>95.012787723785181</v>
      </c>
      <c r="I45" s="4">
        <f t="shared" si="6"/>
        <v>-13.23708678920579</v>
      </c>
      <c r="J45" s="4"/>
      <c r="K45" s="4"/>
      <c r="L45" s="4"/>
      <c r="M45" s="4"/>
      <c r="N45" s="4"/>
      <c r="O45" s="4"/>
    </row>
    <row r="46" spans="1:15" s="1" customFormat="1" ht="13.15" x14ac:dyDescent="0.4">
      <c r="A46" s="4"/>
      <c r="B46" s="4">
        <f t="shared" si="7"/>
        <v>67.5</v>
      </c>
      <c r="C46" s="4">
        <v>3</v>
      </c>
      <c r="D46" s="4">
        <v>2</v>
      </c>
      <c r="E46" s="4">
        <f t="shared" si="4"/>
        <v>1.4018691588785046</v>
      </c>
      <c r="F46" s="4">
        <f t="shared" si="5"/>
        <v>0.25575447570332482</v>
      </c>
      <c r="G46" s="4">
        <f>SUM(E$7:E46)</f>
        <v>83.177570093457888</v>
      </c>
      <c r="H46" s="4">
        <f>SUM(F$7:F46)</f>
        <v>95.268542199488508</v>
      </c>
      <c r="I46" s="4">
        <f t="shared" si="6"/>
        <v>-12.09097210603062</v>
      </c>
      <c r="J46" s="4"/>
      <c r="K46" s="4"/>
      <c r="L46" s="4"/>
      <c r="M46" s="4"/>
      <c r="N46" s="4"/>
      <c r="O46" s="4"/>
    </row>
    <row r="47" spans="1:15" s="1" customFormat="1" ht="13.15" x14ac:dyDescent="0.4">
      <c r="A47" s="4"/>
      <c r="B47" s="4">
        <f t="shared" si="7"/>
        <v>70</v>
      </c>
      <c r="C47" s="4">
        <v>1</v>
      </c>
      <c r="D47" s="4">
        <v>4</v>
      </c>
      <c r="E47" s="4">
        <f t="shared" si="4"/>
        <v>0.46728971962616822</v>
      </c>
      <c r="F47" s="4">
        <f t="shared" si="5"/>
        <v>0.51150895140664965</v>
      </c>
      <c r="G47" s="4">
        <f>SUM(E$7:E47)</f>
        <v>83.644859813084054</v>
      </c>
      <c r="H47" s="4">
        <f>SUM(F$7:F47)</f>
        <v>95.780051150895162</v>
      </c>
      <c r="I47" s="4">
        <f t="shared" si="6"/>
        <v>-12.135191337811108</v>
      </c>
      <c r="J47" s="4"/>
      <c r="K47" s="4"/>
      <c r="L47" s="4"/>
      <c r="M47" s="4"/>
      <c r="N47" s="4"/>
      <c r="O47" s="4"/>
    </row>
    <row r="48" spans="1:15" s="1" customFormat="1" ht="13.15" x14ac:dyDescent="0.4">
      <c r="A48" s="4"/>
      <c r="B48" s="4">
        <f t="shared" si="7"/>
        <v>72.5</v>
      </c>
      <c r="C48" s="4">
        <v>0</v>
      </c>
      <c r="D48" s="4">
        <v>2</v>
      </c>
      <c r="E48" s="4">
        <f t="shared" si="4"/>
        <v>0</v>
      </c>
      <c r="F48" s="4">
        <f t="shared" si="5"/>
        <v>0.25575447570332482</v>
      </c>
      <c r="G48" s="4">
        <f>SUM(E$7:E48)</f>
        <v>83.644859813084054</v>
      </c>
      <c r="H48" s="4">
        <f>SUM(F$7:F48)</f>
        <v>96.035805626598489</v>
      </c>
      <c r="I48" s="4">
        <f t="shared" si="6"/>
        <v>-12.390945813514435</v>
      </c>
      <c r="J48" s="4"/>
      <c r="K48" s="4"/>
      <c r="L48" s="4"/>
      <c r="M48" s="4"/>
      <c r="N48" s="4"/>
      <c r="O48" s="4"/>
    </row>
    <row r="49" spans="1:15" s="1" customFormat="1" ht="13.15" x14ac:dyDescent="0.4">
      <c r="A49" s="4"/>
      <c r="B49" s="4">
        <f t="shared" si="7"/>
        <v>75</v>
      </c>
      <c r="C49" s="4">
        <v>1</v>
      </c>
      <c r="D49" s="4">
        <v>0</v>
      </c>
      <c r="E49" s="4">
        <f t="shared" si="4"/>
        <v>0.46728971962616822</v>
      </c>
      <c r="F49" s="4">
        <f t="shared" si="5"/>
        <v>0</v>
      </c>
      <c r="G49" s="4">
        <f>SUM(E$7:E49)</f>
        <v>84.11214953271022</v>
      </c>
      <c r="H49" s="4">
        <f>SUM(F$7:F49)</f>
        <v>96.035805626598489</v>
      </c>
      <c r="I49" s="4">
        <f t="shared" si="6"/>
        <v>-11.923656093888269</v>
      </c>
      <c r="J49" s="4"/>
      <c r="K49" s="4"/>
      <c r="L49" s="4"/>
      <c r="M49" s="4"/>
      <c r="N49" s="4"/>
      <c r="O49" s="4"/>
    </row>
    <row r="50" spans="1:15" s="1" customFormat="1" ht="13.15" x14ac:dyDescent="0.4">
      <c r="A50" s="4"/>
      <c r="B50" s="4">
        <f t="shared" si="7"/>
        <v>77.5</v>
      </c>
      <c r="C50" s="4">
        <v>1</v>
      </c>
      <c r="D50" s="4">
        <v>3</v>
      </c>
      <c r="E50" s="4">
        <f t="shared" si="4"/>
        <v>0.46728971962616822</v>
      </c>
      <c r="F50" s="4">
        <f t="shared" si="5"/>
        <v>0.38363171355498721</v>
      </c>
      <c r="G50" s="4">
        <f>SUM(E$7:E50)</f>
        <v>84.579439252336385</v>
      </c>
      <c r="H50" s="4">
        <f>SUM(F$7:F50)</f>
        <v>96.419437340153479</v>
      </c>
      <c r="I50" s="4">
        <f t="shared" si="6"/>
        <v>-11.839998087817094</v>
      </c>
      <c r="J50" s="4"/>
      <c r="K50" s="4"/>
      <c r="L50" s="4"/>
      <c r="M50" s="4"/>
      <c r="N50" s="4"/>
      <c r="O50" s="4"/>
    </row>
    <row r="51" spans="1:15" s="1" customFormat="1" ht="13.15" x14ac:dyDescent="0.4">
      <c r="A51" s="4"/>
      <c r="B51" s="4">
        <f t="shared" si="7"/>
        <v>80</v>
      </c>
      <c r="C51" s="4">
        <v>0</v>
      </c>
      <c r="D51" s="4">
        <v>0</v>
      </c>
      <c r="E51" s="4">
        <f t="shared" si="4"/>
        <v>0</v>
      </c>
      <c r="F51" s="4">
        <f t="shared" si="5"/>
        <v>0</v>
      </c>
      <c r="G51" s="4">
        <f>SUM(E$7:E51)</f>
        <v>84.579439252336385</v>
      </c>
      <c r="H51" s="4">
        <f>SUM(F$7:F51)</f>
        <v>96.419437340153479</v>
      </c>
      <c r="I51" s="4">
        <f t="shared" si="6"/>
        <v>-11.839998087817094</v>
      </c>
      <c r="J51" s="4"/>
      <c r="K51" s="4"/>
      <c r="L51" s="4"/>
      <c r="M51" s="4"/>
      <c r="N51" s="4"/>
      <c r="O51" s="4"/>
    </row>
    <row r="52" spans="1:15" s="1" customFormat="1" ht="13.15" x14ac:dyDescent="0.4">
      <c r="A52" s="4"/>
      <c r="B52" s="4">
        <f t="shared" si="7"/>
        <v>82.5</v>
      </c>
      <c r="C52" s="4">
        <v>3</v>
      </c>
      <c r="D52" s="4">
        <v>5</v>
      </c>
      <c r="E52" s="4">
        <f t="shared" si="4"/>
        <v>1.4018691588785046</v>
      </c>
      <c r="F52" s="4">
        <f t="shared" si="5"/>
        <v>0.63938618925831203</v>
      </c>
      <c r="G52" s="4">
        <f>SUM(E$7:E52)</f>
        <v>85.981308411214883</v>
      </c>
      <c r="H52" s="4">
        <f>SUM(F$7:F52)</f>
        <v>97.058823529411796</v>
      </c>
      <c r="I52" s="4">
        <f t="shared" si="6"/>
        <v>-11.077515118196914</v>
      </c>
      <c r="J52" s="4"/>
      <c r="K52" s="4"/>
      <c r="L52" s="4"/>
      <c r="M52" s="4"/>
      <c r="N52" s="4"/>
      <c r="O52" s="4"/>
    </row>
    <row r="53" spans="1:15" s="1" customFormat="1" ht="13.15" x14ac:dyDescent="0.4">
      <c r="A53" s="4"/>
      <c r="B53" s="4">
        <f t="shared" si="7"/>
        <v>85</v>
      </c>
      <c r="C53" s="4">
        <v>0</v>
      </c>
      <c r="D53" s="4">
        <v>1</v>
      </c>
      <c r="E53" s="4">
        <f t="shared" si="4"/>
        <v>0</v>
      </c>
      <c r="F53" s="4">
        <f t="shared" si="5"/>
        <v>0.12787723785166241</v>
      </c>
      <c r="G53" s="4">
        <f>SUM(E$7:E53)</f>
        <v>85.981308411214883</v>
      </c>
      <c r="H53" s="4">
        <f>SUM(F$7:F53)</f>
        <v>97.18670076726346</v>
      </c>
      <c r="I53" s="4">
        <f t="shared" si="6"/>
        <v>-11.205392356048577</v>
      </c>
      <c r="J53" s="4"/>
      <c r="K53" s="4"/>
      <c r="L53" s="4"/>
      <c r="M53" s="4"/>
      <c r="N53" s="4"/>
      <c r="O53" s="4"/>
    </row>
    <row r="54" spans="1:15" s="1" customFormat="1" ht="13.15" x14ac:dyDescent="0.4">
      <c r="A54" s="4"/>
      <c r="B54" s="4">
        <f t="shared" si="7"/>
        <v>87.5</v>
      </c>
      <c r="C54" s="4">
        <v>1</v>
      </c>
      <c r="D54" s="4">
        <v>1</v>
      </c>
      <c r="E54" s="4">
        <f t="shared" si="4"/>
        <v>0.46728971962616822</v>
      </c>
      <c r="F54" s="4">
        <f t="shared" si="5"/>
        <v>0.12787723785166241</v>
      </c>
      <c r="G54" s="4">
        <f>SUM(E$7:E54)</f>
        <v>86.448598130841049</v>
      </c>
      <c r="H54" s="4">
        <f>SUM(F$7:F54)</f>
        <v>97.314578005115123</v>
      </c>
      <c r="I54" s="4">
        <f t="shared" si="6"/>
        <v>-10.865979874274075</v>
      </c>
      <c r="J54" s="4"/>
      <c r="K54" s="4"/>
      <c r="L54" s="4"/>
      <c r="M54" s="4"/>
      <c r="N54" s="4"/>
      <c r="O54" s="4"/>
    </row>
    <row r="55" spans="1:15" s="1" customFormat="1" ht="13.15" x14ac:dyDescent="0.4">
      <c r="A55" s="4"/>
      <c r="B55" s="4">
        <f t="shared" si="7"/>
        <v>90</v>
      </c>
      <c r="C55" s="4">
        <v>1</v>
      </c>
      <c r="D55" s="4">
        <v>1</v>
      </c>
      <c r="E55" s="4">
        <f t="shared" si="4"/>
        <v>0.46728971962616822</v>
      </c>
      <c r="F55" s="4">
        <f t="shared" si="5"/>
        <v>0.12787723785166241</v>
      </c>
      <c r="G55" s="4">
        <f>SUM(E$7:E55)</f>
        <v>86.915887850467215</v>
      </c>
      <c r="H55" s="4">
        <f>SUM(F$7:F55)</f>
        <v>97.442455242966787</v>
      </c>
      <c r="I55" s="4">
        <f t="shared" si="6"/>
        <v>-10.526567392499572</v>
      </c>
      <c r="J55" s="4"/>
      <c r="K55" s="4"/>
      <c r="L55" s="4"/>
      <c r="M55" s="4"/>
      <c r="N55" s="4"/>
      <c r="O55" s="4"/>
    </row>
    <row r="56" spans="1:15" s="1" customFormat="1" ht="13.15" x14ac:dyDescent="0.4">
      <c r="A56" s="4"/>
      <c r="B56" s="4">
        <f t="shared" si="7"/>
        <v>92.5</v>
      </c>
      <c r="C56" s="4">
        <v>1</v>
      </c>
      <c r="D56" s="4">
        <v>1</v>
      </c>
      <c r="E56" s="4">
        <f t="shared" si="4"/>
        <v>0.46728971962616822</v>
      </c>
      <c r="F56" s="4">
        <f t="shared" si="5"/>
        <v>0.12787723785166241</v>
      </c>
      <c r="G56" s="4">
        <f>SUM(E$7:E56)</f>
        <v>87.38317757009338</v>
      </c>
      <c r="H56" s="4">
        <f>SUM(F$7:F56)</f>
        <v>97.57033248081845</v>
      </c>
      <c r="I56" s="4">
        <f t="shared" si="6"/>
        <v>-10.18715491072507</v>
      </c>
      <c r="J56" s="4"/>
      <c r="K56" s="4"/>
      <c r="L56" s="4"/>
      <c r="M56" s="4"/>
      <c r="N56" s="4"/>
      <c r="O56" s="4"/>
    </row>
    <row r="57" spans="1:15" s="1" customFormat="1" ht="13.15" x14ac:dyDescent="0.4">
      <c r="A57" s="4"/>
      <c r="B57" s="4">
        <f t="shared" si="7"/>
        <v>95</v>
      </c>
      <c r="C57" s="4">
        <v>0</v>
      </c>
      <c r="D57" s="4">
        <v>1</v>
      </c>
      <c r="E57" s="4">
        <f t="shared" si="4"/>
        <v>0</v>
      </c>
      <c r="F57" s="4">
        <f t="shared" si="5"/>
        <v>0.12787723785166241</v>
      </c>
      <c r="G57" s="4">
        <f>SUM(E$7:E57)</f>
        <v>87.38317757009338</v>
      </c>
      <c r="H57" s="4">
        <f>SUM(F$7:F57)</f>
        <v>97.698209718670114</v>
      </c>
      <c r="I57" s="4">
        <f t="shared" si="6"/>
        <v>-10.315032148576734</v>
      </c>
      <c r="J57" s="4"/>
      <c r="K57" s="4"/>
      <c r="L57" s="4"/>
      <c r="M57" s="4"/>
      <c r="N57" s="4"/>
      <c r="O57" s="4"/>
    </row>
    <row r="58" spans="1:15" s="1" customFormat="1" ht="13.15" x14ac:dyDescent="0.4">
      <c r="A58" s="4"/>
      <c r="B58" s="4">
        <f t="shared" si="7"/>
        <v>97.5</v>
      </c>
      <c r="C58" s="4">
        <v>0</v>
      </c>
      <c r="D58" s="4">
        <v>0</v>
      </c>
      <c r="E58" s="4">
        <f t="shared" si="4"/>
        <v>0</v>
      </c>
      <c r="F58" s="4">
        <f t="shared" si="5"/>
        <v>0</v>
      </c>
      <c r="G58" s="4">
        <f>SUM(E$7:E58)</f>
        <v>87.38317757009338</v>
      </c>
      <c r="H58" s="4">
        <f>SUM(F$7:F58)</f>
        <v>97.698209718670114</v>
      </c>
      <c r="I58" s="4">
        <f t="shared" si="6"/>
        <v>-10.315032148576734</v>
      </c>
      <c r="J58" s="4"/>
      <c r="K58" s="4"/>
      <c r="L58" s="4"/>
      <c r="M58" s="4"/>
      <c r="N58" s="4"/>
      <c r="O58" s="4"/>
    </row>
    <row r="59" spans="1:15" s="1" customFormat="1" ht="13.15" x14ac:dyDescent="0.4">
      <c r="A59" s="4"/>
      <c r="B59" s="4">
        <f t="shared" si="7"/>
        <v>100</v>
      </c>
      <c r="C59" s="4">
        <v>2</v>
      </c>
      <c r="D59" s="4">
        <v>3</v>
      </c>
      <c r="E59" s="4">
        <f t="shared" si="4"/>
        <v>0.93457943925233644</v>
      </c>
      <c r="F59" s="4">
        <f t="shared" si="5"/>
        <v>0.38363171355498721</v>
      </c>
      <c r="G59" s="4">
        <f>SUM(E$7:E59)</f>
        <v>88.317757009345712</v>
      </c>
      <c r="H59" s="4">
        <f>SUM(F$7:F59)</f>
        <v>98.081841432225104</v>
      </c>
      <c r="I59" s="4">
        <f t="shared" si="6"/>
        <v>-9.7640844228793924</v>
      </c>
      <c r="J59" s="4"/>
      <c r="K59" s="4"/>
      <c r="L59" s="4"/>
      <c r="M59" s="4"/>
      <c r="N59" s="4"/>
      <c r="O59" s="4"/>
    </row>
    <row r="60" spans="1:15" s="1" customFormat="1" ht="13.15" x14ac:dyDescent="0.4">
      <c r="A60" s="4"/>
      <c r="B60" s="4">
        <f t="shared" si="7"/>
        <v>102.5</v>
      </c>
      <c r="C60" s="4">
        <v>2</v>
      </c>
      <c r="D60" s="4">
        <v>1</v>
      </c>
      <c r="E60" s="4">
        <f t="shared" si="4"/>
        <v>0.93457943925233644</v>
      </c>
      <c r="F60" s="4">
        <f t="shared" si="5"/>
        <v>0.12787723785166241</v>
      </c>
      <c r="G60" s="4">
        <f>SUM(E$7:E60)</f>
        <v>89.252336448598044</v>
      </c>
      <c r="H60" s="4">
        <f>SUM(F$7:F60)</f>
        <v>98.209718670076768</v>
      </c>
      <c r="I60" s="4">
        <f t="shared" si="6"/>
        <v>-8.9573822214787242</v>
      </c>
      <c r="J60" s="4"/>
      <c r="K60" s="4"/>
      <c r="L60" s="4"/>
      <c r="M60" s="4"/>
      <c r="N60" s="4"/>
      <c r="O60" s="4"/>
    </row>
    <row r="61" spans="1:15" s="1" customFormat="1" ht="13.15" x14ac:dyDescent="0.4">
      <c r="A61" s="4"/>
      <c r="B61" s="4">
        <f t="shared" si="7"/>
        <v>105</v>
      </c>
      <c r="C61" s="4">
        <v>1</v>
      </c>
      <c r="D61" s="4">
        <v>1</v>
      </c>
      <c r="E61" s="4">
        <f t="shared" si="4"/>
        <v>0.46728971962616822</v>
      </c>
      <c r="F61" s="4">
        <f t="shared" si="5"/>
        <v>0.12787723785166241</v>
      </c>
      <c r="G61" s="4">
        <f>SUM(E$7:E61)</f>
        <v>89.71962616822421</v>
      </c>
      <c r="H61" s="4">
        <f>SUM(F$7:F61)</f>
        <v>98.337595907928431</v>
      </c>
      <c r="I61" s="4">
        <f t="shared" si="6"/>
        <v>-8.6179697397042219</v>
      </c>
      <c r="J61" s="4"/>
      <c r="K61" s="4"/>
      <c r="L61" s="4"/>
      <c r="M61" s="4"/>
      <c r="N61" s="4"/>
      <c r="O61" s="4"/>
    </row>
    <row r="62" spans="1:15" s="1" customFormat="1" ht="13.15" x14ac:dyDescent="0.4">
      <c r="A62" s="4"/>
      <c r="B62" s="4">
        <f t="shared" si="7"/>
        <v>107.5</v>
      </c>
      <c r="C62" s="4">
        <v>0</v>
      </c>
      <c r="D62" s="4">
        <v>0</v>
      </c>
      <c r="E62" s="4">
        <f t="shared" si="4"/>
        <v>0</v>
      </c>
      <c r="F62" s="4">
        <f t="shared" si="5"/>
        <v>0</v>
      </c>
      <c r="G62" s="4">
        <f>SUM(E$7:E62)</f>
        <v>89.71962616822421</v>
      </c>
      <c r="H62" s="4">
        <f>SUM(F$7:F62)</f>
        <v>98.337595907928431</v>
      </c>
      <c r="I62" s="4">
        <f t="shared" si="6"/>
        <v>-8.6179697397042219</v>
      </c>
      <c r="J62" s="4"/>
      <c r="K62" s="4"/>
      <c r="L62" s="4"/>
      <c r="M62" s="4"/>
      <c r="N62" s="4"/>
      <c r="O62" s="4"/>
    </row>
    <row r="63" spans="1:15" s="1" customFormat="1" ht="13.15" x14ac:dyDescent="0.4">
      <c r="A63" s="4"/>
      <c r="B63" s="4">
        <f t="shared" si="7"/>
        <v>110</v>
      </c>
      <c r="C63" s="4">
        <v>0</v>
      </c>
      <c r="D63" s="4">
        <v>0</v>
      </c>
      <c r="E63" s="4">
        <f t="shared" si="4"/>
        <v>0</v>
      </c>
      <c r="F63" s="4">
        <f t="shared" si="5"/>
        <v>0</v>
      </c>
      <c r="G63" s="4">
        <f>SUM(E$7:E63)</f>
        <v>89.71962616822421</v>
      </c>
      <c r="H63" s="4">
        <f>SUM(F$7:F63)</f>
        <v>98.337595907928431</v>
      </c>
      <c r="I63" s="4">
        <f t="shared" si="6"/>
        <v>-8.6179697397042219</v>
      </c>
      <c r="J63" s="4"/>
      <c r="K63" s="4"/>
      <c r="L63" s="4"/>
      <c r="M63" s="4"/>
      <c r="N63" s="4"/>
      <c r="O63" s="4"/>
    </row>
    <row r="64" spans="1:15" s="1" customFormat="1" ht="13.15" x14ac:dyDescent="0.4">
      <c r="A64" s="4"/>
      <c r="B64" s="4">
        <f t="shared" si="7"/>
        <v>112.5</v>
      </c>
      <c r="C64" s="4">
        <v>0</v>
      </c>
      <c r="D64" s="4">
        <v>4</v>
      </c>
      <c r="E64" s="4">
        <f t="shared" si="4"/>
        <v>0</v>
      </c>
      <c r="F64" s="4">
        <f t="shared" si="5"/>
        <v>0.51150895140664965</v>
      </c>
      <c r="G64" s="4">
        <f>SUM(E$7:E64)</f>
        <v>89.71962616822421</v>
      </c>
      <c r="H64" s="4">
        <f>SUM(F$7:F64)</f>
        <v>98.849104859335085</v>
      </c>
      <c r="I64" s="4">
        <f t="shared" si="6"/>
        <v>-9.1294786911108758</v>
      </c>
      <c r="J64" s="4"/>
      <c r="K64" s="4"/>
      <c r="L64" s="4"/>
      <c r="M64" s="4"/>
      <c r="N64" s="4"/>
      <c r="O64" s="4"/>
    </row>
    <row r="65" spans="1:15" s="1" customFormat="1" ht="13.15" x14ac:dyDescent="0.4">
      <c r="A65" s="4"/>
      <c r="B65" s="4">
        <f t="shared" si="7"/>
        <v>115</v>
      </c>
      <c r="C65" s="4">
        <v>0</v>
      </c>
      <c r="D65" s="4">
        <v>0</v>
      </c>
      <c r="E65" s="4">
        <f t="shared" si="4"/>
        <v>0</v>
      </c>
      <c r="F65" s="4">
        <f t="shared" si="5"/>
        <v>0</v>
      </c>
      <c r="G65" s="4">
        <f>SUM(E$7:E65)</f>
        <v>89.71962616822421</v>
      </c>
      <c r="H65" s="4">
        <f>SUM(F$7:F65)</f>
        <v>98.849104859335085</v>
      </c>
      <c r="I65" s="4">
        <f t="shared" si="6"/>
        <v>-9.1294786911108758</v>
      </c>
      <c r="J65" s="4"/>
      <c r="K65" s="4"/>
      <c r="L65" s="4"/>
      <c r="M65" s="4"/>
      <c r="N65" s="4"/>
      <c r="O65" s="4"/>
    </row>
    <row r="66" spans="1:15" s="1" customFormat="1" ht="13.15" x14ac:dyDescent="0.4">
      <c r="A66" s="4"/>
      <c r="B66" s="4">
        <f t="shared" si="7"/>
        <v>117.5</v>
      </c>
      <c r="C66" s="4">
        <v>2</v>
      </c>
      <c r="D66" s="4">
        <v>0</v>
      </c>
      <c r="E66" s="4">
        <f t="shared" si="4"/>
        <v>0.93457943925233644</v>
      </c>
      <c r="F66" s="4">
        <f t="shared" si="5"/>
        <v>0</v>
      </c>
      <c r="G66" s="4">
        <f>SUM(E$7:E66)</f>
        <v>90.654205607476541</v>
      </c>
      <c r="H66" s="4">
        <f>SUM(F$7:F66)</f>
        <v>98.849104859335085</v>
      </c>
      <c r="I66" s="4">
        <f t="shared" si="6"/>
        <v>-8.1948992518585442</v>
      </c>
      <c r="J66" s="4"/>
      <c r="K66" s="4"/>
      <c r="L66" s="4"/>
      <c r="M66" s="4"/>
      <c r="N66" s="4"/>
      <c r="O66" s="4"/>
    </row>
    <row r="67" spans="1:15" s="1" customFormat="1" ht="13.15" x14ac:dyDescent="0.4">
      <c r="A67" s="4"/>
      <c r="B67" s="4">
        <f t="shared" si="7"/>
        <v>120</v>
      </c>
      <c r="C67" s="4">
        <v>0</v>
      </c>
      <c r="D67" s="4">
        <v>0</v>
      </c>
      <c r="E67" s="4">
        <f t="shared" si="4"/>
        <v>0</v>
      </c>
      <c r="F67" s="4">
        <f t="shared" si="5"/>
        <v>0</v>
      </c>
      <c r="G67" s="4">
        <f>SUM(E$7:E67)</f>
        <v>90.654205607476541</v>
      </c>
      <c r="H67" s="4">
        <f>SUM(F$7:F67)</f>
        <v>98.849104859335085</v>
      </c>
      <c r="I67" s="4">
        <f t="shared" si="6"/>
        <v>-8.1948992518585442</v>
      </c>
      <c r="J67" s="4"/>
      <c r="K67" s="4"/>
      <c r="L67" s="4"/>
      <c r="M67" s="4"/>
      <c r="N67" s="4"/>
      <c r="O67" s="4"/>
    </row>
    <row r="68" spans="1:15" s="1" customFormat="1" ht="13.15" x14ac:dyDescent="0.4">
      <c r="A68" s="4"/>
      <c r="B68" s="4">
        <f t="shared" si="7"/>
        <v>122.5</v>
      </c>
      <c r="C68" s="4">
        <v>0</v>
      </c>
      <c r="D68" s="4">
        <v>1</v>
      </c>
      <c r="E68" s="4">
        <f t="shared" si="4"/>
        <v>0</v>
      </c>
      <c r="F68" s="4">
        <f t="shared" si="5"/>
        <v>0.12787723785166241</v>
      </c>
      <c r="G68" s="4">
        <f>SUM(E$7:E68)</f>
        <v>90.654205607476541</v>
      </c>
      <c r="H68" s="4">
        <f>SUM(F$7:F68)</f>
        <v>98.976982097186749</v>
      </c>
      <c r="I68" s="4">
        <f t="shared" si="6"/>
        <v>-8.3227764897102077</v>
      </c>
      <c r="J68" s="4"/>
      <c r="K68" s="4"/>
      <c r="L68" s="4"/>
      <c r="M68" s="4"/>
      <c r="N68" s="4"/>
      <c r="O68" s="4"/>
    </row>
    <row r="69" spans="1:15" s="1" customFormat="1" ht="13.15" x14ac:dyDescent="0.4">
      <c r="A69" s="4"/>
      <c r="B69" s="4">
        <f t="shared" si="7"/>
        <v>125</v>
      </c>
      <c r="C69" s="4">
        <v>1</v>
      </c>
      <c r="D69" s="4">
        <v>0</v>
      </c>
      <c r="E69" s="4">
        <f t="shared" si="4"/>
        <v>0.46728971962616822</v>
      </c>
      <c r="F69" s="4">
        <f t="shared" si="5"/>
        <v>0</v>
      </c>
      <c r="G69" s="4">
        <f>SUM(E$7:E69)</f>
        <v>91.121495327102707</v>
      </c>
      <c r="H69" s="4">
        <f>SUM(F$7:F69)</f>
        <v>98.976982097186749</v>
      </c>
      <c r="I69" s="4">
        <f t="shared" si="6"/>
        <v>-7.8554867700840418</v>
      </c>
      <c r="J69" s="4"/>
      <c r="K69" s="4"/>
      <c r="L69" s="4"/>
      <c r="M69" s="4"/>
      <c r="N69" s="4"/>
      <c r="O69" s="4"/>
    </row>
    <row r="70" spans="1:15" s="1" customFormat="1" ht="13.15" x14ac:dyDescent="0.4">
      <c r="A70" s="4"/>
      <c r="B70" s="4">
        <f t="shared" si="7"/>
        <v>127.5</v>
      </c>
      <c r="C70" s="4">
        <v>0</v>
      </c>
      <c r="D70" s="4">
        <v>0</v>
      </c>
      <c r="E70" s="4">
        <f t="shared" si="4"/>
        <v>0</v>
      </c>
      <c r="F70" s="4">
        <f t="shared" si="5"/>
        <v>0</v>
      </c>
      <c r="G70" s="4">
        <f>SUM(E$7:E70)</f>
        <v>91.121495327102707</v>
      </c>
      <c r="H70" s="4">
        <f>SUM(F$7:F70)</f>
        <v>98.976982097186749</v>
      </c>
      <c r="I70" s="4">
        <f t="shared" si="6"/>
        <v>-7.8554867700840418</v>
      </c>
      <c r="J70" s="4"/>
      <c r="K70" s="4"/>
      <c r="L70" s="4"/>
      <c r="M70" s="4"/>
      <c r="N70" s="4"/>
      <c r="O70" s="4"/>
    </row>
    <row r="71" spans="1:15" s="1" customFormat="1" ht="13.15" x14ac:dyDescent="0.4">
      <c r="A71" s="4"/>
      <c r="B71" s="4">
        <f t="shared" si="7"/>
        <v>130</v>
      </c>
      <c r="C71" s="4">
        <v>0</v>
      </c>
      <c r="D71" s="4">
        <v>0</v>
      </c>
      <c r="E71" s="4">
        <f t="shared" ref="E71:E102" si="8">100*C71/SUM(C$7:C$119)</f>
        <v>0</v>
      </c>
      <c r="F71" s="4">
        <f t="shared" ref="F71:F102" si="9">100*D71/SUM(D$7:D$119)</f>
        <v>0</v>
      </c>
      <c r="G71" s="4">
        <f>SUM(E$7:E71)</f>
        <v>91.121495327102707</v>
      </c>
      <c r="H71" s="4">
        <f>SUM(F$7:F71)</f>
        <v>98.976982097186749</v>
      </c>
      <c r="I71" s="4">
        <f t="shared" ref="I71:I102" si="10">G71-H71</f>
        <v>-7.8554867700840418</v>
      </c>
      <c r="J71" s="4"/>
      <c r="K71" s="4"/>
      <c r="L71" s="4"/>
      <c r="M71" s="4"/>
      <c r="N71" s="4"/>
      <c r="O71" s="4"/>
    </row>
    <row r="72" spans="1:15" s="1" customFormat="1" ht="13.15" x14ac:dyDescent="0.4">
      <c r="A72" s="4"/>
      <c r="B72" s="4">
        <f t="shared" ref="B72:B103" si="11">B71+2.5</f>
        <v>132.5</v>
      </c>
      <c r="C72" s="4">
        <v>1</v>
      </c>
      <c r="D72" s="4">
        <v>0</v>
      </c>
      <c r="E72" s="4">
        <f t="shared" si="8"/>
        <v>0.46728971962616822</v>
      </c>
      <c r="F72" s="4">
        <f t="shared" si="9"/>
        <v>0</v>
      </c>
      <c r="G72" s="4">
        <f>SUM(E$7:E72)</f>
        <v>91.588785046728873</v>
      </c>
      <c r="H72" s="4">
        <f>SUM(F$7:F72)</f>
        <v>98.976982097186749</v>
      </c>
      <c r="I72" s="4">
        <f t="shared" si="10"/>
        <v>-7.388197050457876</v>
      </c>
      <c r="J72" s="4"/>
      <c r="K72" s="4"/>
      <c r="L72" s="4"/>
      <c r="M72" s="4"/>
      <c r="N72" s="4"/>
      <c r="O72" s="4"/>
    </row>
    <row r="73" spans="1:15" s="1" customFormat="1" ht="13.15" x14ac:dyDescent="0.4">
      <c r="A73" s="4"/>
      <c r="B73" s="4">
        <f t="shared" si="11"/>
        <v>135</v>
      </c>
      <c r="C73" s="4">
        <v>1</v>
      </c>
      <c r="D73" s="4">
        <v>0</v>
      </c>
      <c r="E73" s="4">
        <f t="shared" si="8"/>
        <v>0.46728971962616822</v>
      </c>
      <c r="F73" s="4">
        <f t="shared" si="9"/>
        <v>0</v>
      </c>
      <c r="G73" s="4">
        <f>SUM(E$7:E73)</f>
        <v>92.056074766355039</v>
      </c>
      <c r="H73" s="4">
        <f>SUM(F$7:F73)</f>
        <v>98.976982097186749</v>
      </c>
      <c r="I73" s="4">
        <f t="shared" si="10"/>
        <v>-6.9209073308317102</v>
      </c>
      <c r="J73" s="4"/>
      <c r="K73" s="4"/>
      <c r="L73" s="4"/>
      <c r="M73" s="4"/>
      <c r="N73" s="4"/>
      <c r="O73" s="4"/>
    </row>
    <row r="74" spans="1:15" s="1" customFormat="1" ht="13.15" x14ac:dyDescent="0.4">
      <c r="A74" s="4"/>
      <c r="B74" s="4">
        <f t="shared" si="11"/>
        <v>137.5</v>
      </c>
      <c r="C74" s="4">
        <v>0</v>
      </c>
      <c r="D74" s="4">
        <v>0</v>
      </c>
      <c r="E74" s="4">
        <f t="shared" si="8"/>
        <v>0</v>
      </c>
      <c r="F74" s="4">
        <f t="shared" si="9"/>
        <v>0</v>
      </c>
      <c r="G74" s="4">
        <f>SUM(E$7:E74)</f>
        <v>92.056074766355039</v>
      </c>
      <c r="H74" s="4">
        <f>SUM(F$7:F74)</f>
        <v>98.976982097186749</v>
      </c>
      <c r="I74" s="4">
        <f t="shared" si="10"/>
        <v>-6.9209073308317102</v>
      </c>
      <c r="J74" s="4"/>
      <c r="K74" s="4"/>
      <c r="L74" s="4"/>
      <c r="M74" s="4"/>
      <c r="N74" s="4"/>
      <c r="O74" s="4"/>
    </row>
    <row r="75" spans="1:15" s="1" customFormat="1" ht="13.15" x14ac:dyDescent="0.4">
      <c r="A75" s="4"/>
      <c r="B75" s="4">
        <f t="shared" si="11"/>
        <v>140</v>
      </c>
      <c r="C75" s="4">
        <v>0</v>
      </c>
      <c r="D75" s="4">
        <v>0</v>
      </c>
      <c r="E75" s="4">
        <f t="shared" si="8"/>
        <v>0</v>
      </c>
      <c r="F75" s="4">
        <f t="shared" si="9"/>
        <v>0</v>
      </c>
      <c r="G75" s="4">
        <f>SUM(E$7:E75)</f>
        <v>92.056074766355039</v>
      </c>
      <c r="H75" s="4">
        <f>SUM(F$7:F75)</f>
        <v>98.976982097186749</v>
      </c>
      <c r="I75" s="4">
        <f t="shared" si="10"/>
        <v>-6.9209073308317102</v>
      </c>
      <c r="J75" s="4"/>
      <c r="K75" s="4"/>
      <c r="L75" s="4"/>
      <c r="M75" s="4"/>
      <c r="N75" s="4"/>
      <c r="O75" s="4"/>
    </row>
    <row r="76" spans="1:15" s="1" customFormat="1" ht="13.15" x14ac:dyDescent="0.4">
      <c r="A76" s="4"/>
      <c r="B76" s="4">
        <f t="shared" si="11"/>
        <v>142.5</v>
      </c>
      <c r="C76" s="4">
        <v>0</v>
      </c>
      <c r="D76" s="4">
        <v>0</v>
      </c>
      <c r="E76" s="4">
        <f t="shared" si="8"/>
        <v>0</v>
      </c>
      <c r="F76" s="4">
        <f t="shared" si="9"/>
        <v>0</v>
      </c>
      <c r="G76" s="4">
        <f>SUM(E$7:E76)</f>
        <v>92.056074766355039</v>
      </c>
      <c r="H76" s="4">
        <f>SUM(F$7:F76)</f>
        <v>98.976982097186749</v>
      </c>
      <c r="I76" s="4">
        <f t="shared" si="10"/>
        <v>-6.9209073308317102</v>
      </c>
      <c r="J76" s="4"/>
      <c r="K76" s="4"/>
      <c r="L76" s="4"/>
      <c r="M76" s="4"/>
      <c r="N76" s="4"/>
      <c r="O76" s="4"/>
    </row>
    <row r="77" spans="1:15" s="1" customFormat="1" ht="13.15" x14ac:dyDescent="0.4">
      <c r="A77" s="4"/>
      <c r="B77" s="4">
        <f t="shared" si="11"/>
        <v>145</v>
      </c>
      <c r="C77" s="4">
        <v>0</v>
      </c>
      <c r="D77" s="4">
        <v>0</v>
      </c>
      <c r="E77" s="4">
        <f t="shared" si="8"/>
        <v>0</v>
      </c>
      <c r="F77" s="4">
        <f t="shared" si="9"/>
        <v>0</v>
      </c>
      <c r="G77" s="4">
        <f>SUM(E$7:E77)</f>
        <v>92.056074766355039</v>
      </c>
      <c r="H77" s="4">
        <f>SUM(F$7:F77)</f>
        <v>98.976982097186749</v>
      </c>
      <c r="I77" s="4">
        <f t="shared" si="10"/>
        <v>-6.9209073308317102</v>
      </c>
      <c r="J77" s="4"/>
      <c r="K77" s="4"/>
      <c r="L77" s="4"/>
      <c r="M77" s="4"/>
      <c r="N77" s="4"/>
      <c r="O77" s="4"/>
    </row>
    <row r="78" spans="1:15" s="1" customFormat="1" ht="13.15" x14ac:dyDescent="0.4">
      <c r="A78" s="4"/>
      <c r="B78" s="4">
        <f t="shared" si="11"/>
        <v>147.5</v>
      </c>
      <c r="C78" s="4">
        <v>1</v>
      </c>
      <c r="D78" s="4">
        <v>0</v>
      </c>
      <c r="E78" s="4">
        <f t="shared" si="8"/>
        <v>0.46728971962616822</v>
      </c>
      <c r="F78" s="4">
        <f t="shared" si="9"/>
        <v>0</v>
      </c>
      <c r="G78" s="4">
        <f>SUM(E$7:E78)</f>
        <v>92.523364485981205</v>
      </c>
      <c r="H78" s="4">
        <f>SUM(F$7:F78)</f>
        <v>98.976982097186749</v>
      </c>
      <c r="I78" s="4">
        <f t="shared" si="10"/>
        <v>-6.4536176112055443</v>
      </c>
      <c r="J78" s="4"/>
      <c r="K78" s="4"/>
      <c r="L78" s="4"/>
      <c r="M78" s="4"/>
      <c r="N78" s="4"/>
      <c r="O78" s="4"/>
    </row>
    <row r="79" spans="1:15" s="1" customFormat="1" ht="13.15" x14ac:dyDescent="0.4">
      <c r="A79" s="4"/>
      <c r="B79" s="4">
        <f t="shared" si="11"/>
        <v>150</v>
      </c>
      <c r="C79" s="4">
        <v>0</v>
      </c>
      <c r="D79" s="4">
        <v>1</v>
      </c>
      <c r="E79" s="4">
        <f t="shared" si="8"/>
        <v>0</v>
      </c>
      <c r="F79" s="4">
        <f t="shared" si="9"/>
        <v>0.12787723785166241</v>
      </c>
      <c r="G79" s="4">
        <f>SUM(E$7:E79)</f>
        <v>92.523364485981205</v>
      </c>
      <c r="H79" s="4">
        <f>SUM(F$7:F79)</f>
        <v>99.104859335038412</v>
      </c>
      <c r="I79" s="4">
        <f t="shared" si="10"/>
        <v>-6.5814948490572078</v>
      </c>
      <c r="J79" s="4"/>
      <c r="K79" s="4"/>
      <c r="L79" s="4"/>
      <c r="M79" s="4"/>
      <c r="N79" s="4"/>
      <c r="O79" s="4"/>
    </row>
    <row r="80" spans="1:15" s="1" customFormat="1" ht="13.15" x14ac:dyDescent="0.4">
      <c r="A80" s="4"/>
      <c r="B80" s="4">
        <f t="shared" si="11"/>
        <v>152.5</v>
      </c>
      <c r="C80" s="4">
        <v>0</v>
      </c>
      <c r="D80" s="4">
        <v>0</v>
      </c>
      <c r="E80" s="4">
        <f t="shared" si="8"/>
        <v>0</v>
      </c>
      <c r="F80" s="4">
        <f t="shared" si="9"/>
        <v>0</v>
      </c>
      <c r="G80" s="4">
        <f>SUM(E$7:E80)</f>
        <v>92.523364485981205</v>
      </c>
      <c r="H80" s="4">
        <f>SUM(F$7:F80)</f>
        <v>99.104859335038412</v>
      </c>
      <c r="I80" s="4">
        <f t="shared" si="10"/>
        <v>-6.5814948490572078</v>
      </c>
      <c r="J80" s="4"/>
      <c r="K80" s="4"/>
      <c r="L80" s="4"/>
      <c r="M80" s="4"/>
      <c r="N80" s="4"/>
      <c r="O80" s="4"/>
    </row>
    <row r="81" spans="1:15" s="1" customFormat="1" ht="13.15" x14ac:dyDescent="0.4">
      <c r="A81" s="4"/>
      <c r="B81" s="4">
        <f t="shared" si="11"/>
        <v>155</v>
      </c>
      <c r="C81" s="4">
        <v>0</v>
      </c>
      <c r="D81" s="4">
        <v>0</v>
      </c>
      <c r="E81" s="4">
        <f t="shared" si="8"/>
        <v>0</v>
      </c>
      <c r="F81" s="4">
        <f t="shared" si="9"/>
        <v>0</v>
      </c>
      <c r="G81" s="4">
        <f>SUM(E$7:E81)</f>
        <v>92.523364485981205</v>
      </c>
      <c r="H81" s="4">
        <f>SUM(F$7:F81)</f>
        <v>99.104859335038412</v>
      </c>
      <c r="I81" s="4">
        <f t="shared" si="10"/>
        <v>-6.5814948490572078</v>
      </c>
      <c r="J81" s="4"/>
      <c r="K81" s="4"/>
      <c r="L81" s="4"/>
      <c r="M81" s="4"/>
      <c r="N81" s="4"/>
      <c r="O81" s="4"/>
    </row>
    <row r="82" spans="1:15" s="1" customFormat="1" ht="13.15" x14ac:dyDescent="0.4">
      <c r="A82" s="4"/>
      <c r="B82" s="4">
        <f t="shared" si="11"/>
        <v>157.5</v>
      </c>
      <c r="C82" s="4">
        <v>0</v>
      </c>
      <c r="D82" s="4">
        <v>0</v>
      </c>
      <c r="E82" s="4">
        <f t="shared" si="8"/>
        <v>0</v>
      </c>
      <c r="F82" s="4">
        <f t="shared" si="9"/>
        <v>0</v>
      </c>
      <c r="G82" s="4">
        <f>SUM(E$7:E82)</f>
        <v>92.523364485981205</v>
      </c>
      <c r="H82" s="4">
        <f>SUM(F$7:F82)</f>
        <v>99.104859335038412</v>
      </c>
      <c r="I82" s="4">
        <f t="shared" si="10"/>
        <v>-6.5814948490572078</v>
      </c>
      <c r="J82" s="4"/>
      <c r="K82" s="4"/>
      <c r="L82" s="4"/>
      <c r="M82" s="4"/>
      <c r="N82" s="4"/>
      <c r="O82" s="4"/>
    </row>
    <row r="83" spans="1:15" s="1" customFormat="1" ht="13.15" x14ac:dyDescent="0.4">
      <c r="A83" s="4"/>
      <c r="B83" s="4">
        <f t="shared" si="11"/>
        <v>160</v>
      </c>
      <c r="C83" s="4">
        <v>0</v>
      </c>
      <c r="D83" s="4">
        <v>0</v>
      </c>
      <c r="E83" s="4">
        <f t="shared" si="8"/>
        <v>0</v>
      </c>
      <c r="F83" s="4">
        <f t="shared" si="9"/>
        <v>0</v>
      </c>
      <c r="G83" s="4">
        <f>SUM(E$7:E83)</f>
        <v>92.523364485981205</v>
      </c>
      <c r="H83" s="4">
        <f>SUM(F$7:F83)</f>
        <v>99.104859335038412</v>
      </c>
      <c r="I83" s="4">
        <f t="shared" si="10"/>
        <v>-6.5814948490572078</v>
      </c>
      <c r="J83" s="4"/>
      <c r="K83" s="4"/>
      <c r="L83" s="4"/>
      <c r="M83" s="4"/>
      <c r="N83" s="4"/>
      <c r="O83" s="4"/>
    </row>
    <row r="84" spans="1:15" s="1" customFormat="1" ht="13.15" x14ac:dyDescent="0.4">
      <c r="A84" s="4"/>
      <c r="B84" s="4">
        <f t="shared" si="11"/>
        <v>162.5</v>
      </c>
      <c r="C84" s="4">
        <v>0</v>
      </c>
      <c r="D84" s="4">
        <v>0</v>
      </c>
      <c r="E84" s="4">
        <f t="shared" si="8"/>
        <v>0</v>
      </c>
      <c r="F84" s="4">
        <f t="shared" si="9"/>
        <v>0</v>
      </c>
      <c r="G84" s="4">
        <f>SUM(E$7:E84)</f>
        <v>92.523364485981205</v>
      </c>
      <c r="H84" s="4">
        <f>SUM(F$7:F84)</f>
        <v>99.104859335038412</v>
      </c>
      <c r="I84" s="4">
        <f t="shared" si="10"/>
        <v>-6.5814948490572078</v>
      </c>
      <c r="J84" s="4"/>
      <c r="K84" s="4"/>
      <c r="L84" s="4"/>
      <c r="M84" s="4"/>
      <c r="N84" s="4"/>
      <c r="O84" s="4"/>
    </row>
    <row r="85" spans="1:15" s="1" customFormat="1" ht="13.15" x14ac:dyDescent="0.4">
      <c r="A85" s="4"/>
      <c r="B85" s="4">
        <f t="shared" si="11"/>
        <v>165</v>
      </c>
      <c r="C85" s="4">
        <v>1</v>
      </c>
      <c r="D85" s="4">
        <v>0</v>
      </c>
      <c r="E85" s="4">
        <f t="shared" si="8"/>
        <v>0.46728971962616822</v>
      </c>
      <c r="F85" s="4">
        <f t="shared" si="9"/>
        <v>0</v>
      </c>
      <c r="G85" s="4">
        <f>SUM(E$7:E85)</f>
        <v>92.99065420560737</v>
      </c>
      <c r="H85" s="4">
        <f>SUM(F$7:F85)</f>
        <v>99.104859335038412</v>
      </c>
      <c r="I85" s="4">
        <f t="shared" si="10"/>
        <v>-6.114205129431042</v>
      </c>
      <c r="J85" s="4"/>
      <c r="K85" s="4"/>
      <c r="L85" s="4"/>
      <c r="M85" s="4"/>
      <c r="N85" s="4"/>
      <c r="O85" s="4"/>
    </row>
    <row r="86" spans="1:15" s="1" customFormat="1" ht="13.15" x14ac:dyDescent="0.4">
      <c r="A86" s="4"/>
      <c r="B86" s="4">
        <f t="shared" si="11"/>
        <v>167.5</v>
      </c>
      <c r="C86" s="4">
        <v>1</v>
      </c>
      <c r="D86" s="4">
        <v>0</v>
      </c>
      <c r="E86" s="4">
        <f t="shared" si="8"/>
        <v>0.46728971962616822</v>
      </c>
      <c r="F86" s="4">
        <f t="shared" si="9"/>
        <v>0</v>
      </c>
      <c r="G86" s="4">
        <f>SUM(E$7:E86)</f>
        <v>93.457943925233536</v>
      </c>
      <c r="H86" s="4">
        <f>SUM(F$7:F86)</f>
        <v>99.104859335038412</v>
      </c>
      <c r="I86" s="4">
        <f t="shared" si="10"/>
        <v>-5.6469154098048762</v>
      </c>
      <c r="J86" s="4"/>
      <c r="K86" s="4"/>
      <c r="L86" s="4"/>
      <c r="M86" s="4"/>
      <c r="N86" s="4"/>
      <c r="O86" s="4"/>
    </row>
    <row r="87" spans="1:15" s="1" customFormat="1" ht="13.15" x14ac:dyDescent="0.4">
      <c r="A87" s="4"/>
      <c r="B87" s="4">
        <f t="shared" si="11"/>
        <v>170</v>
      </c>
      <c r="C87" s="4">
        <v>0</v>
      </c>
      <c r="D87" s="4">
        <v>0</v>
      </c>
      <c r="E87" s="4">
        <f t="shared" si="8"/>
        <v>0</v>
      </c>
      <c r="F87" s="4">
        <f t="shared" si="9"/>
        <v>0</v>
      </c>
      <c r="G87" s="4">
        <f>SUM(E$7:E87)</f>
        <v>93.457943925233536</v>
      </c>
      <c r="H87" s="4">
        <f>SUM(F$7:F87)</f>
        <v>99.104859335038412</v>
      </c>
      <c r="I87" s="4">
        <f t="shared" si="10"/>
        <v>-5.6469154098048762</v>
      </c>
      <c r="J87" s="4"/>
      <c r="K87" s="4"/>
      <c r="L87" s="4"/>
      <c r="M87" s="4"/>
      <c r="N87" s="4"/>
      <c r="O87" s="4"/>
    </row>
    <row r="88" spans="1:15" s="1" customFormat="1" ht="13.15" x14ac:dyDescent="0.4">
      <c r="A88" s="4"/>
      <c r="B88" s="4">
        <f t="shared" si="11"/>
        <v>172.5</v>
      </c>
      <c r="C88" s="4">
        <v>0</v>
      </c>
      <c r="D88" s="4">
        <v>0</v>
      </c>
      <c r="E88" s="4">
        <f t="shared" si="8"/>
        <v>0</v>
      </c>
      <c r="F88" s="4">
        <f t="shared" si="9"/>
        <v>0</v>
      </c>
      <c r="G88" s="4">
        <f>SUM(E$7:E88)</f>
        <v>93.457943925233536</v>
      </c>
      <c r="H88" s="4">
        <f>SUM(F$7:F88)</f>
        <v>99.104859335038412</v>
      </c>
      <c r="I88" s="4">
        <f t="shared" si="10"/>
        <v>-5.6469154098048762</v>
      </c>
      <c r="J88" s="4"/>
      <c r="K88" s="4"/>
      <c r="L88" s="4"/>
      <c r="M88" s="4"/>
      <c r="N88" s="4"/>
      <c r="O88" s="4"/>
    </row>
    <row r="89" spans="1:15" s="1" customFormat="1" ht="13.15" x14ac:dyDescent="0.4">
      <c r="A89" s="4"/>
      <c r="B89" s="4">
        <f t="shared" si="11"/>
        <v>175</v>
      </c>
      <c r="C89" s="4">
        <v>0</v>
      </c>
      <c r="D89" s="4">
        <v>0</v>
      </c>
      <c r="E89" s="4">
        <f t="shared" si="8"/>
        <v>0</v>
      </c>
      <c r="F89" s="4">
        <f t="shared" si="9"/>
        <v>0</v>
      </c>
      <c r="G89" s="4">
        <f>SUM(E$7:E89)</f>
        <v>93.457943925233536</v>
      </c>
      <c r="H89" s="4">
        <f>SUM(F$7:F89)</f>
        <v>99.104859335038412</v>
      </c>
      <c r="I89" s="4">
        <f t="shared" si="10"/>
        <v>-5.6469154098048762</v>
      </c>
      <c r="J89" s="4"/>
      <c r="K89" s="4"/>
      <c r="L89" s="4"/>
      <c r="M89" s="4"/>
      <c r="N89" s="4"/>
      <c r="O89" s="4"/>
    </row>
    <row r="90" spans="1:15" s="1" customFormat="1" ht="13.15" x14ac:dyDescent="0.4">
      <c r="A90" s="4"/>
      <c r="B90" s="4">
        <f t="shared" si="11"/>
        <v>177.5</v>
      </c>
      <c r="C90" s="4">
        <v>0</v>
      </c>
      <c r="D90" s="4">
        <v>0</v>
      </c>
      <c r="E90" s="4">
        <f t="shared" si="8"/>
        <v>0</v>
      </c>
      <c r="F90" s="4">
        <f t="shared" si="9"/>
        <v>0</v>
      </c>
      <c r="G90" s="4">
        <f>SUM(E$7:E90)</f>
        <v>93.457943925233536</v>
      </c>
      <c r="H90" s="4">
        <f>SUM(F$7:F90)</f>
        <v>99.104859335038412</v>
      </c>
      <c r="I90" s="4">
        <f t="shared" si="10"/>
        <v>-5.6469154098048762</v>
      </c>
      <c r="J90" s="4"/>
      <c r="K90" s="4"/>
      <c r="L90" s="4"/>
      <c r="M90" s="4"/>
      <c r="N90" s="4"/>
      <c r="O90" s="4"/>
    </row>
    <row r="91" spans="1:15" s="1" customFormat="1" ht="13.15" x14ac:dyDescent="0.4">
      <c r="A91" s="4"/>
      <c r="B91" s="4">
        <f t="shared" si="11"/>
        <v>180</v>
      </c>
      <c r="C91" s="4">
        <v>0</v>
      </c>
      <c r="D91" s="4">
        <v>0</v>
      </c>
      <c r="E91" s="4">
        <f t="shared" si="8"/>
        <v>0</v>
      </c>
      <c r="F91" s="4">
        <f t="shared" si="9"/>
        <v>0</v>
      </c>
      <c r="G91" s="4">
        <f>SUM(E$7:E91)</f>
        <v>93.457943925233536</v>
      </c>
      <c r="H91" s="4">
        <f>SUM(F$7:F91)</f>
        <v>99.104859335038412</v>
      </c>
      <c r="I91" s="4">
        <f t="shared" si="10"/>
        <v>-5.6469154098048762</v>
      </c>
      <c r="J91" s="4"/>
      <c r="K91" s="4"/>
      <c r="L91" s="4"/>
      <c r="M91" s="4"/>
      <c r="N91" s="4"/>
      <c r="O91" s="4"/>
    </row>
    <row r="92" spans="1:15" s="1" customFormat="1" ht="13.15" x14ac:dyDescent="0.4">
      <c r="A92" s="4"/>
      <c r="B92" s="4">
        <f t="shared" si="11"/>
        <v>182.5</v>
      </c>
      <c r="C92" s="4">
        <v>0</v>
      </c>
      <c r="D92" s="4">
        <v>0</v>
      </c>
      <c r="E92" s="4">
        <f t="shared" si="8"/>
        <v>0</v>
      </c>
      <c r="F92" s="4">
        <f t="shared" si="9"/>
        <v>0</v>
      </c>
      <c r="G92" s="4">
        <f>SUM(E$7:E92)</f>
        <v>93.457943925233536</v>
      </c>
      <c r="H92" s="4">
        <f>SUM(F$7:F92)</f>
        <v>99.104859335038412</v>
      </c>
      <c r="I92" s="4">
        <f t="shared" si="10"/>
        <v>-5.6469154098048762</v>
      </c>
      <c r="J92" s="4"/>
      <c r="K92" s="4"/>
      <c r="L92" s="4"/>
      <c r="M92" s="4"/>
      <c r="N92" s="4"/>
      <c r="O92" s="4"/>
    </row>
    <row r="93" spans="1:15" s="1" customFormat="1" ht="13.15" x14ac:dyDescent="0.4">
      <c r="A93" s="4"/>
      <c r="B93" s="4">
        <f t="shared" si="11"/>
        <v>185</v>
      </c>
      <c r="C93" s="4">
        <v>0</v>
      </c>
      <c r="D93" s="4">
        <v>0</v>
      </c>
      <c r="E93" s="4">
        <f t="shared" si="8"/>
        <v>0</v>
      </c>
      <c r="F93" s="4">
        <f t="shared" si="9"/>
        <v>0</v>
      </c>
      <c r="G93" s="4">
        <f>SUM(E$7:E93)</f>
        <v>93.457943925233536</v>
      </c>
      <c r="H93" s="4">
        <f>SUM(F$7:F93)</f>
        <v>99.104859335038412</v>
      </c>
      <c r="I93" s="4">
        <f t="shared" si="10"/>
        <v>-5.6469154098048762</v>
      </c>
      <c r="J93" s="4"/>
      <c r="K93" s="4"/>
      <c r="L93" s="4"/>
      <c r="M93" s="4"/>
      <c r="N93" s="4"/>
      <c r="O93" s="4"/>
    </row>
    <row r="94" spans="1:15" s="1" customFormat="1" ht="13.15" x14ac:dyDescent="0.4">
      <c r="A94" s="4"/>
      <c r="B94" s="4">
        <f t="shared" si="11"/>
        <v>187.5</v>
      </c>
      <c r="C94" s="4">
        <v>0</v>
      </c>
      <c r="D94" s="4">
        <v>0</v>
      </c>
      <c r="E94" s="4">
        <f t="shared" si="8"/>
        <v>0</v>
      </c>
      <c r="F94" s="4">
        <f t="shared" si="9"/>
        <v>0</v>
      </c>
      <c r="G94" s="4">
        <f>SUM(E$7:E94)</f>
        <v>93.457943925233536</v>
      </c>
      <c r="H94" s="4">
        <f>SUM(F$7:F94)</f>
        <v>99.104859335038412</v>
      </c>
      <c r="I94" s="4">
        <f t="shared" si="10"/>
        <v>-5.6469154098048762</v>
      </c>
      <c r="J94" s="4"/>
      <c r="K94" s="4"/>
      <c r="L94" s="4"/>
      <c r="M94" s="4"/>
      <c r="N94" s="4"/>
      <c r="O94" s="4"/>
    </row>
    <row r="95" spans="1:15" s="1" customFormat="1" ht="13.15" x14ac:dyDescent="0.4">
      <c r="A95" s="4"/>
      <c r="B95" s="4">
        <f t="shared" si="11"/>
        <v>190</v>
      </c>
      <c r="C95" s="4">
        <v>0</v>
      </c>
      <c r="D95" s="4">
        <v>0</v>
      </c>
      <c r="E95" s="4">
        <f t="shared" si="8"/>
        <v>0</v>
      </c>
      <c r="F95" s="4">
        <f t="shared" si="9"/>
        <v>0</v>
      </c>
      <c r="G95" s="4">
        <f>SUM(E$7:E95)</f>
        <v>93.457943925233536</v>
      </c>
      <c r="H95" s="4">
        <f>SUM(F$7:F95)</f>
        <v>99.104859335038412</v>
      </c>
      <c r="I95" s="4">
        <f t="shared" si="10"/>
        <v>-5.6469154098048762</v>
      </c>
      <c r="J95" s="4"/>
      <c r="K95" s="4"/>
      <c r="L95" s="4"/>
      <c r="M95" s="4"/>
      <c r="N95" s="4"/>
      <c r="O95" s="4"/>
    </row>
    <row r="96" spans="1:15" s="1" customFormat="1" ht="13.15" x14ac:dyDescent="0.4">
      <c r="A96" s="4"/>
      <c r="B96" s="4">
        <f t="shared" si="11"/>
        <v>192.5</v>
      </c>
      <c r="C96" s="4">
        <v>1</v>
      </c>
      <c r="D96" s="4">
        <v>0</v>
      </c>
      <c r="E96" s="4">
        <f t="shared" si="8"/>
        <v>0.46728971962616822</v>
      </c>
      <c r="F96" s="4">
        <f t="shared" si="9"/>
        <v>0</v>
      </c>
      <c r="G96" s="4">
        <f>SUM(E$7:E96)</f>
        <v>93.925233644859702</v>
      </c>
      <c r="H96" s="4">
        <f>SUM(F$7:F96)</f>
        <v>99.104859335038412</v>
      </c>
      <c r="I96" s="4">
        <f t="shared" si="10"/>
        <v>-5.1796256901787103</v>
      </c>
      <c r="J96" s="4"/>
      <c r="K96" s="4"/>
      <c r="L96" s="4"/>
      <c r="M96" s="4"/>
      <c r="N96" s="4"/>
      <c r="O96" s="4"/>
    </row>
    <row r="97" spans="1:15" s="1" customFormat="1" ht="13.15" x14ac:dyDescent="0.4">
      <c r="A97" s="4"/>
      <c r="B97" s="4">
        <f t="shared" si="11"/>
        <v>195</v>
      </c>
      <c r="C97" s="4">
        <v>0</v>
      </c>
      <c r="D97" s="4">
        <v>0</v>
      </c>
      <c r="E97" s="4">
        <f t="shared" si="8"/>
        <v>0</v>
      </c>
      <c r="F97" s="4">
        <f t="shared" si="9"/>
        <v>0</v>
      </c>
      <c r="G97" s="4">
        <f>SUM(E$7:E97)</f>
        <v>93.925233644859702</v>
      </c>
      <c r="H97" s="4">
        <f>SUM(F$7:F97)</f>
        <v>99.104859335038412</v>
      </c>
      <c r="I97" s="4">
        <f t="shared" si="10"/>
        <v>-5.1796256901787103</v>
      </c>
      <c r="J97" s="4"/>
      <c r="K97" s="4"/>
      <c r="L97" s="4"/>
      <c r="M97" s="4"/>
      <c r="N97" s="4"/>
      <c r="O97" s="4"/>
    </row>
    <row r="98" spans="1:15" s="1" customFormat="1" ht="13.15" x14ac:dyDescent="0.4">
      <c r="A98" s="4"/>
      <c r="B98" s="4">
        <f t="shared" si="11"/>
        <v>197.5</v>
      </c>
      <c r="C98" s="4">
        <v>0</v>
      </c>
      <c r="D98" s="4">
        <v>0</v>
      </c>
      <c r="E98" s="4">
        <f t="shared" si="8"/>
        <v>0</v>
      </c>
      <c r="F98" s="4">
        <f t="shared" si="9"/>
        <v>0</v>
      </c>
      <c r="G98" s="4">
        <f>SUM(E$7:E98)</f>
        <v>93.925233644859702</v>
      </c>
      <c r="H98" s="4">
        <f>SUM(F$7:F98)</f>
        <v>99.104859335038412</v>
      </c>
      <c r="I98" s="4">
        <f t="shared" si="10"/>
        <v>-5.1796256901787103</v>
      </c>
      <c r="J98" s="4"/>
      <c r="K98" s="4"/>
      <c r="L98" s="4"/>
      <c r="M98" s="4"/>
      <c r="N98" s="4"/>
      <c r="O98" s="4"/>
    </row>
    <row r="99" spans="1:15" s="1" customFormat="1" ht="13.15" x14ac:dyDescent="0.4">
      <c r="A99" s="4"/>
      <c r="B99" s="4">
        <f t="shared" si="11"/>
        <v>200</v>
      </c>
      <c r="C99" s="4">
        <v>1</v>
      </c>
      <c r="D99" s="4">
        <v>1</v>
      </c>
      <c r="E99" s="4">
        <f t="shared" si="8"/>
        <v>0.46728971962616822</v>
      </c>
      <c r="F99" s="4">
        <f t="shared" si="9"/>
        <v>0.12787723785166241</v>
      </c>
      <c r="G99" s="4">
        <f>SUM(E$7:E99)</f>
        <v>94.392523364485868</v>
      </c>
      <c r="H99" s="4">
        <f>SUM(F$7:F99)</f>
        <v>99.232736572890076</v>
      </c>
      <c r="I99" s="4">
        <f t="shared" si="10"/>
        <v>-4.840213208404208</v>
      </c>
      <c r="J99" s="4"/>
      <c r="K99" s="4"/>
      <c r="L99" s="4"/>
      <c r="M99" s="4"/>
      <c r="N99" s="4"/>
      <c r="O99" s="4"/>
    </row>
    <row r="100" spans="1:15" s="1" customFormat="1" ht="13.15" x14ac:dyDescent="0.4">
      <c r="A100" s="4"/>
      <c r="B100" s="4">
        <f t="shared" si="11"/>
        <v>202.5</v>
      </c>
      <c r="C100" s="4">
        <v>0</v>
      </c>
      <c r="D100" s="4">
        <v>0</v>
      </c>
      <c r="E100" s="4">
        <f t="shared" si="8"/>
        <v>0</v>
      </c>
      <c r="F100" s="4">
        <f t="shared" si="9"/>
        <v>0</v>
      </c>
      <c r="G100" s="4">
        <f>SUM(E$7:E100)</f>
        <v>94.392523364485868</v>
      </c>
      <c r="H100" s="4">
        <f>SUM(F$7:F100)</f>
        <v>99.232736572890076</v>
      </c>
      <c r="I100" s="4">
        <f t="shared" si="10"/>
        <v>-4.840213208404208</v>
      </c>
      <c r="J100" s="4"/>
      <c r="K100" s="4"/>
      <c r="L100" s="4"/>
      <c r="M100" s="4"/>
      <c r="N100" s="4"/>
      <c r="O100" s="4"/>
    </row>
    <row r="101" spans="1:15" s="1" customFormat="1" ht="13.15" x14ac:dyDescent="0.4">
      <c r="A101" s="4"/>
      <c r="B101" s="4">
        <f t="shared" si="11"/>
        <v>205</v>
      </c>
      <c r="C101" s="4">
        <v>1</v>
      </c>
      <c r="D101" s="4">
        <v>0</v>
      </c>
      <c r="E101" s="4">
        <f t="shared" si="8"/>
        <v>0.46728971962616822</v>
      </c>
      <c r="F101" s="4">
        <f t="shared" si="9"/>
        <v>0</v>
      </c>
      <c r="G101" s="4">
        <f>SUM(E$7:E101)</f>
        <v>94.859813084112034</v>
      </c>
      <c r="H101" s="4">
        <f>SUM(F$7:F101)</f>
        <v>99.232736572890076</v>
      </c>
      <c r="I101" s="4">
        <f t="shared" si="10"/>
        <v>-4.3729234887780422</v>
      </c>
      <c r="J101" s="4"/>
      <c r="K101" s="4"/>
      <c r="L101" s="4"/>
      <c r="M101" s="4"/>
      <c r="N101" s="4"/>
      <c r="O101" s="4"/>
    </row>
    <row r="102" spans="1:15" s="1" customFormat="1" ht="13.15" x14ac:dyDescent="0.4">
      <c r="A102" s="4"/>
      <c r="B102" s="4">
        <f t="shared" si="11"/>
        <v>207.5</v>
      </c>
      <c r="C102" s="4">
        <v>0</v>
      </c>
      <c r="D102" s="4">
        <v>0</v>
      </c>
      <c r="E102" s="4">
        <f t="shared" si="8"/>
        <v>0</v>
      </c>
      <c r="F102" s="4">
        <f t="shared" si="9"/>
        <v>0</v>
      </c>
      <c r="G102" s="4">
        <f>SUM(E$7:E102)</f>
        <v>94.859813084112034</v>
      </c>
      <c r="H102" s="4">
        <f>SUM(F$7:F102)</f>
        <v>99.232736572890076</v>
      </c>
      <c r="I102" s="4">
        <f t="shared" si="10"/>
        <v>-4.3729234887780422</v>
      </c>
      <c r="J102" s="4"/>
      <c r="K102" s="4"/>
      <c r="L102" s="4"/>
      <c r="M102" s="4"/>
      <c r="N102" s="4"/>
      <c r="O102" s="4"/>
    </row>
    <row r="103" spans="1:15" s="1" customFormat="1" ht="13.15" x14ac:dyDescent="0.4">
      <c r="A103" s="4"/>
      <c r="B103" s="4">
        <f t="shared" si="11"/>
        <v>210</v>
      </c>
      <c r="C103" s="4">
        <v>0</v>
      </c>
      <c r="D103" s="4">
        <v>0</v>
      </c>
      <c r="E103" s="4">
        <f t="shared" ref="E103:E119" si="12">100*C103/SUM(C$7:C$119)</f>
        <v>0</v>
      </c>
      <c r="F103" s="4">
        <f t="shared" ref="F103:F119" si="13">100*D103/SUM(D$7:D$119)</f>
        <v>0</v>
      </c>
      <c r="G103" s="4">
        <f>SUM(E$7:E103)</f>
        <v>94.859813084112034</v>
      </c>
      <c r="H103" s="4">
        <f>SUM(F$7:F103)</f>
        <v>99.232736572890076</v>
      </c>
      <c r="I103" s="4">
        <f t="shared" ref="I103:I119" si="14">G103-H103</f>
        <v>-4.3729234887780422</v>
      </c>
      <c r="J103" s="4"/>
      <c r="K103" s="4"/>
      <c r="L103" s="4"/>
      <c r="M103" s="4"/>
      <c r="N103" s="4"/>
      <c r="O103" s="4"/>
    </row>
    <row r="104" spans="1:15" s="1" customFormat="1" ht="13.15" x14ac:dyDescent="0.4">
      <c r="A104" s="4"/>
      <c r="B104" s="4">
        <f t="shared" ref="B104:B118" si="15">B103+2.5</f>
        <v>212.5</v>
      </c>
      <c r="C104" s="4">
        <v>0</v>
      </c>
      <c r="D104" s="4">
        <v>0</v>
      </c>
      <c r="E104" s="4">
        <f t="shared" si="12"/>
        <v>0</v>
      </c>
      <c r="F104" s="4">
        <f t="shared" si="13"/>
        <v>0</v>
      </c>
      <c r="G104" s="4">
        <f>SUM(E$7:E104)</f>
        <v>94.859813084112034</v>
      </c>
      <c r="H104" s="4">
        <f>SUM(F$7:F104)</f>
        <v>99.232736572890076</v>
      </c>
      <c r="I104" s="4">
        <f t="shared" si="14"/>
        <v>-4.3729234887780422</v>
      </c>
      <c r="J104" s="4"/>
      <c r="K104" s="4"/>
      <c r="L104" s="4"/>
      <c r="M104" s="4"/>
      <c r="N104" s="4"/>
      <c r="O104" s="4"/>
    </row>
    <row r="105" spans="1:15" s="1" customFormat="1" ht="13.15" x14ac:dyDescent="0.4">
      <c r="A105" s="4"/>
      <c r="B105" s="4">
        <f t="shared" si="15"/>
        <v>215</v>
      </c>
      <c r="C105" s="4">
        <v>0</v>
      </c>
      <c r="D105" s="4">
        <v>0</v>
      </c>
      <c r="E105" s="4">
        <f t="shared" si="12"/>
        <v>0</v>
      </c>
      <c r="F105" s="4">
        <f t="shared" si="13"/>
        <v>0</v>
      </c>
      <c r="G105" s="4">
        <f>SUM(E$7:E105)</f>
        <v>94.859813084112034</v>
      </c>
      <c r="H105" s="4">
        <f>SUM(F$7:F105)</f>
        <v>99.232736572890076</v>
      </c>
      <c r="I105" s="4">
        <f t="shared" si="14"/>
        <v>-4.3729234887780422</v>
      </c>
      <c r="J105" s="4"/>
      <c r="K105" s="4"/>
      <c r="L105" s="4"/>
      <c r="M105" s="4"/>
      <c r="N105" s="4"/>
      <c r="O105" s="4"/>
    </row>
    <row r="106" spans="1:15" s="1" customFormat="1" ht="13.15" x14ac:dyDescent="0.4">
      <c r="A106" s="4"/>
      <c r="B106" s="4">
        <f t="shared" si="15"/>
        <v>217.5</v>
      </c>
      <c r="C106" s="4">
        <v>0</v>
      </c>
      <c r="D106" s="4">
        <v>0</v>
      </c>
      <c r="E106" s="4">
        <f t="shared" si="12"/>
        <v>0</v>
      </c>
      <c r="F106" s="4">
        <f t="shared" si="13"/>
        <v>0</v>
      </c>
      <c r="G106" s="4">
        <f>SUM(E$7:E106)</f>
        <v>94.859813084112034</v>
      </c>
      <c r="H106" s="4">
        <f>SUM(F$7:F106)</f>
        <v>99.232736572890076</v>
      </c>
      <c r="I106" s="4">
        <f t="shared" si="14"/>
        <v>-4.3729234887780422</v>
      </c>
      <c r="J106" s="4"/>
      <c r="K106" s="4"/>
      <c r="L106" s="4"/>
      <c r="M106" s="4"/>
      <c r="N106" s="4"/>
      <c r="O106" s="4"/>
    </row>
    <row r="107" spans="1:15" s="1" customFormat="1" ht="13.15" x14ac:dyDescent="0.4">
      <c r="A107" s="4"/>
      <c r="B107" s="4">
        <f t="shared" si="15"/>
        <v>220</v>
      </c>
      <c r="C107" s="4">
        <v>0</v>
      </c>
      <c r="D107" s="4">
        <v>0</v>
      </c>
      <c r="E107" s="4">
        <f t="shared" si="12"/>
        <v>0</v>
      </c>
      <c r="F107" s="4">
        <f t="shared" si="13"/>
        <v>0</v>
      </c>
      <c r="G107" s="4">
        <f>SUM(E$7:E107)</f>
        <v>94.859813084112034</v>
      </c>
      <c r="H107" s="4">
        <f>SUM(F$7:F107)</f>
        <v>99.232736572890076</v>
      </c>
      <c r="I107" s="4">
        <f t="shared" si="14"/>
        <v>-4.3729234887780422</v>
      </c>
      <c r="J107" s="4"/>
      <c r="K107" s="4"/>
      <c r="L107" s="4"/>
      <c r="M107" s="4"/>
      <c r="N107" s="4"/>
      <c r="O107" s="4"/>
    </row>
    <row r="108" spans="1:15" s="1" customFormat="1" ht="13.15" x14ac:dyDescent="0.4">
      <c r="A108" s="4"/>
      <c r="B108" s="4">
        <f t="shared" si="15"/>
        <v>222.5</v>
      </c>
      <c r="C108" s="4">
        <v>0</v>
      </c>
      <c r="D108" s="4">
        <v>0</v>
      </c>
      <c r="E108" s="4">
        <f t="shared" si="12"/>
        <v>0</v>
      </c>
      <c r="F108" s="4">
        <f t="shared" si="13"/>
        <v>0</v>
      </c>
      <c r="G108" s="4">
        <f>SUM(E$7:E108)</f>
        <v>94.859813084112034</v>
      </c>
      <c r="H108" s="4">
        <f>SUM(F$7:F108)</f>
        <v>99.232736572890076</v>
      </c>
      <c r="I108" s="4">
        <f t="shared" si="14"/>
        <v>-4.3729234887780422</v>
      </c>
      <c r="J108" s="4"/>
      <c r="K108" s="4"/>
      <c r="L108" s="4"/>
      <c r="M108" s="4"/>
      <c r="N108" s="4"/>
      <c r="O108" s="4"/>
    </row>
    <row r="109" spans="1:15" s="1" customFormat="1" ht="13.15" x14ac:dyDescent="0.4">
      <c r="A109" s="4"/>
      <c r="B109" s="4">
        <f t="shared" si="15"/>
        <v>225</v>
      </c>
      <c r="C109" s="4">
        <v>0</v>
      </c>
      <c r="D109" s="4">
        <v>0</v>
      </c>
      <c r="E109" s="4">
        <f t="shared" si="12"/>
        <v>0</v>
      </c>
      <c r="F109" s="4">
        <f t="shared" si="13"/>
        <v>0</v>
      </c>
      <c r="G109" s="4">
        <f>SUM(E$7:E109)</f>
        <v>94.859813084112034</v>
      </c>
      <c r="H109" s="4">
        <f>SUM(F$7:F109)</f>
        <v>99.232736572890076</v>
      </c>
      <c r="I109" s="4">
        <f t="shared" si="14"/>
        <v>-4.3729234887780422</v>
      </c>
      <c r="J109" s="4"/>
      <c r="K109" s="4"/>
      <c r="L109" s="4"/>
      <c r="M109" s="4"/>
      <c r="N109" s="4"/>
      <c r="O109" s="4"/>
    </row>
    <row r="110" spans="1:15" s="1" customFormat="1" ht="13.15" x14ac:dyDescent="0.4">
      <c r="A110" s="4"/>
      <c r="B110" s="4">
        <f t="shared" si="15"/>
        <v>227.5</v>
      </c>
      <c r="C110" s="4">
        <v>1</v>
      </c>
      <c r="D110" s="4">
        <v>0</v>
      </c>
      <c r="E110" s="4">
        <f t="shared" si="12"/>
        <v>0.46728971962616822</v>
      </c>
      <c r="F110" s="4">
        <f t="shared" si="13"/>
        <v>0</v>
      </c>
      <c r="G110" s="4">
        <f>SUM(E$7:E110)</f>
        <v>95.3271028037382</v>
      </c>
      <c r="H110" s="4">
        <f>SUM(F$7:F110)</f>
        <v>99.232736572890076</v>
      </c>
      <c r="I110" s="4">
        <f t="shared" si="14"/>
        <v>-3.9056337691518763</v>
      </c>
      <c r="J110" s="4"/>
      <c r="K110" s="4"/>
      <c r="L110" s="4"/>
      <c r="M110" s="4"/>
      <c r="N110" s="4"/>
      <c r="O110" s="4"/>
    </row>
    <row r="111" spans="1:15" s="1" customFormat="1" ht="13.15" x14ac:dyDescent="0.4">
      <c r="A111" s="4"/>
      <c r="B111" s="4">
        <f t="shared" si="15"/>
        <v>230</v>
      </c>
      <c r="C111" s="4">
        <v>1</v>
      </c>
      <c r="D111" s="4">
        <v>0</v>
      </c>
      <c r="E111" s="4">
        <f t="shared" si="12"/>
        <v>0.46728971962616822</v>
      </c>
      <c r="F111" s="4">
        <f t="shared" si="13"/>
        <v>0</v>
      </c>
      <c r="G111" s="4">
        <f>SUM(E$7:E111)</f>
        <v>95.794392523364365</v>
      </c>
      <c r="H111" s="4">
        <f>SUM(F$7:F111)</f>
        <v>99.232736572890076</v>
      </c>
      <c r="I111" s="4">
        <f t="shared" si="14"/>
        <v>-3.4383440495257105</v>
      </c>
      <c r="J111" s="4"/>
      <c r="K111" s="4"/>
      <c r="L111" s="4"/>
      <c r="M111" s="4"/>
      <c r="N111" s="4"/>
      <c r="O111" s="4"/>
    </row>
    <row r="112" spans="1:15" s="1" customFormat="1" ht="13.15" x14ac:dyDescent="0.4">
      <c r="A112" s="4"/>
      <c r="B112" s="4">
        <f t="shared" si="15"/>
        <v>232.5</v>
      </c>
      <c r="C112" s="4">
        <v>0</v>
      </c>
      <c r="D112" s="4">
        <v>0</v>
      </c>
      <c r="E112" s="4">
        <f t="shared" si="12"/>
        <v>0</v>
      </c>
      <c r="F112" s="4">
        <f t="shared" si="13"/>
        <v>0</v>
      </c>
      <c r="G112" s="4">
        <f>SUM(E$7:E112)</f>
        <v>95.794392523364365</v>
      </c>
      <c r="H112" s="4">
        <f>SUM(F$7:F112)</f>
        <v>99.232736572890076</v>
      </c>
      <c r="I112" s="4">
        <f t="shared" si="14"/>
        <v>-3.4383440495257105</v>
      </c>
      <c r="J112" s="4"/>
      <c r="K112" s="4"/>
      <c r="L112" s="4"/>
      <c r="M112" s="4"/>
      <c r="N112" s="4"/>
      <c r="O112" s="4"/>
    </row>
    <row r="113" spans="1:15" s="1" customFormat="1" ht="13.15" x14ac:dyDescent="0.4">
      <c r="A113" s="4"/>
      <c r="B113" s="4">
        <f t="shared" si="15"/>
        <v>235</v>
      </c>
      <c r="C113" s="4">
        <v>0</v>
      </c>
      <c r="D113" s="4">
        <v>0</v>
      </c>
      <c r="E113" s="4">
        <f t="shared" si="12"/>
        <v>0</v>
      </c>
      <c r="F113" s="4">
        <f t="shared" si="13"/>
        <v>0</v>
      </c>
      <c r="G113" s="4">
        <f>SUM(E$7:E113)</f>
        <v>95.794392523364365</v>
      </c>
      <c r="H113" s="4">
        <f>SUM(F$7:F113)</f>
        <v>99.232736572890076</v>
      </c>
      <c r="I113" s="4">
        <f t="shared" si="14"/>
        <v>-3.4383440495257105</v>
      </c>
      <c r="J113" s="4"/>
      <c r="K113" s="4"/>
      <c r="L113" s="4"/>
      <c r="M113" s="4"/>
      <c r="N113" s="4"/>
      <c r="O113" s="4"/>
    </row>
    <row r="114" spans="1:15" s="1" customFormat="1" ht="13.15" x14ac:dyDescent="0.4">
      <c r="A114" s="4"/>
      <c r="B114" s="4">
        <f t="shared" si="15"/>
        <v>237.5</v>
      </c>
      <c r="C114" s="4">
        <v>0</v>
      </c>
      <c r="D114" s="4">
        <v>0</v>
      </c>
      <c r="E114" s="4">
        <f t="shared" si="12"/>
        <v>0</v>
      </c>
      <c r="F114" s="4">
        <f t="shared" si="13"/>
        <v>0</v>
      </c>
      <c r="G114" s="4">
        <f>SUM(E$7:E114)</f>
        <v>95.794392523364365</v>
      </c>
      <c r="H114" s="4">
        <f>SUM(F$7:F114)</f>
        <v>99.232736572890076</v>
      </c>
      <c r="I114" s="4">
        <f t="shared" si="14"/>
        <v>-3.4383440495257105</v>
      </c>
      <c r="J114" s="4"/>
      <c r="K114" s="4"/>
      <c r="L114" s="4"/>
      <c r="M114" s="4"/>
      <c r="N114" s="4"/>
      <c r="O114" s="4"/>
    </row>
    <row r="115" spans="1:15" s="1" customFormat="1" ht="13.15" x14ac:dyDescent="0.4">
      <c r="A115" s="4"/>
      <c r="B115" s="4">
        <f t="shared" si="15"/>
        <v>240</v>
      </c>
      <c r="C115" s="4">
        <v>0</v>
      </c>
      <c r="D115" s="4">
        <v>0</v>
      </c>
      <c r="E115" s="4">
        <f t="shared" si="12"/>
        <v>0</v>
      </c>
      <c r="F115" s="4">
        <f t="shared" si="13"/>
        <v>0</v>
      </c>
      <c r="G115" s="4">
        <f>SUM(E$7:E115)</f>
        <v>95.794392523364365</v>
      </c>
      <c r="H115" s="4">
        <f>SUM(F$7:F115)</f>
        <v>99.232736572890076</v>
      </c>
      <c r="I115" s="4">
        <f t="shared" si="14"/>
        <v>-3.4383440495257105</v>
      </c>
      <c r="J115" s="4"/>
      <c r="K115" s="4"/>
      <c r="L115" s="4"/>
      <c r="M115" s="4"/>
      <c r="N115" s="4"/>
      <c r="O115" s="4"/>
    </row>
    <row r="116" spans="1:15" s="1" customFormat="1" ht="13.15" x14ac:dyDescent="0.4">
      <c r="A116" s="4"/>
      <c r="B116" s="4">
        <f t="shared" si="15"/>
        <v>242.5</v>
      </c>
      <c r="C116" s="4">
        <v>0</v>
      </c>
      <c r="D116" s="4">
        <v>0</v>
      </c>
      <c r="E116" s="4">
        <f t="shared" si="12"/>
        <v>0</v>
      </c>
      <c r="F116" s="4">
        <f t="shared" si="13"/>
        <v>0</v>
      </c>
      <c r="G116" s="4">
        <f>SUM(E$7:E116)</f>
        <v>95.794392523364365</v>
      </c>
      <c r="H116" s="4">
        <f>SUM(F$7:F116)</f>
        <v>99.232736572890076</v>
      </c>
      <c r="I116" s="4">
        <f t="shared" si="14"/>
        <v>-3.4383440495257105</v>
      </c>
      <c r="J116" s="4"/>
      <c r="K116" s="4"/>
      <c r="L116" s="4"/>
      <c r="M116" s="4"/>
      <c r="N116" s="4"/>
      <c r="O116" s="4"/>
    </row>
    <row r="117" spans="1:15" s="1" customFormat="1" ht="13.15" x14ac:dyDescent="0.4">
      <c r="A117" s="4"/>
      <c r="B117" s="4">
        <f t="shared" si="15"/>
        <v>245</v>
      </c>
      <c r="C117" s="4">
        <v>0</v>
      </c>
      <c r="D117" s="4">
        <v>0</v>
      </c>
      <c r="E117" s="4">
        <f t="shared" si="12"/>
        <v>0</v>
      </c>
      <c r="F117" s="4">
        <f t="shared" si="13"/>
        <v>0</v>
      </c>
      <c r="G117" s="4">
        <f>SUM(E$7:E117)</f>
        <v>95.794392523364365</v>
      </c>
      <c r="H117" s="4">
        <f>SUM(F$7:F117)</f>
        <v>99.232736572890076</v>
      </c>
      <c r="I117" s="4">
        <f t="shared" si="14"/>
        <v>-3.4383440495257105</v>
      </c>
      <c r="J117" s="4"/>
      <c r="K117" s="4"/>
      <c r="L117" s="4"/>
      <c r="M117" s="4"/>
      <c r="N117" s="4"/>
      <c r="O117" s="4"/>
    </row>
    <row r="118" spans="1:15" s="1" customFormat="1" ht="13.15" x14ac:dyDescent="0.4">
      <c r="A118" s="4"/>
      <c r="B118" s="4">
        <f t="shared" si="15"/>
        <v>247.5</v>
      </c>
      <c r="C118" s="4">
        <v>0</v>
      </c>
      <c r="D118" s="4">
        <v>0</v>
      </c>
      <c r="E118" s="4">
        <f t="shared" si="12"/>
        <v>0</v>
      </c>
      <c r="F118" s="4">
        <f t="shared" si="13"/>
        <v>0</v>
      </c>
      <c r="G118" s="4">
        <f>SUM(E$7:E118)</f>
        <v>95.794392523364365</v>
      </c>
      <c r="H118" s="4">
        <f>SUM(F$7:F118)</f>
        <v>99.232736572890076</v>
      </c>
      <c r="I118" s="4">
        <f t="shared" si="14"/>
        <v>-3.4383440495257105</v>
      </c>
      <c r="J118" s="4"/>
      <c r="K118" s="4"/>
      <c r="L118" s="4"/>
      <c r="M118" s="4"/>
      <c r="N118" s="4"/>
      <c r="O118" s="4"/>
    </row>
    <row r="119" spans="1:15" s="1" customFormat="1" ht="13.5" thickBot="1" x14ac:dyDescent="0.45">
      <c r="A119" s="4"/>
      <c r="B119" s="6" t="s">
        <v>4</v>
      </c>
      <c r="C119" s="6">
        <v>9</v>
      </c>
      <c r="D119" s="6">
        <v>6</v>
      </c>
      <c r="E119" s="6">
        <f t="shared" si="12"/>
        <v>4.2056074766355138</v>
      </c>
      <c r="F119" s="6">
        <f t="shared" si="13"/>
        <v>0.76726342710997442</v>
      </c>
      <c r="G119" s="6">
        <f>SUM(E$7:E119)</f>
        <v>99.999999999999886</v>
      </c>
      <c r="H119" s="6">
        <f>SUM(F$7:F119)</f>
        <v>100.00000000000006</v>
      </c>
      <c r="I119" s="6">
        <f t="shared" si="14"/>
        <v>-1.7053025658242404E-13</v>
      </c>
      <c r="J119" s="4"/>
      <c r="K119" s="4"/>
      <c r="L119" s="4"/>
      <c r="M119" s="4"/>
      <c r="N119" s="4"/>
      <c r="O119" s="4"/>
    </row>
    <row r="120" spans="1:15" s="1" customFormat="1" ht="13.5" thickTop="1" x14ac:dyDescent="0.4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s="1" customFormat="1" ht="13.15" x14ac:dyDescent="0.4">
      <c r="A121" s="4"/>
      <c r="B121" s="4" t="s">
        <v>3</v>
      </c>
      <c r="C121" s="4">
        <f>SUM(C7:C119)</f>
        <v>214</v>
      </c>
      <c r="D121" s="4">
        <f>SUM(D7:D119)</f>
        <v>782</v>
      </c>
      <c r="E121" s="4">
        <f>SUM(E7:E119)</f>
        <v>99.999999999999886</v>
      </c>
      <c r="F121" s="4">
        <f>SUM(F7:F119)</f>
        <v>100.00000000000006</v>
      </c>
      <c r="G121" s="4" t="s">
        <v>2</v>
      </c>
      <c r="H121" s="4"/>
      <c r="I121" s="9">
        <f>-MIN(I7:I119)</f>
        <v>20.010995052226505</v>
      </c>
      <c r="J121" s="4"/>
      <c r="K121" s="4"/>
      <c r="L121" s="4"/>
      <c r="M121" s="4"/>
      <c r="N121" s="4"/>
      <c r="O121" s="4"/>
    </row>
    <row r="122" spans="1:15" s="1" customFormat="1" ht="13.15" x14ac:dyDescent="0.4">
      <c r="A122" s="4"/>
      <c r="B122" s="8"/>
      <c r="C122" s="8"/>
      <c r="D122" s="8"/>
      <c r="E122" s="8"/>
      <c r="F122" s="8"/>
      <c r="G122" s="8" t="s">
        <v>1</v>
      </c>
      <c r="H122" s="8"/>
      <c r="I122" s="7"/>
      <c r="J122" s="4"/>
      <c r="K122" s="4"/>
      <c r="L122" s="4"/>
      <c r="M122" s="4"/>
      <c r="N122" s="4"/>
      <c r="O122" s="4"/>
    </row>
    <row r="123" spans="1:15" s="1" customFormat="1" ht="13.5" thickBot="1" x14ac:dyDescent="0.45">
      <c r="A123" s="4"/>
      <c r="B123" s="6"/>
      <c r="C123" s="6"/>
      <c r="D123" s="6"/>
      <c r="E123" s="6"/>
      <c r="F123" s="6"/>
      <c r="G123" s="6"/>
      <c r="H123" s="6"/>
      <c r="I123" s="5">
        <f>100*1.63/SQRT(C121+D121)</f>
        <v>5.1648526417744955</v>
      </c>
      <c r="J123" s="4"/>
      <c r="K123" s="4"/>
      <c r="L123" s="4"/>
      <c r="M123" s="4"/>
      <c r="N123" s="4"/>
      <c r="O123" s="4"/>
    </row>
    <row r="124" spans="1:15" s="1" customFormat="1" ht="13.5" thickTop="1" x14ac:dyDescent="0.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s="1" customFormat="1" ht="13.15" x14ac:dyDescent="0.4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s="1" customFormat="1" ht="13.15" x14ac:dyDescent="0.4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s="1" customFormat="1" ht="13.15" x14ac:dyDescent="0.4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s="1" customFormat="1" ht="13.15" x14ac:dyDescent="0.4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s="1" customFormat="1" ht="13.15" x14ac:dyDescent="0.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s="1" customFormat="1" ht="13.15" x14ac:dyDescent="0.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s="1" customFormat="1" ht="13.15" x14ac:dyDescent="0.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s="1" customFormat="1" ht="13.15" x14ac:dyDescent="0.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s="1" customFormat="1" ht="13.15" x14ac:dyDescent="0.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s="1" customFormat="1" ht="13.15" x14ac:dyDescent="0.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s="1" customFormat="1" ht="13.15" x14ac:dyDescent="0.4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s="1" customFormat="1" ht="13.15" x14ac:dyDescent="0.4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s="1" customFormat="1" ht="13.15" x14ac:dyDescent="0.4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s="1" customFormat="1" ht="13.15" x14ac:dyDescent="0.4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s="1" customFormat="1" ht="13.15" x14ac:dyDescent="0.4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s="1" customFormat="1" ht="13.15" x14ac:dyDescent="0.4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s="1" customFormat="1" ht="13.15" x14ac:dyDescent="0.4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s="1" customFormat="1" ht="13.15" x14ac:dyDescent="0.4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s="1" customFormat="1" ht="13.15" x14ac:dyDescent="0.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s="1" customFormat="1" ht="13.15" x14ac:dyDescent="0.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s="1" customFormat="1" ht="13.15" x14ac:dyDescent="0.4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s="1" customFormat="1" ht="13.15" x14ac:dyDescent="0.4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s="1" customFormat="1" ht="13.15" x14ac:dyDescent="0.4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s="1" customFormat="1" ht="13.15" x14ac:dyDescent="0.4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s="1" customFormat="1" ht="13.15" x14ac:dyDescent="0.4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s="1" customFormat="1" ht="13.15" x14ac:dyDescent="0.4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s="1" customFormat="1" ht="13.15" x14ac:dyDescent="0.4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s="1" customFormat="1" ht="13.15" x14ac:dyDescent="0.4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s="1" customFormat="1" ht="13.15" x14ac:dyDescent="0.4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s="1" customFormat="1" ht="13.15" x14ac:dyDescent="0.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s="1" customFormat="1" ht="13.15" x14ac:dyDescent="0.4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s="1" customFormat="1" ht="13.15" x14ac:dyDescent="0.4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s="1" customFormat="1" ht="13.15" x14ac:dyDescent="0.4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s="1" customFormat="1" ht="13.15" x14ac:dyDescent="0.4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s="1" customFormat="1" ht="13.15" x14ac:dyDescent="0.4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s="1" customFormat="1" ht="13.15" x14ac:dyDescent="0.4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s="1" customFormat="1" ht="13.15" x14ac:dyDescent="0.4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s="1" customFormat="1" ht="13.15" x14ac:dyDescent="0.4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s="1" customFormat="1" ht="13.15" x14ac:dyDescent="0.4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s="1" customFormat="1" ht="13.15" x14ac:dyDescent="0.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s="1" customFormat="1" ht="13.15" x14ac:dyDescent="0.4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s="1" customFormat="1" ht="13.15" x14ac:dyDescent="0.4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s="1" customFormat="1" ht="13.15" x14ac:dyDescent="0.4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s="1" customFormat="1" ht="13.15" x14ac:dyDescent="0.4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s="1" customFormat="1" ht="13.15" x14ac:dyDescent="0.4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s="1" customFormat="1" ht="13.15" x14ac:dyDescent="0.4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s="1" customFormat="1" ht="13.15" x14ac:dyDescent="0.4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 s="1" customFormat="1" ht="13.15" x14ac:dyDescent="0.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1:15" s="1" customFormat="1" ht="13.15" x14ac:dyDescent="0.4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1:15" s="1" customFormat="1" ht="13.15" x14ac:dyDescent="0.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1:15" s="1" customFormat="1" ht="13.15" x14ac:dyDescent="0.4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1:15" s="1" customFormat="1" ht="13.15" x14ac:dyDescent="0.4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1:15" s="1" customFormat="1" ht="13.15" x14ac:dyDescent="0.4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1:15" s="1" customFormat="1" ht="13.15" x14ac:dyDescent="0.4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1:15" s="1" customFormat="1" ht="13.15" x14ac:dyDescent="0.4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1:15" s="1" customFormat="1" ht="13.15" x14ac:dyDescent="0.4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1:15" s="1" customFormat="1" ht="13.15" x14ac:dyDescent="0.4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1:15" s="1" customFormat="1" ht="13.15" x14ac:dyDescent="0.4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1:15" s="1" customFormat="1" ht="13.15" x14ac:dyDescent="0.4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1:15" s="1" customFormat="1" ht="13.15" x14ac:dyDescent="0.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1:15" s="1" customFormat="1" ht="13.15" x14ac:dyDescent="0.4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1:15" s="1" customFormat="1" ht="13.15" x14ac:dyDescent="0.4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1:15" s="1" customFormat="1" ht="13.15" x14ac:dyDescent="0.4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1:15" s="1" customFormat="1" ht="13.15" x14ac:dyDescent="0.4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 s="1" customFormat="1" ht="13.15" x14ac:dyDescent="0.4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1:15" s="1" customFormat="1" ht="13.15" x14ac:dyDescent="0.4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1:15" s="1" customFormat="1" ht="13.15" x14ac:dyDescent="0.4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1:15" s="1" customFormat="1" ht="13.15" x14ac:dyDescent="0.4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1:15" s="1" customFormat="1" ht="13.15" x14ac:dyDescent="0.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1:15" s="1" customFormat="1" ht="13.15" x14ac:dyDescent="0.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spans="1:15" s="1" customFormat="1" ht="13.15" x14ac:dyDescent="0.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spans="1:15" s="1" customFormat="1" ht="13.15" x14ac:dyDescent="0.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1:15" s="1" customFormat="1" ht="13.15" x14ac:dyDescent="0.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1:15" s="1" customFormat="1" ht="13.15" x14ac:dyDescent="0.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1:15" s="1" customFormat="1" ht="13.15" x14ac:dyDescent="0.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1:15" s="1" customFormat="1" ht="13.15" x14ac:dyDescent="0.4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1:15" s="1" customFormat="1" ht="13.15" x14ac:dyDescent="0.4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1:15" s="1" customFormat="1" ht="13.15" x14ac:dyDescent="0.4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spans="1:15" s="1" customFormat="1" ht="13.15" x14ac:dyDescent="0.4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1:15" s="1" customFormat="1" ht="13.15" x14ac:dyDescent="0.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1:15" s="1" customFormat="1" ht="13.15" x14ac:dyDescent="0.4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1:15" s="1" customFormat="1" ht="13.15" x14ac:dyDescent="0.4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1:15" s="1" customFormat="1" ht="13.15" x14ac:dyDescent="0.4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1:15" s="1" customFormat="1" ht="13.15" x14ac:dyDescent="0.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1:15" s="1" customFormat="1" ht="13.15" x14ac:dyDescent="0.4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pans="1:15" s="1" customFormat="1" ht="13.15" x14ac:dyDescent="0.4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pans="1:15" s="1" customFormat="1" ht="13.15" x14ac:dyDescent="0.4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1:15" s="1" customFormat="1" ht="13.15" x14ac:dyDescent="0.4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1:15" s="1" customFormat="1" ht="13.15" x14ac:dyDescent="0.4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1:15" s="1" customFormat="1" ht="13.15" x14ac:dyDescent="0.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1:15" s="1" customFormat="1" ht="13.15" x14ac:dyDescent="0.4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1:15" s="1" customFormat="1" ht="13.15" x14ac:dyDescent="0.4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1:15" s="1" customFormat="1" ht="13.15" x14ac:dyDescent="0.4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1:15" s="1" customFormat="1" ht="13.15" x14ac:dyDescent="0.4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1:15" s="1" customFormat="1" ht="13.15" x14ac:dyDescent="0.4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1:15" s="1" customFormat="1" ht="13.15" x14ac:dyDescent="0.4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1:15" s="1" customFormat="1" ht="13.15" x14ac:dyDescent="0.4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1:15" s="1" customFormat="1" ht="13.15" x14ac:dyDescent="0.4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1:15" s="1" customFormat="1" ht="13.15" x14ac:dyDescent="0.4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 s="1" customFormat="1" ht="13.15" x14ac:dyDescent="0.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1:15" s="1" customFormat="1" ht="13.15" x14ac:dyDescent="0.4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1:15" s="1" customFormat="1" ht="13.15" x14ac:dyDescent="0.4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1:15" s="1" customFormat="1" ht="13.15" x14ac:dyDescent="0.4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1:15" s="1" customFormat="1" ht="13.15" x14ac:dyDescent="0.4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spans="1:15" s="1" customFormat="1" ht="13.15" x14ac:dyDescent="0.4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spans="1:15" s="1" customFormat="1" ht="13.15" x14ac:dyDescent="0.4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1:15" s="1" customFormat="1" ht="13.15" x14ac:dyDescent="0.4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1:15" s="1" customFormat="1" ht="13.15" x14ac:dyDescent="0.4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spans="1:15" s="1" customFormat="1" ht="13.15" x14ac:dyDescent="0.4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</row>
    <row r="234" spans="1:15" s="1" customFormat="1" ht="13.15" x14ac:dyDescent="0.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spans="1:15" s="1" customFormat="1" ht="13.15" x14ac:dyDescent="0.4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1:15" s="1" customFormat="1" ht="13.15" x14ac:dyDescent="0.4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spans="1:15" s="1" customFormat="1" ht="13.15" x14ac:dyDescent="0.4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spans="1:15" s="1" customFormat="1" ht="13.15" x14ac:dyDescent="0.4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1:15" s="1" customFormat="1" ht="13.15" x14ac:dyDescent="0.4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spans="1:15" s="1" customFormat="1" ht="13.15" x14ac:dyDescent="0.4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</row>
    <row r="241" spans="1:15" s="1" customFormat="1" ht="13.15" x14ac:dyDescent="0.4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1:15" s="1" customFormat="1" ht="13.15" x14ac:dyDescent="0.4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1:15" s="1" customFormat="1" ht="13.15" x14ac:dyDescent="0.4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</row>
    <row r="244" spans="1:15" s="1" customFormat="1" ht="13.15" x14ac:dyDescent="0.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5" s="1" customFormat="1" ht="13.15" x14ac:dyDescent="0.4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1:15" s="1" customFormat="1" ht="13.15" x14ac:dyDescent="0.4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spans="1:15" s="1" customFormat="1" ht="13.15" x14ac:dyDescent="0.4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spans="1:15" s="1" customFormat="1" ht="13.15" x14ac:dyDescent="0.4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1:15" s="1" customFormat="1" ht="13.15" x14ac:dyDescent="0.4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1:15" s="1" customFormat="1" ht="13.15" x14ac:dyDescent="0.4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spans="1:15" s="1" customFormat="1" ht="13.15" x14ac:dyDescent="0.4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spans="1:15" s="1" customFormat="1" ht="13.15" x14ac:dyDescent="0.4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spans="1:15" s="1" customFormat="1" ht="13.15" x14ac:dyDescent="0.4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spans="1:15" s="1" customFormat="1" ht="13.15" x14ac:dyDescent="0.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spans="1:15" s="1" customFormat="1" ht="13.15" x14ac:dyDescent="0.4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</row>
    <row r="256" spans="1:15" s="1" customFormat="1" ht="13.15" x14ac:dyDescent="0.4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spans="1:15" s="1" customFormat="1" ht="13.15" x14ac:dyDescent="0.4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spans="1:15" s="1" customFormat="1" ht="13.15" x14ac:dyDescent="0.4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</row>
    <row r="259" spans="1:15" s="1" customFormat="1" ht="13.15" x14ac:dyDescent="0.4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</row>
    <row r="260" spans="1:15" s="1" customFormat="1" ht="13.15" x14ac:dyDescent="0.4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</row>
    <row r="261" spans="1:15" s="1" customFormat="1" ht="13.15" x14ac:dyDescent="0.4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spans="1:15" s="1" customFormat="1" ht="13.15" x14ac:dyDescent="0.4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spans="1:15" s="1" customFormat="1" ht="13.15" x14ac:dyDescent="0.4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spans="1:15" s="1" customFormat="1" ht="13.15" x14ac:dyDescent="0.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</row>
    <row r="265" spans="1:15" s="1" customFormat="1" ht="13.15" x14ac:dyDescent="0.4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</row>
    <row r="266" spans="1:15" s="1" customFormat="1" ht="13.15" x14ac:dyDescent="0.4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</row>
    <row r="267" spans="1:15" s="1" customFormat="1" ht="13.15" x14ac:dyDescent="0.4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spans="1:15" s="1" customFormat="1" ht="13.15" x14ac:dyDescent="0.4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spans="1:15" s="1" customFormat="1" ht="13.15" x14ac:dyDescent="0.4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1:15" s="1" customFormat="1" ht="13.15" x14ac:dyDescent="0.4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1:15" s="1" customFormat="1" ht="13.15" x14ac:dyDescent="0.4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</row>
    <row r="272" spans="1:15" s="1" customFormat="1" ht="13.15" x14ac:dyDescent="0.4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</row>
    <row r="273" spans="1:15" s="1" customFormat="1" ht="13.15" x14ac:dyDescent="0.4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</row>
    <row r="274" spans="1:15" s="1" customFormat="1" ht="13.15" x14ac:dyDescent="0.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spans="1:15" s="1" customFormat="1" ht="13.15" x14ac:dyDescent="0.4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spans="1:15" s="1" customFormat="1" ht="13.15" x14ac:dyDescent="0.4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spans="1:15" s="1" customFormat="1" ht="13.15" x14ac:dyDescent="0.4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spans="1:15" s="1" customFormat="1" ht="13.15" x14ac:dyDescent="0.4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spans="1:15" s="1" customFormat="1" ht="13.15" x14ac:dyDescent="0.4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spans="1:15" s="1" customFormat="1" ht="13.15" x14ac:dyDescent="0.4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spans="1:15" s="1" customFormat="1" ht="13.15" x14ac:dyDescent="0.4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1:15" s="1" customFormat="1" ht="13.15" x14ac:dyDescent="0.4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spans="1:15" s="1" customFormat="1" ht="13.15" x14ac:dyDescent="0.4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spans="1:15" s="1" customFormat="1" ht="13.15" x14ac:dyDescent="0.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  <row r="285" spans="1:15" s="1" customFormat="1" ht="13.15" x14ac:dyDescent="0.4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spans="1:15" s="1" customFormat="1" ht="13.15" x14ac:dyDescent="0.4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spans="1:15" s="1" customFormat="1" ht="13.15" x14ac:dyDescent="0.4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8" spans="1:15" s="1" customFormat="1" ht="13.15" x14ac:dyDescent="0.4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spans="1:15" s="1" customFormat="1" ht="13.15" x14ac:dyDescent="0.4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spans="1:15" s="1" customFormat="1" ht="13.15" x14ac:dyDescent="0.4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1" spans="1:15" s="1" customFormat="1" ht="13.15" x14ac:dyDescent="0.4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spans="1:15" s="1" customFormat="1" ht="13.15" x14ac:dyDescent="0.4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spans="1:15" s="1" customFormat="1" ht="13.15" x14ac:dyDescent="0.4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spans="1:15" s="1" customFormat="1" ht="13.15" x14ac:dyDescent="0.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1:15" s="1" customFormat="1" ht="13.15" x14ac:dyDescent="0.4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spans="1:15" s="1" customFormat="1" ht="13.15" x14ac:dyDescent="0.4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spans="1:15" s="1" customFormat="1" ht="13.15" x14ac:dyDescent="0.4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spans="1:15" s="1" customFormat="1" ht="13.15" x14ac:dyDescent="0.4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spans="1:15" s="1" customFormat="1" ht="13.15" x14ac:dyDescent="0.4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spans="1:15" s="1" customFormat="1" ht="13.15" x14ac:dyDescent="0.4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spans="1:15" s="1" customFormat="1" ht="13.15" x14ac:dyDescent="0.4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</row>
    <row r="302" spans="1:15" s="1" customFormat="1" ht="13.15" x14ac:dyDescent="0.4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</row>
    <row r="303" spans="1:15" s="1" customFormat="1" ht="13.15" x14ac:dyDescent="0.4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spans="1:15" s="1" customFormat="1" ht="13.15" x14ac:dyDescent="0.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spans="1:15" s="1" customFormat="1" ht="13.15" x14ac:dyDescent="0.4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spans="1:15" s="1" customFormat="1" ht="13.15" x14ac:dyDescent="0.4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</row>
    <row r="307" spans="1:15" s="1" customFormat="1" ht="13.15" x14ac:dyDescent="0.4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</row>
    <row r="308" spans="1:15" s="1" customFormat="1" ht="13.15" x14ac:dyDescent="0.4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</row>
    <row r="309" spans="1:15" s="1" customFormat="1" ht="13.15" x14ac:dyDescent="0.4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</row>
    <row r="310" spans="1:15" s="1" customFormat="1" ht="13.15" x14ac:dyDescent="0.4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</row>
    <row r="311" spans="1:15" s="1" customFormat="1" ht="13.15" x14ac:dyDescent="0.4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</row>
    <row r="312" spans="1:15" s="1" customFormat="1" ht="13.15" x14ac:dyDescent="0.4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</row>
    <row r="313" spans="1:15" s="1" customFormat="1" ht="13.15" x14ac:dyDescent="0.4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</row>
    <row r="314" spans="1:15" s="1" customFormat="1" ht="13.15" x14ac:dyDescent="0.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</row>
    <row r="315" spans="1:15" s="1" customFormat="1" ht="13.15" x14ac:dyDescent="0.4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</row>
    <row r="316" spans="1:15" s="1" customFormat="1" ht="13.15" x14ac:dyDescent="0.4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</row>
    <row r="317" spans="1:15" s="1" customFormat="1" ht="13.15" x14ac:dyDescent="0.4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</row>
    <row r="318" spans="1:15" s="1" customFormat="1" ht="13.15" x14ac:dyDescent="0.4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spans="1:15" s="1" customFormat="1" ht="13.15" x14ac:dyDescent="0.4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spans="1:15" s="1" customFormat="1" ht="13.15" x14ac:dyDescent="0.4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spans="1:15" s="1" customFormat="1" ht="13.15" x14ac:dyDescent="0.4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</row>
    <row r="322" spans="1:15" s="1" customFormat="1" ht="13.15" x14ac:dyDescent="0.4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spans="1:15" s="1" customFormat="1" ht="13.15" x14ac:dyDescent="0.4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spans="1:15" s="1" customFormat="1" ht="13.15" x14ac:dyDescent="0.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spans="1:15" s="1" customFormat="1" ht="13.15" x14ac:dyDescent="0.4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</row>
    <row r="326" spans="1:15" s="1" customFormat="1" ht="13.15" x14ac:dyDescent="0.4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</row>
    <row r="327" spans="1:15" s="1" customFormat="1" ht="13.15" x14ac:dyDescent="0.4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</row>
    <row r="328" spans="1:15" s="1" customFormat="1" ht="13.15" x14ac:dyDescent="0.4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</row>
    <row r="329" spans="1:15" s="1" customFormat="1" ht="13.15" x14ac:dyDescent="0.4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</row>
    <row r="330" spans="1:15" s="1" customFormat="1" ht="13.15" x14ac:dyDescent="0.4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</row>
    <row r="331" spans="1:15" s="1" customFormat="1" ht="13.15" x14ac:dyDescent="0.4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</row>
    <row r="332" spans="1:15" s="1" customFormat="1" ht="13.15" x14ac:dyDescent="0.4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</row>
    <row r="333" spans="1:15" s="1" customFormat="1" ht="13.15" x14ac:dyDescent="0.4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</row>
    <row r="334" spans="1:15" s="1" customFormat="1" ht="13.15" x14ac:dyDescent="0.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</row>
    <row r="335" spans="1:15" s="1" customFormat="1" ht="13.15" x14ac:dyDescent="0.4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</row>
    <row r="336" spans="1:15" s="1" customFormat="1" ht="13.15" x14ac:dyDescent="0.4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</row>
    <row r="337" spans="1:15" s="1" customFormat="1" ht="13.15" x14ac:dyDescent="0.4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</row>
    <row r="338" spans="1:15" s="1" customFormat="1" ht="13.15" x14ac:dyDescent="0.4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</row>
    <row r="339" spans="1:15" s="1" customFormat="1" ht="13.15" x14ac:dyDescent="0.4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1:15" s="1" customFormat="1" ht="13.15" x14ac:dyDescent="0.4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spans="1:15" s="1" customFormat="1" ht="13.15" x14ac:dyDescent="0.4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</row>
    <row r="342" spans="1:15" s="1" customFormat="1" ht="13.15" x14ac:dyDescent="0.4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</row>
    <row r="343" spans="1:15" s="1" customFormat="1" ht="13.15" x14ac:dyDescent="0.4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</row>
    <row r="344" spans="1:15" s="1" customFormat="1" ht="13.15" x14ac:dyDescent="0.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spans="1:15" s="1" customFormat="1" ht="13.15" x14ac:dyDescent="0.4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spans="1:15" s="1" customFormat="1" ht="13.15" x14ac:dyDescent="0.4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spans="1:15" s="1" customFormat="1" ht="13.15" x14ac:dyDescent="0.4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</row>
    <row r="348" spans="1:15" s="1" customFormat="1" ht="13.15" x14ac:dyDescent="0.4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</row>
    <row r="349" spans="1:15" s="1" customFormat="1" ht="13.15" x14ac:dyDescent="0.4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</row>
    <row r="350" spans="1:15" s="1" customFormat="1" ht="13.15" x14ac:dyDescent="0.4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</row>
    <row r="351" spans="1:15" s="1" customFormat="1" ht="13.15" x14ac:dyDescent="0.4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</row>
    <row r="352" spans="1:15" s="1" customFormat="1" ht="13.15" x14ac:dyDescent="0.4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</row>
    <row r="353" spans="1:15" s="1" customFormat="1" ht="13.15" x14ac:dyDescent="0.4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</row>
    <row r="354" spans="1:15" s="1" customFormat="1" ht="13.15" x14ac:dyDescent="0.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spans="1:15" s="1" customFormat="1" ht="13.15" x14ac:dyDescent="0.4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  <row r="356" spans="1:15" s="1" customFormat="1" ht="13.15" x14ac:dyDescent="0.4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</row>
    <row r="357" spans="1:15" s="1" customFormat="1" ht="13.15" x14ac:dyDescent="0.4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  <row r="358" spans="1:15" s="1" customFormat="1" ht="13.15" x14ac:dyDescent="0.4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  <row r="359" spans="1:15" s="1" customFormat="1" ht="13.15" x14ac:dyDescent="0.4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</row>
    <row r="360" spans="1:15" s="1" customFormat="1" ht="13.15" x14ac:dyDescent="0.4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  <row r="361" spans="1:15" s="1" customFormat="1" ht="13.15" x14ac:dyDescent="0.4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</row>
    <row r="362" spans="1:15" s="1" customFormat="1" ht="13.15" x14ac:dyDescent="0.4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  <row r="363" spans="1:15" s="1" customFormat="1" ht="13.15" x14ac:dyDescent="0.4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</row>
    <row r="364" spans="1:15" s="1" customFormat="1" ht="13.15" x14ac:dyDescent="0.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</row>
    <row r="365" spans="1:15" s="1" customFormat="1" ht="13.15" x14ac:dyDescent="0.4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</row>
    <row r="366" spans="1:15" s="1" customFormat="1" ht="13.15" x14ac:dyDescent="0.4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</row>
    <row r="367" spans="1:15" s="1" customFormat="1" ht="13.15" x14ac:dyDescent="0.4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</row>
    <row r="368" spans="1:15" s="1" customFormat="1" ht="13.15" x14ac:dyDescent="0.4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</row>
    <row r="369" spans="1:15" s="1" customFormat="1" ht="13.15" x14ac:dyDescent="0.4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</row>
    <row r="370" spans="1:15" s="1" customFormat="1" ht="13.15" x14ac:dyDescent="0.4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</row>
    <row r="371" spans="1:15" s="1" customFormat="1" ht="13.15" x14ac:dyDescent="0.4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</row>
    <row r="372" spans="1:15" s="1" customFormat="1" ht="13.15" x14ac:dyDescent="0.4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</row>
    <row r="373" spans="1:15" s="1" customFormat="1" ht="13.15" x14ac:dyDescent="0.4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</row>
    <row r="374" spans="1:15" s="1" customFormat="1" ht="13.15" x14ac:dyDescent="0.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</row>
    <row r="375" spans="1:15" s="1" customFormat="1" ht="13.15" x14ac:dyDescent="0.4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</row>
    <row r="376" spans="1:15" s="1" customFormat="1" ht="13.15" x14ac:dyDescent="0.4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</row>
    <row r="377" spans="1:15" s="1" customFormat="1" ht="13.15" x14ac:dyDescent="0.4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</row>
    <row r="378" spans="1:15" s="1" customFormat="1" ht="13.15" x14ac:dyDescent="0.4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  <row r="379" spans="1:15" s="1" customFormat="1" ht="13.15" x14ac:dyDescent="0.4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</row>
    <row r="380" spans="1:15" s="1" customFormat="1" ht="13.15" x14ac:dyDescent="0.4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</row>
    <row r="381" spans="1:15" s="1" customFormat="1" ht="13.15" x14ac:dyDescent="0.4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</row>
    <row r="382" spans="1:15" s="1" customFormat="1" ht="13.15" x14ac:dyDescent="0.4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spans="1:15" s="1" customFormat="1" ht="13.15" x14ac:dyDescent="0.4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</row>
    <row r="384" spans="1:15" s="1" customFormat="1" ht="13.15" x14ac:dyDescent="0.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</row>
    <row r="385" spans="1:15" s="1" customFormat="1" ht="13.15" x14ac:dyDescent="0.4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spans="1:15" s="1" customFormat="1" ht="13.15" x14ac:dyDescent="0.4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</row>
    <row r="387" spans="1:15" s="1" customFormat="1" ht="13.15" x14ac:dyDescent="0.4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spans="1:15" s="1" customFormat="1" ht="13.15" x14ac:dyDescent="0.4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1:15" s="1" customFormat="1" ht="13.15" x14ac:dyDescent="0.4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</row>
    <row r="390" spans="1:15" s="1" customFormat="1" ht="13.15" x14ac:dyDescent="0.4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</row>
    <row r="391" spans="1:15" s="1" customFormat="1" ht="13.15" x14ac:dyDescent="0.4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</row>
    <row r="392" spans="1:15" s="1" customFormat="1" ht="13.15" x14ac:dyDescent="0.4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</row>
    <row r="393" spans="1:15" s="1" customFormat="1" ht="13.15" x14ac:dyDescent="0.4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</row>
    <row r="394" spans="1:15" s="1" customFormat="1" ht="13.15" x14ac:dyDescent="0.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spans="1:15" s="1" customFormat="1" ht="13.15" x14ac:dyDescent="0.4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spans="1:15" s="1" customFormat="1" ht="13.15" x14ac:dyDescent="0.4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</row>
    <row r="397" spans="1:15" s="1" customFormat="1" ht="13.15" x14ac:dyDescent="0.4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</row>
    <row r="398" spans="1:15" s="1" customFormat="1" ht="13.15" x14ac:dyDescent="0.4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spans="1:15" s="1" customFormat="1" ht="13.15" x14ac:dyDescent="0.4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</row>
    <row r="400" spans="1:15" s="1" customFormat="1" ht="13.15" x14ac:dyDescent="0.4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  <row r="401" spans="1:15" s="1" customFormat="1" ht="13.15" x14ac:dyDescent="0.4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</row>
    <row r="402" spans="1:15" s="1" customFormat="1" ht="13.15" x14ac:dyDescent="0.4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</row>
    <row r="403" spans="1:15" s="1" customFormat="1" ht="13.15" x14ac:dyDescent="0.4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</row>
    <row r="404" spans="1:15" s="1" customFormat="1" ht="13.15" x14ac:dyDescent="0.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</row>
    <row r="405" spans="1:15" s="1" customFormat="1" ht="13.15" x14ac:dyDescent="0.4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</row>
    <row r="406" spans="1:15" s="1" customFormat="1" ht="13.15" x14ac:dyDescent="0.4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</row>
    <row r="407" spans="1:15" s="1" customFormat="1" ht="13.15" x14ac:dyDescent="0.4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</row>
    <row r="408" spans="1:15" s="1" customFormat="1" ht="13.15" x14ac:dyDescent="0.4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</row>
    <row r="409" spans="1:15" s="1" customFormat="1" ht="13.15" x14ac:dyDescent="0.4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</row>
    <row r="410" spans="1:15" s="1" customFormat="1" ht="13.15" x14ac:dyDescent="0.4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</row>
    <row r="411" spans="1:15" s="1" customFormat="1" ht="13.15" x14ac:dyDescent="0.4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</row>
    <row r="412" spans="1:15" s="1" customFormat="1" ht="13.15" x14ac:dyDescent="0.4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</row>
    <row r="413" spans="1:15" s="1" customFormat="1" ht="13.15" x14ac:dyDescent="0.4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</row>
    <row r="414" spans="1:15" s="1" customFormat="1" ht="13.15" x14ac:dyDescent="0.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</row>
    <row r="415" spans="1:15" s="1" customFormat="1" ht="13.15" x14ac:dyDescent="0.4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</row>
    <row r="416" spans="1:15" s="1" customFormat="1" ht="13.15" x14ac:dyDescent="0.4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</row>
    <row r="417" spans="1:15" s="1" customFormat="1" ht="13.15" x14ac:dyDescent="0.4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</row>
    <row r="418" spans="1:15" s="1" customFormat="1" ht="13.15" x14ac:dyDescent="0.4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</row>
    <row r="419" spans="1:15" s="1" customFormat="1" ht="13.15" x14ac:dyDescent="0.4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</row>
    <row r="420" spans="1:15" s="1" customFormat="1" ht="13.15" x14ac:dyDescent="0.4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</row>
    <row r="421" spans="1:15" s="1" customFormat="1" ht="13.15" x14ac:dyDescent="0.4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</row>
    <row r="422" spans="1:15" s="1" customFormat="1" ht="13.15" x14ac:dyDescent="0.4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</row>
    <row r="423" spans="1:15" s="1" customFormat="1" ht="13.15" x14ac:dyDescent="0.4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</row>
    <row r="424" spans="1:15" s="1" customFormat="1" ht="13.15" x14ac:dyDescent="0.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</row>
    <row r="425" spans="1:15" s="1" customFormat="1" ht="13.15" x14ac:dyDescent="0.4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</row>
    <row r="426" spans="1:15" s="1" customFormat="1" ht="13.15" x14ac:dyDescent="0.4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</row>
    <row r="427" spans="1:15" s="1" customFormat="1" ht="13.15" x14ac:dyDescent="0.4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</row>
    <row r="428" spans="1:15" s="1" customFormat="1" ht="13.15" x14ac:dyDescent="0.4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</row>
    <row r="429" spans="1:15" s="1" customFormat="1" ht="13.15" x14ac:dyDescent="0.4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</row>
    <row r="430" spans="1:15" s="1" customFormat="1" ht="13.15" x14ac:dyDescent="0.4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</row>
    <row r="431" spans="1:15" s="1" customFormat="1" ht="13.15" x14ac:dyDescent="0.4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</row>
    <row r="432" spans="1:15" s="1" customFormat="1" ht="13.15" x14ac:dyDescent="0.4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spans="1:15" s="1" customFormat="1" ht="13.15" x14ac:dyDescent="0.4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</row>
    <row r="434" spans="1:15" s="1" customFormat="1" ht="13.15" x14ac:dyDescent="0.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spans="1:15" s="1" customFormat="1" ht="13.15" x14ac:dyDescent="0.4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</row>
    <row r="436" spans="1:15" s="1" customFormat="1" ht="13.15" x14ac:dyDescent="0.4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spans="1:15" s="1" customFormat="1" ht="13.15" x14ac:dyDescent="0.4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1:15" s="1" customFormat="1" ht="13.15" x14ac:dyDescent="0.4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</row>
    <row r="439" spans="1:15" s="1" customFormat="1" ht="13.15" x14ac:dyDescent="0.4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</row>
    <row r="440" spans="1:15" s="1" customFormat="1" ht="13.15" x14ac:dyDescent="0.4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</row>
    <row r="441" spans="1:15" s="1" customFormat="1" ht="13.15" x14ac:dyDescent="0.4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</row>
    <row r="442" spans="1:15" s="1" customFormat="1" ht="13.15" x14ac:dyDescent="0.4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</row>
    <row r="443" spans="1:15" s="1" customFormat="1" ht="13.15" x14ac:dyDescent="0.4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</row>
    <row r="444" spans="1:15" s="1" customFormat="1" ht="13.15" x14ac:dyDescent="0.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</row>
    <row r="445" spans="1:15" s="1" customFormat="1" ht="13.15" x14ac:dyDescent="0.4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</row>
    <row r="446" spans="1:15" s="1" customFormat="1" ht="13.15" x14ac:dyDescent="0.4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</row>
    <row r="447" spans="1:15" s="1" customFormat="1" ht="13.15" x14ac:dyDescent="0.4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</row>
    <row r="448" spans="1:15" s="1" customFormat="1" ht="13.15" x14ac:dyDescent="0.4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</row>
    <row r="449" spans="1:15" s="1" customFormat="1" ht="13.15" x14ac:dyDescent="0.4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</row>
    <row r="450" spans="1:15" s="1" customFormat="1" ht="13.15" x14ac:dyDescent="0.4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</row>
    <row r="451" spans="1:15" s="1" customFormat="1" ht="13.15" x14ac:dyDescent="0.4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</row>
    <row r="452" spans="1:15" s="1" customFormat="1" ht="13.15" x14ac:dyDescent="0.4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</row>
    <row r="453" spans="1:15" s="1" customFormat="1" ht="13.15" x14ac:dyDescent="0.4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</row>
    <row r="454" spans="1:15" s="1" customFormat="1" ht="13.15" x14ac:dyDescent="0.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</row>
    <row r="455" spans="1:15" s="1" customFormat="1" ht="13.15" x14ac:dyDescent="0.4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1:15" s="1" customFormat="1" ht="13.15" x14ac:dyDescent="0.4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</row>
    <row r="457" spans="1:15" s="1" customFormat="1" ht="13.15" x14ac:dyDescent="0.4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</row>
    <row r="458" spans="1:15" s="1" customFormat="1" ht="13.15" x14ac:dyDescent="0.4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spans="1:15" s="1" customFormat="1" ht="13.15" x14ac:dyDescent="0.4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</row>
    <row r="460" spans="1:15" s="1" customFormat="1" ht="13.15" x14ac:dyDescent="0.4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spans="1:15" s="1" customFormat="1" ht="13.15" x14ac:dyDescent="0.4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</row>
    <row r="462" spans="1:15" s="1" customFormat="1" ht="13.15" x14ac:dyDescent="0.4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1:15" s="1" customFormat="1" ht="13.15" x14ac:dyDescent="0.4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</row>
    <row r="464" spans="1:15" s="1" customFormat="1" ht="13.15" x14ac:dyDescent="0.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</row>
    <row r="465" spans="1:15" s="1" customFormat="1" ht="13.15" x14ac:dyDescent="0.4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</row>
    <row r="466" spans="1:15" s="1" customFormat="1" ht="13.15" x14ac:dyDescent="0.4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</row>
    <row r="467" spans="1:15" s="1" customFormat="1" ht="13.15" x14ac:dyDescent="0.4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</row>
    <row r="468" spans="1:15" s="1" customFormat="1" ht="13.15" x14ac:dyDescent="0.4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</row>
    <row r="469" spans="1:15" s="1" customFormat="1" ht="13.15" x14ac:dyDescent="0.4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</row>
    <row r="470" spans="1:15" s="1" customFormat="1" ht="13.15" x14ac:dyDescent="0.4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</row>
    <row r="471" spans="1:15" s="1" customFormat="1" ht="13.15" x14ac:dyDescent="0.4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</row>
    <row r="472" spans="1:15" s="1" customFormat="1" ht="13.15" x14ac:dyDescent="0.4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1:15" s="1" customFormat="1" ht="13.15" x14ac:dyDescent="0.4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spans="1:15" s="1" customFormat="1" ht="13.15" x14ac:dyDescent="0.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</row>
    <row r="475" spans="1:15" s="1" customFormat="1" ht="13.15" x14ac:dyDescent="0.4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</row>
    <row r="476" spans="1:15" s="1" customFormat="1" ht="13.15" x14ac:dyDescent="0.4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</row>
    <row r="477" spans="1:15" s="1" customFormat="1" ht="13.15" x14ac:dyDescent="0.4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</row>
    <row r="478" spans="1:15" s="1" customFormat="1" ht="13.15" x14ac:dyDescent="0.4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</row>
    <row r="479" spans="1:15" s="1" customFormat="1" ht="13.15" x14ac:dyDescent="0.4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</row>
    <row r="480" spans="1:15" s="1" customFormat="1" ht="13.15" x14ac:dyDescent="0.4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</row>
    <row r="481" spans="1:15" s="1" customFormat="1" ht="13.15" x14ac:dyDescent="0.4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1:15" s="1" customFormat="1" ht="13.15" x14ac:dyDescent="0.4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spans="1:15" s="1" customFormat="1" ht="13.15" x14ac:dyDescent="0.4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</row>
    <row r="484" spans="1:15" s="1" customFormat="1" ht="13.15" x14ac:dyDescent="0.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</row>
    <row r="485" spans="1:15" s="1" customFormat="1" ht="13.15" x14ac:dyDescent="0.4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</row>
    <row r="486" spans="1:15" s="1" customFormat="1" ht="13.15" x14ac:dyDescent="0.4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</row>
    <row r="487" spans="1:15" s="1" customFormat="1" ht="13.15" x14ac:dyDescent="0.4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</row>
    <row r="488" spans="1:15" s="1" customFormat="1" ht="13.15" x14ac:dyDescent="0.4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</row>
    <row r="489" spans="1:15" s="1" customFormat="1" ht="13.15" x14ac:dyDescent="0.4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</row>
    <row r="490" spans="1:15" s="1" customFormat="1" ht="13.15" x14ac:dyDescent="0.4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</row>
    <row r="491" spans="1:15" s="1" customFormat="1" ht="13.15" x14ac:dyDescent="0.4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</row>
    <row r="492" spans="1:15" s="1" customFormat="1" ht="13.15" x14ac:dyDescent="0.4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</row>
    <row r="493" spans="1:15" s="1" customFormat="1" ht="13.15" x14ac:dyDescent="0.4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</row>
    <row r="494" spans="1:15" s="1" customFormat="1" ht="13.15" x14ac:dyDescent="0.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</row>
    <row r="495" spans="1:15" s="1" customFormat="1" ht="13.15" x14ac:dyDescent="0.4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</row>
    <row r="496" spans="1:15" s="1" customFormat="1" ht="13.15" x14ac:dyDescent="0.4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</row>
    <row r="497" spans="1:15" s="1" customFormat="1" ht="13.15" x14ac:dyDescent="0.4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</row>
    <row r="498" spans="1:15" s="1" customFormat="1" ht="13.15" x14ac:dyDescent="0.4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</row>
    <row r="499" spans="1:15" s="1" customFormat="1" ht="13.15" x14ac:dyDescent="0.4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</row>
    <row r="500" spans="1:15" s="1" customFormat="1" ht="13.15" x14ac:dyDescent="0.4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</row>
    <row r="501" spans="1:15" s="1" customFormat="1" ht="13.15" x14ac:dyDescent="0.4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</row>
    <row r="502" spans="1:15" s="1" customFormat="1" ht="13.15" x14ac:dyDescent="0.4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</row>
    <row r="503" spans="1:15" s="1" customFormat="1" ht="13.15" x14ac:dyDescent="0.4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</row>
    <row r="504" spans="1:15" s="1" customFormat="1" ht="13.15" x14ac:dyDescent="0.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</row>
    <row r="505" spans="1:15" s="1" customFormat="1" ht="13.15" x14ac:dyDescent="0.4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</row>
    <row r="506" spans="1:15" s="1" customFormat="1" ht="13.15" x14ac:dyDescent="0.4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</row>
    <row r="507" spans="1:15" s="1" customFormat="1" ht="13.15" x14ac:dyDescent="0.4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</row>
    <row r="508" spans="1:15" s="1" customFormat="1" ht="13.15" x14ac:dyDescent="0.4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</row>
    <row r="509" spans="1:15" s="1" customFormat="1" ht="13.15" x14ac:dyDescent="0.4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</row>
    <row r="510" spans="1:15" s="1" customFormat="1" ht="13.15" x14ac:dyDescent="0.4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</row>
    <row r="511" spans="1:15" s="1" customFormat="1" ht="13.15" x14ac:dyDescent="0.4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</row>
    <row r="512" spans="1:15" s="1" customFormat="1" ht="13.15" x14ac:dyDescent="0.4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</row>
    <row r="513" spans="1:15" s="1" customFormat="1" ht="13.15" x14ac:dyDescent="0.4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</row>
    <row r="514" spans="1:15" s="1" customFormat="1" ht="13.15" x14ac:dyDescent="0.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</row>
    <row r="515" spans="1:15" s="1" customFormat="1" ht="13.15" x14ac:dyDescent="0.4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</row>
    <row r="516" spans="1:15" s="1" customFormat="1" ht="13.15" x14ac:dyDescent="0.4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</row>
    <row r="517" spans="1:15" s="1" customFormat="1" ht="13.15" x14ac:dyDescent="0.4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</row>
    <row r="518" spans="1:15" s="1" customFormat="1" ht="13.15" x14ac:dyDescent="0.4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</row>
    <row r="519" spans="1:15" s="1" customFormat="1" ht="13.15" x14ac:dyDescent="0.4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</row>
    <row r="520" spans="1:15" s="1" customFormat="1" ht="13.15" x14ac:dyDescent="0.4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</row>
    <row r="521" spans="1:15" s="1" customFormat="1" ht="13.15" x14ac:dyDescent="0.4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</row>
    <row r="522" spans="1:15" s="1" customFormat="1" ht="13.15" x14ac:dyDescent="0.4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</row>
    <row r="523" spans="1:15" s="1" customFormat="1" ht="13.15" x14ac:dyDescent="0.4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</row>
    <row r="524" spans="1:15" s="1" customFormat="1" ht="13.15" x14ac:dyDescent="0.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</row>
    <row r="525" spans="1:15" s="1" customFormat="1" ht="13.15" x14ac:dyDescent="0.4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</row>
    <row r="526" spans="1:15" s="1" customFormat="1" ht="13.15" x14ac:dyDescent="0.4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</row>
    <row r="527" spans="1:15" s="1" customFormat="1" ht="13.15" x14ac:dyDescent="0.4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</row>
    <row r="528" spans="1:15" s="1" customFormat="1" ht="13.15" x14ac:dyDescent="0.4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</row>
    <row r="529" spans="1:15" s="1" customFormat="1" ht="13.15" x14ac:dyDescent="0.4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</row>
    <row r="530" spans="1:15" s="1" customFormat="1" ht="13.15" x14ac:dyDescent="0.4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</row>
    <row r="531" spans="1:15" s="1" customFormat="1" ht="13.15" x14ac:dyDescent="0.4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</row>
    <row r="532" spans="1:15" s="1" customFormat="1" ht="13.15" x14ac:dyDescent="0.4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</row>
    <row r="533" spans="1:15" s="1" customFormat="1" ht="13.15" x14ac:dyDescent="0.4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</row>
    <row r="534" spans="1:15" s="1" customFormat="1" ht="13.15" x14ac:dyDescent="0.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</row>
    <row r="535" spans="1:15" s="1" customFormat="1" ht="13.15" x14ac:dyDescent="0.4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</row>
    <row r="536" spans="1:15" s="1" customFormat="1" ht="13.15" x14ac:dyDescent="0.4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</row>
    <row r="537" spans="1:15" s="1" customFormat="1" ht="13.15" x14ac:dyDescent="0.4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</row>
    <row r="538" spans="1:15" s="1" customFormat="1" ht="13.15" x14ac:dyDescent="0.4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</row>
    <row r="539" spans="1:15" s="1" customFormat="1" ht="13.15" x14ac:dyDescent="0.4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</row>
    <row r="540" spans="1:15" s="1" customFormat="1" ht="13.15" x14ac:dyDescent="0.4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</row>
    <row r="541" spans="1:15" s="1" customFormat="1" ht="13.15" x14ac:dyDescent="0.4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</row>
    <row r="542" spans="1:15" s="1" customFormat="1" ht="13.15" x14ac:dyDescent="0.4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</row>
    <row r="543" spans="1:15" s="1" customFormat="1" ht="13.15" x14ac:dyDescent="0.4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</row>
    <row r="544" spans="1:15" s="1" customFormat="1" ht="13.15" x14ac:dyDescent="0.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</row>
    <row r="545" spans="1:15" s="1" customFormat="1" ht="13.15" x14ac:dyDescent="0.4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</row>
    <row r="546" spans="1:15" s="1" customFormat="1" ht="13.15" x14ac:dyDescent="0.4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</row>
    <row r="547" spans="1:15" s="1" customFormat="1" ht="13.15" x14ac:dyDescent="0.4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</row>
    <row r="548" spans="1:15" s="1" customFormat="1" ht="13.15" x14ac:dyDescent="0.4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</row>
    <row r="549" spans="1:15" s="1" customFormat="1" ht="13.15" x14ac:dyDescent="0.4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</row>
    <row r="550" spans="1:15" s="1" customFormat="1" ht="13.15" x14ac:dyDescent="0.4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</row>
    <row r="551" spans="1:15" s="1" customFormat="1" ht="13.15" x14ac:dyDescent="0.4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</row>
    <row r="552" spans="1:15" s="1" customFormat="1" ht="13.15" x14ac:dyDescent="0.4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</row>
    <row r="553" spans="1:15" s="1" customFormat="1" ht="13.15" x14ac:dyDescent="0.4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</row>
    <row r="554" spans="1:15" s="1" customFormat="1" ht="13.15" x14ac:dyDescent="0.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</row>
    <row r="555" spans="1:15" s="1" customFormat="1" ht="13.15" x14ac:dyDescent="0.4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</row>
    <row r="556" spans="1:15" s="1" customFormat="1" ht="13.15" x14ac:dyDescent="0.4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</row>
    <row r="557" spans="1:15" s="1" customFormat="1" ht="13.15" x14ac:dyDescent="0.4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</row>
    <row r="558" spans="1:15" s="1" customFormat="1" ht="13.15" x14ac:dyDescent="0.4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</row>
    <row r="559" spans="1:15" s="1" customFormat="1" ht="13.15" x14ac:dyDescent="0.4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</row>
    <row r="560" spans="1:15" s="1" customFormat="1" ht="13.15" x14ac:dyDescent="0.4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</row>
    <row r="561" spans="1:15" s="1" customFormat="1" ht="13.15" x14ac:dyDescent="0.4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</row>
    <row r="562" spans="1:15" s="1" customFormat="1" ht="13.15" x14ac:dyDescent="0.4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</row>
    <row r="563" spans="1:15" s="1" customFormat="1" ht="13.15" x14ac:dyDescent="0.4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</row>
    <row r="564" spans="1:15" s="1" customFormat="1" ht="13.15" x14ac:dyDescent="0.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</row>
    <row r="565" spans="1:15" s="1" customFormat="1" ht="13.15" x14ac:dyDescent="0.4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</row>
    <row r="566" spans="1:15" s="1" customFormat="1" ht="13.15" x14ac:dyDescent="0.4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</row>
    <row r="567" spans="1:15" s="1" customFormat="1" ht="13.15" x14ac:dyDescent="0.4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</row>
    <row r="568" spans="1:15" s="1" customFormat="1" ht="13.15" x14ac:dyDescent="0.4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</row>
    <row r="569" spans="1:15" s="1" customFormat="1" ht="13.15" x14ac:dyDescent="0.4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</row>
    <row r="570" spans="1:15" s="1" customFormat="1" ht="13.15" x14ac:dyDescent="0.4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</row>
    <row r="571" spans="1:15" s="1" customFormat="1" ht="13.15" x14ac:dyDescent="0.4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</row>
    <row r="572" spans="1:15" s="1" customFormat="1" ht="13.15" x14ac:dyDescent="0.4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</row>
    <row r="573" spans="1:15" s="1" customFormat="1" ht="13.15" x14ac:dyDescent="0.4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</row>
    <row r="574" spans="1:15" s="1" customFormat="1" ht="13.15" x14ac:dyDescent="0.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</row>
    <row r="575" spans="1:15" s="1" customFormat="1" ht="13.15" x14ac:dyDescent="0.4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</row>
    <row r="576" spans="1:15" s="1" customFormat="1" ht="13.15" x14ac:dyDescent="0.4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</row>
    <row r="577" spans="1:15" s="1" customFormat="1" ht="13.15" x14ac:dyDescent="0.4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</row>
    <row r="578" spans="1:15" s="1" customFormat="1" ht="13.15" x14ac:dyDescent="0.4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</row>
    <row r="579" spans="1:15" s="1" customFormat="1" ht="13.15" x14ac:dyDescent="0.4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</row>
    <row r="580" spans="1:15" s="1" customFormat="1" ht="13.15" x14ac:dyDescent="0.4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</row>
    <row r="581" spans="1:15" s="1" customFormat="1" ht="13.15" x14ac:dyDescent="0.4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</row>
    <row r="582" spans="1:15" s="1" customFormat="1" ht="13.15" x14ac:dyDescent="0.4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</row>
    <row r="583" spans="1:15" s="1" customFormat="1" ht="13.15" x14ac:dyDescent="0.4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</row>
    <row r="584" spans="1:15" s="1" customFormat="1" ht="13.15" x14ac:dyDescent="0.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</row>
    <row r="585" spans="1:15" s="1" customFormat="1" ht="13.15" x14ac:dyDescent="0.4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</row>
    <row r="586" spans="1:15" s="1" customFormat="1" ht="13.15" x14ac:dyDescent="0.4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</row>
    <row r="587" spans="1:15" s="1" customFormat="1" ht="13.15" x14ac:dyDescent="0.4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</row>
    <row r="588" spans="1:15" s="1" customFormat="1" ht="13.15" x14ac:dyDescent="0.4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</row>
    <row r="589" spans="1:15" s="1" customFormat="1" ht="13.15" x14ac:dyDescent="0.4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</row>
    <row r="590" spans="1:15" s="1" customFormat="1" ht="13.15" x14ac:dyDescent="0.4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</row>
    <row r="591" spans="1:15" s="1" customFormat="1" ht="13.15" x14ac:dyDescent="0.4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</row>
    <row r="592" spans="1:15" s="1" customFormat="1" ht="13.15" x14ac:dyDescent="0.4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</row>
    <row r="593" spans="1:15" s="1" customFormat="1" ht="13.15" x14ac:dyDescent="0.4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</row>
    <row r="594" spans="1:15" s="1" customFormat="1" ht="13.15" x14ac:dyDescent="0.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</row>
    <row r="595" spans="1:15" s="1" customFormat="1" ht="13.15" x14ac:dyDescent="0.4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</row>
    <row r="596" spans="1:15" s="1" customFormat="1" ht="13.15" x14ac:dyDescent="0.4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</row>
    <row r="597" spans="1:15" s="1" customFormat="1" ht="13.15" x14ac:dyDescent="0.4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</row>
    <row r="598" spans="1:15" s="1" customFormat="1" ht="13.15" x14ac:dyDescent="0.4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</row>
    <row r="599" spans="1:15" s="1" customFormat="1" ht="13.15" x14ac:dyDescent="0.4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</row>
    <row r="600" spans="1:15" s="1" customFormat="1" ht="13.15" x14ac:dyDescent="0.4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</row>
    <row r="601" spans="1:15" s="1" customFormat="1" ht="13.15" x14ac:dyDescent="0.4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</row>
    <row r="602" spans="1:15" s="1" customFormat="1" ht="13.15" x14ac:dyDescent="0.4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</row>
    <row r="603" spans="1:15" s="1" customFormat="1" ht="13.15" x14ac:dyDescent="0.4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</row>
    <row r="604" spans="1:15" s="1" customFormat="1" ht="13.15" x14ac:dyDescent="0.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</row>
    <row r="605" spans="1:15" s="1" customFormat="1" ht="13.15" x14ac:dyDescent="0.4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</row>
    <row r="606" spans="1:15" s="1" customFormat="1" ht="13.15" x14ac:dyDescent="0.4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</row>
    <row r="607" spans="1:15" s="1" customFormat="1" ht="13.15" x14ac:dyDescent="0.4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</row>
    <row r="608" spans="1:15" s="1" customFormat="1" ht="13.15" x14ac:dyDescent="0.4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</row>
    <row r="609" spans="1:15" s="1" customFormat="1" ht="13.15" x14ac:dyDescent="0.4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</row>
    <row r="610" spans="1:15" s="1" customFormat="1" ht="13.15" x14ac:dyDescent="0.4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</row>
    <row r="611" spans="1:15" s="1" customFormat="1" ht="13.15" x14ac:dyDescent="0.4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</row>
    <row r="612" spans="1:15" s="1" customFormat="1" ht="13.15" x14ac:dyDescent="0.4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</row>
    <row r="613" spans="1:15" s="1" customFormat="1" ht="13.15" x14ac:dyDescent="0.4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</row>
    <row r="614" spans="1:15" s="1" customFormat="1" ht="13.15" x14ac:dyDescent="0.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</row>
    <row r="615" spans="1:15" s="1" customFormat="1" ht="13.15" x14ac:dyDescent="0.4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</row>
    <row r="616" spans="1:15" s="1" customFormat="1" ht="13.15" x14ac:dyDescent="0.4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</row>
    <row r="617" spans="1:15" s="1" customFormat="1" ht="13.15" x14ac:dyDescent="0.4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</row>
    <row r="618" spans="1:15" s="1" customFormat="1" ht="13.15" x14ac:dyDescent="0.4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</row>
    <row r="619" spans="1:15" s="1" customFormat="1" ht="13.15" x14ac:dyDescent="0.4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</row>
    <row r="620" spans="1:15" s="1" customFormat="1" ht="13.15" x14ac:dyDescent="0.4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</row>
    <row r="621" spans="1:15" s="1" customFormat="1" ht="13.15" x14ac:dyDescent="0.4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</row>
    <row r="622" spans="1:15" s="1" customFormat="1" ht="13.15" x14ac:dyDescent="0.4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</row>
    <row r="623" spans="1:15" s="1" customFormat="1" ht="13.15" x14ac:dyDescent="0.4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</row>
    <row r="624" spans="1:15" s="1" customFormat="1" ht="13.15" x14ac:dyDescent="0.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</row>
    <row r="625" spans="1:15" s="1" customFormat="1" ht="13.15" x14ac:dyDescent="0.4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</row>
    <row r="626" spans="1:15" s="1" customFormat="1" ht="13.15" x14ac:dyDescent="0.4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</row>
    <row r="627" spans="1:15" s="1" customFormat="1" ht="13.15" x14ac:dyDescent="0.4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</row>
    <row r="628" spans="1:15" s="1" customFormat="1" ht="13.15" x14ac:dyDescent="0.4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</row>
    <row r="629" spans="1:15" s="1" customFormat="1" ht="13.15" x14ac:dyDescent="0.4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</row>
    <row r="630" spans="1:15" s="1" customFormat="1" ht="13.15" x14ac:dyDescent="0.4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</row>
    <row r="631" spans="1:15" s="1" customFormat="1" ht="13.15" x14ac:dyDescent="0.4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</row>
    <row r="632" spans="1:15" s="1" customFormat="1" ht="13.15" x14ac:dyDescent="0.4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</row>
    <row r="633" spans="1:15" s="1" customFormat="1" ht="13.15" x14ac:dyDescent="0.4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</row>
    <row r="634" spans="1:15" s="1" customFormat="1" ht="13.15" x14ac:dyDescent="0.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</row>
    <row r="635" spans="1:15" s="1" customFormat="1" ht="13.15" x14ac:dyDescent="0.4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</row>
    <row r="636" spans="1:15" s="1" customFormat="1" ht="13.15" x14ac:dyDescent="0.4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</row>
    <row r="637" spans="1:15" s="1" customFormat="1" ht="13.15" x14ac:dyDescent="0.4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</row>
    <row r="638" spans="1:15" s="1" customFormat="1" ht="13.15" x14ac:dyDescent="0.4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</row>
    <row r="639" spans="1:15" s="1" customFormat="1" ht="13.15" x14ac:dyDescent="0.4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</row>
    <row r="640" spans="1:15" s="1" customFormat="1" ht="13.15" x14ac:dyDescent="0.4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</row>
    <row r="641" spans="1:15" s="1" customFormat="1" ht="13.15" x14ac:dyDescent="0.4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</row>
    <row r="642" spans="1:15" s="1" customFormat="1" ht="13.15" x14ac:dyDescent="0.4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</row>
    <row r="643" spans="1:15" s="1" customFormat="1" ht="13.15" x14ac:dyDescent="0.4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</row>
    <row r="644" spans="1:15" s="1" customFormat="1" ht="13.15" x14ac:dyDescent="0.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</row>
    <row r="645" spans="1:15" s="1" customFormat="1" ht="13.15" x14ac:dyDescent="0.4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</row>
    <row r="646" spans="1:15" s="1" customFormat="1" ht="13.15" x14ac:dyDescent="0.4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</row>
    <row r="647" spans="1:15" s="1" customFormat="1" ht="13.15" x14ac:dyDescent="0.4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</row>
    <row r="648" spans="1:15" s="1" customFormat="1" ht="13.15" x14ac:dyDescent="0.4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</row>
    <row r="649" spans="1:15" s="1" customFormat="1" ht="13.15" x14ac:dyDescent="0.4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</row>
    <row r="650" spans="1:15" s="1" customFormat="1" ht="13.15" x14ac:dyDescent="0.4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</row>
    <row r="651" spans="1:15" s="1" customFormat="1" ht="13.15" x14ac:dyDescent="0.4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</row>
    <row r="652" spans="1:15" s="1" customFormat="1" ht="13.15" x14ac:dyDescent="0.4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</row>
    <row r="653" spans="1:15" s="1" customFormat="1" ht="13.15" x14ac:dyDescent="0.4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</row>
    <row r="654" spans="1:15" s="1" customFormat="1" ht="13.15" x14ac:dyDescent="0.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</row>
    <row r="655" spans="1:15" s="1" customFormat="1" ht="13.15" x14ac:dyDescent="0.4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</row>
    <row r="656" spans="1:15" s="1" customFormat="1" ht="13.15" x14ac:dyDescent="0.4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</row>
    <row r="657" spans="1:15" s="1" customFormat="1" ht="13.15" x14ac:dyDescent="0.4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</row>
    <row r="658" spans="1:15" s="1" customFormat="1" ht="13.15" x14ac:dyDescent="0.4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</row>
    <row r="659" spans="1:15" s="1" customFormat="1" ht="13.15" x14ac:dyDescent="0.4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</row>
    <row r="660" spans="1:15" s="1" customFormat="1" ht="13.15" x14ac:dyDescent="0.4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</row>
    <row r="661" spans="1:15" s="1" customFormat="1" ht="13.15" x14ac:dyDescent="0.4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</row>
    <row r="662" spans="1:15" s="1" customFormat="1" ht="13.15" x14ac:dyDescent="0.4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</row>
    <row r="663" spans="1:15" s="1" customFormat="1" ht="13.15" x14ac:dyDescent="0.4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</row>
    <row r="664" spans="1:15" s="1" customFormat="1" ht="13.15" x14ac:dyDescent="0.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</row>
    <row r="665" spans="1:15" s="1" customFormat="1" ht="13.15" x14ac:dyDescent="0.4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</row>
    <row r="666" spans="1:15" s="1" customFormat="1" ht="13.15" x14ac:dyDescent="0.4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</row>
    <row r="667" spans="1:15" s="1" customFormat="1" ht="13.15" x14ac:dyDescent="0.4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</row>
    <row r="668" spans="1:15" s="1" customFormat="1" ht="13.15" x14ac:dyDescent="0.4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</row>
    <row r="669" spans="1:15" s="1" customFormat="1" ht="13.15" x14ac:dyDescent="0.4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</row>
    <row r="670" spans="1:15" s="1" customFormat="1" ht="13.15" x14ac:dyDescent="0.4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</row>
    <row r="671" spans="1:15" s="1" customFormat="1" ht="13.15" x14ac:dyDescent="0.4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</row>
    <row r="672" spans="1:15" s="1" customFormat="1" ht="13.15" x14ac:dyDescent="0.4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</row>
    <row r="673" spans="1:15" s="1" customFormat="1" ht="13.15" x14ac:dyDescent="0.4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</row>
    <row r="674" spans="1:15" s="1" customFormat="1" ht="13.15" x14ac:dyDescent="0.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</row>
    <row r="675" spans="1:15" s="1" customFormat="1" ht="13.15" x14ac:dyDescent="0.4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</row>
    <row r="676" spans="1:15" s="1" customFormat="1" ht="13.15" x14ac:dyDescent="0.4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</row>
    <row r="677" spans="1:15" s="1" customFormat="1" ht="13.15" x14ac:dyDescent="0.4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</row>
    <row r="678" spans="1:15" s="1" customFormat="1" ht="13.15" x14ac:dyDescent="0.4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</row>
    <row r="679" spans="1:15" s="1" customFormat="1" ht="13.15" x14ac:dyDescent="0.4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</row>
    <row r="680" spans="1:15" s="1" customFormat="1" ht="13.15" x14ac:dyDescent="0.4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</row>
    <row r="681" spans="1:15" s="1" customFormat="1" ht="13.15" x14ac:dyDescent="0.4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</row>
    <row r="682" spans="1:15" s="1" customFormat="1" ht="13.15" x14ac:dyDescent="0.4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</row>
    <row r="683" spans="1:15" s="1" customFormat="1" ht="13.15" x14ac:dyDescent="0.4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</row>
    <row r="684" spans="1:15" s="1" customFormat="1" ht="13.15" x14ac:dyDescent="0.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</row>
    <row r="685" spans="1:15" s="1" customFormat="1" ht="13.15" x14ac:dyDescent="0.4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</row>
    <row r="686" spans="1:15" s="1" customFormat="1" ht="13.15" x14ac:dyDescent="0.4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</row>
    <row r="687" spans="1:15" s="1" customFormat="1" ht="13.15" x14ac:dyDescent="0.4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</row>
    <row r="688" spans="1:15" s="1" customFormat="1" ht="13.15" x14ac:dyDescent="0.4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</row>
    <row r="689" spans="1:15" s="1" customFormat="1" ht="13.15" x14ac:dyDescent="0.4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</row>
    <row r="690" spans="1:15" s="1" customFormat="1" ht="13.15" x14ac:dyDescent="0.4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</row>
    <row r="691" spans="1:15" s="1" customFormat="1" ht="13.15" x14ac:dyDescent="0.4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</row>
    <row r="692" spans="1:15" s="1" customFormat="1" ht="13.15" x14ac:dyDescent="0.4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</row>
    <row r="693" spans="1:15" s="1" customFormat="1" ht="13.15" x14ac:dyDescent="0.4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</row>
    <row r="694" spans="1:15" s="1" customFormat="1" ht="13.15" x14ac:dyDescent="0.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</row>
    <row r="695" spans="1:15" s="1" customFormat="1" ht="13.15" x14ac:dyDescent="0.4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</row>
    <row r="696" spans="1:15" s="1" customFormat="1" ht="13.15" x14ac:dyDescent="0.4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</row>
    <row r="697" spans="1:15" s="1" customFormat="1" ht="13.15" x14ac:dyDescent="0.4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</row>
    <row r="698" spans="1:15" s="1" customFormat="1" ht="13.15" x14ac:dyDescent="0.4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</row>
    <row r="699" spans="1:15" s="1" customFormat="1" ht="13.15" x14ac:dyDescent="0.4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</row>
    <row r="700" spans="1:15" s="1" customFormat="1" ht="13.15" x14ac:dyDescent="0.4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</row>
    <row r="701" spans="1:15" s="1" customFormat="1" ht="13.15" x14ac:dyDescent="0.4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</row>
    <row r="702" spans="1:15" s="1" customFormat="1" ht="13.15" x14ac:dyDescent="0.4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</row>
    <row r="703" spans="1:15" s="1" customFormat="1" ht="13.15" x14ac:dyDescent="0.4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</row>
    <row r="704" spans="1:15" s="1" customFormat="1" ht="13.15" x14ac:dyDescent="0.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</row>
    <row r="705" spans="1:15" s="1" customFormat="1" ht="13.15" x14ac:dyDescent="0.4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</row>
    <row r="706" spans="1:15" s="1" customFormat="1" ht="13.15" x14ac:dyDescent="0.4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</row>
    <row r="707" spans="1:15" s="1" customFormat="1" ht="13.15" x14ac:dyDescent="0.4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</row>
    <row r="708" spans="1:15" s="1" customFormat="1" ht="13.15" x14ac:dyDescent="0.4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</row>
    <row r="709" spans="1:15" s="1" customFormat="1" ht="13.15" x14ac:dyDescent="0.4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</row>
    <row r="710" spans="1:15" s="1" customFormat="1" ht="13.15" x14ac:dyDescent="0.4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</row>
    <row r="711" spans="1:15" s="1" customFormat="1" ht="13.15" x14ac:dyDescent="0.4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</row>
    <row r="712" spans="1:15" s="1" customFormat="1" ht="13.15" x14ac:dyDescent="0.4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</row>
    <row r="713" spans="1:15" s="1" customFormat="1" ht="13.15" x14ac:dyDescent="0.4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</row>
    <row r="714" spans="1:15" s="1" customFormat="1" ht="13.15" x14ac:dyDescent="0.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</row>
    <row r="715" spans="1:15" s="1" customFormat="1" ht="13.15" x14ac:dyDescent="0.4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</row>
    <row r="716" spans="1:15" s="1" customFormat="1" ht="13.15" x14ac:dyDescent="0.4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</row>
    <row r="717" spans="1:15" s="1" customFormat="1" ht="13.15" x14ac:dyDescent="0.4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</row>
    <row r="718" spans="1:15" s="1" customFormat="1" ht="13.15" x14ac:dyDescent="0.4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</row>
    <row r="719" spans="1:15" s="1" customFormat="1" ht="13.15" x14ac:dyDescent="0.4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</row>
    <row r="720" spans="1:15" s="1" customFormat="1" ht="13.15" x14ac:dyDescent="0.4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</row>
    <row r="721" spans="1:15" s="1" customFormat="1" ht="13.15" x14ac:dyDescent="0.4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</row>
    <row r="722" spans="1:15" s="1" customFormat="1" ht="13.15" x14ac:dyDescent="0.4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</row>
    <row r="723" spans="1:15" s="1" customFormat="1" ht="13.15" x14ac:dyDescent="0.4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</row>
    <row r="724" spans="1:15" s="1" customFormat="1" ht="13.15" x14ac:dyDescent="0.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</row>
    <row r="725" spans="1:15" s="1" customFormat="1" ht="13.15" x14ac:dyDescent="0.4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</row>
    <row r="726" spans="1:15" s="1" customFormat="1" ht="13.15" x14ac:dyDescent="0.4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</row>
    <row r="727" spans="1:15" s="1" customFormat="1" ht="13.15" x14ac:dyDescent="0.4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</row>
    <row r="728" spans="1:15" s="1" customFormat="1" ht="13.15" x14ac:dyDescent="0.4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</row>
    <row r="729" spans="1:15" s="1" customFormat="1" ht="13.15" x14ac:dyDescent="0.4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</row>
    <row r="730" spans="1:15" s="1" customFormat="1" ht="13.15" x14ac:dyDescent="0.4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</row>
    <row r="731" spans="1:15" s="1" customFormat="1" ht="13.15" x14ac:dyDescent="0.4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</row>
    <row r="732" spans="1:15" s="1" customFormat="1" ht="13.15" x14ac:dyDescent="0.4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</row>
    <row r="733" spans="1:15" s="1" customFormat="1" ht="13.15" x14ac:dyDescent="0.4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</row>
    <row r="734" spans="1:15" s="1" customFormat="1" ht="13.15" x14ac:dyDescent="0.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</row>
    <row r="735" spans="1:15" s="1" customFormat="1" ht="13.15" x14ac:dyDescent="0.4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</row>
    <row r="736" spans="1:15" s="1" customFormat="1" ht="13.15" x14ac:dyDescent="0.4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</row>
    <row r="737" spans="1:15" s="1" customFormat="1" ht="13.15" x14ac:dyDescent="0.4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</row>
    <row r="738" spans="1:15" s="1" customFormat="1" ht="13.15" x14ac:dyDescent="0.4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</row>
    <row r="739" spans="1:15" s="1" customFormat="1" ht="13.15" x14ac:dyDescent="0.4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</row>
    <row r="740" spans="1:15" s="1" customFormat="1" ht="13.15" x14ac:dyDescent="0.4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</row>
    <row r="741" spans="1:15" s="1" customFormat="1" ht="13.15" x14ac:dyDescent="0.4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</row>
    <row r="742" spans="1:15" s="1" customFormat="1" ht="13.15" x14ac:dyDescent="0.4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</row>
    <row r="743" spans="1:15" s="1" customFormat="1" ht="13.15" x14ac:dyDescent="0.4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</row>
    <row r="744" spans="1:15" s="1" customFormat="1" ht="13.15" x14ac:dyDescent="0.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</row>
    <row r="745" spans="1:15" s="1" customFormat="1" ht="13.15" x14ac:dyDescent="0.4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</row>
    <row r="746" spans="1:15" s="1" customFormat="1" ht="13.15" x14ac:dyDescent="0.4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</row>
    <row r="747" spans="1:15" s="1" customFormat="1" ht="13.15" x14ac:dyDescent="0.4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</row>
    <row r="748" spans="1:15" s="1" customFormat="1" ht="13.15" x14ac:dyDescent="0.4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</row>
    <row r="749" spans="1:15" s="1" customFormat="1" ht="13.15" x14ac:dyDescent="0.4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</row>
    <row r="750" spans="1:15" s="1" customFormat="1" ht="13.15" x14ac:dyDescent="0.4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</row>
    <row r="751" spans="1:15" s="1" customFormat="1" ht="13.15" x14ac:dyDescent="0.4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</row>
    <row r="752" spans="1:15" s="1" customFormat="1" ht="13.15" x14ac:dyDescent="0.4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</row>
    <row r="753" spans="1:15" s="1" customFormat="1" ht="13.15" x14ac:dyDescent="0.4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</row>
    <row r="754" spans="1:15" s="1" customFormat="1" ht="13.15" x14ac:dyDescent="0.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</row>
    <row r="755" spans="1:15" s="1" customFormat="1" ht="13.15" x14ac:dyDescent="0.4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</row>
    <row r="756" spans="1:15" s="1" customFormat="1" ht="13.15" x14ac:dyDescent="0.4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</row>
    <row r="757" spans="1:15" s="1" customFormat="1" ht="13.15" x14ac:dyDescent="0.4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</row>
    <row r="758" spans="1:15" s="1" customFormat="1" ht="13.15" x14ac:dyDescent="0.4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</row>
    <row r="759" spans="1:15" s="1" customFormat="1" ht="13.15" x14ac:dyDescent="0.4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</row>
    <row r="760" spans="1:15" s="1" customFormat="1" ht="13.15" x14ac:dyDescent="0.4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</row>
    <row r="761" spans="1:15" s="1" customFormat="1" ht="13.15" x14ac:dyDescent="0.4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</row>
    <row r="762" spans="1:15" s="1" customFormat="1" ht="13.15" x14ac:dyDescent="0.4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</row>
    <row r="763" spans="1:15" s="1" customFormat="1" ht="13.15" x14ac:dyDescent="0.4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</row>
    <row r="764" spans="1:15" s="1" customFormat="1" ht="13.15" x14ac:dyDescent="0.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</row>
    <row r="765" spans="1:15" s="1" customFormat="1" ht="13.15" x14ac:dyDescent="0.4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</row>
    <row r="766" spans="1:15" s="1" customFormat="1" ht="13.15" x14ac:dyDescent="0.4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</row>
    <row r="767" spans="1:15" s="1" customFormat="1" ht="13.15" x14ac:dyDescent="0.4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</row>
    <row r="768" spans="1:15" s="1" customFormat="1" ht="13.15" x14ac:dyDescent="0.4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</row>
    <row r="769" spans="1:15" s="1" customFormat="1" ht="13.15" x14ac:dyDescent="0.4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</row>
    <row r="770" spans="1:15" s="1" customFormat="1" ht="13.15" x14ac:dyDescent="0.4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</row>
    <row r="771" spans="1:15" s="1" customFormat="1" ht="13.15" x14ac:dyDescent="0.4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</row>
    <row r="772" spans="1:15" s="1" customFormat="1" ht="13.15" x14ac:dyDescent="0.4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</row>
    <row r="773" spans="1:15" s="1" customFormat="1" ht="13.15" x14ac:dyDescent="0.4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</row>
    <row r="774" spans="1:15" s="1" customFormat="1" ht="13.15" x14ac:dyDescent="0.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</row>
    <row r="775" spans="1:15" s="1" customFormat="1" ht="13.15" x14ac:dyDescent="0.4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</row>
    <row r="776" spans="1:15" s="1" customFormat="1" ht="13.15" x14ac:dyDescent="0.4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</row>
    <row r="777" spans="1:15" s="1" customFormat="1" ht="13.15" x14ac:dyDescent="0.4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</row>
    <row r="778" spans="1:15" s="1" customFormat="1" ht="13.15" x14ac:dyDescent="0.4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</row>
    <row r="779" spans="1:15" s="1" customFormat="1" ht="13.15" x14ac:dyDescent="0.4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</row>
    <row r="780" spans="1:15" s="1" customFormat="1" ht="13.15" x14ac:dyDescent="0.4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</row>
    <row r="781" spans="1:15" s="1" customFormat="1" ht="13.15" x14ac:dyDescent="0.4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</row>
    <row r="782" spans="1:15" s="1" customFormat="1" ht="13.15" x14ac:dyDescent="0.4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</row>
    <row r="783" spans="1:15" s="1" customFormat="1" ht="13.15" x14ac:dyDescent="0.4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</row>
    <row r="784" spans="1:15" s="1" customFormat="1" ht="13.15" x14ac:dyDescent="0.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</row>
    <row r="785" spans="1:15" s="1" customFormat="1" ht="13.15" x14ac:dyDescent="0.4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</row>
    <row r="786" spans="1:15" s="1" customFormat="1" ht="13.15" x14ac:dyDescent="0.4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</row>
    <row r="787" spans="1:15" s="1" customFormat="1" ht="13.15" x14ac:dyDescent="0.4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</row>
    <row r="788" spans="1:15" s="1" customFormat="1" ht="13.15" x14ac:dyDescent="0.4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</row>
    <row r="789" spans="1:15" s="1" customFormat="1" ht="13.15" x14ac:dyDescent="0.4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</row>
    <row r="790" spans="1:15" s="1" customFormat="1" ht="13.15" x14ac:dyDescent="0.4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</row>
    <row r="791" spans="1:15" s="1" customFormat="1" ht="13.15" x14ac:dyDescent="0.4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</row>
    <row r="792" spans="1:15" s="1" customFormat="1" ht="13.15" x14ac:dyDescent="0.4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</row>
    <row r="793" spans="1:15" s="1" customFormat="1" ht="13.15" x14ac:dyDescent="0.4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</row>
    <row r="794" spans="1:15" s="1" customFormat="1" ht="13.15" x14ac:dyDescent="0.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</row>
    <row r="795" spans="1:15" s="1" customFormat="1" ht="13.15" x14ac:dyDescent="0.4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</row>
    <row r="796" spans="1:15" s="1" customFormat="1" ht="13.15" x14ac:dyDescent="0.4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</row>
    <row r="797" spans="1:15" s="1" customFormat="1" ht="13.15" x14ac:dyDescent="0.4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</row>
    <row r="798" spans="1:15" s="1" customFormat="1" ht="13.15" x14ac:dyDescent="0.4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</row>
    <row r="799" spans="1:15" s="1" customFormat="1" ht="13.15" x14ac:dyDescent="0.4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</row>
    <row r="800" spans="1:15" s="1" customFormat="1" ht="13.15" x14ac:dyDescent="0.4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</row>
    <row r="801" spans="1:15" s="1" customFormat="1" ht="13.15" x14ac:dyDescent="0.4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</row>
    <row r="802" spans="1:15" s="1" customFormat="1" ht="13.15" x14ac:dyDescent="0.4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</row>
    <row r="803" spans="1:15" s="1" customFormat="1" ht="13.15" x14ac:dyDescent="0.4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</row>
    <row r="804" spans="1:15" s="1" customFormat="1" ht="13.15" x14ac:dyDescent="0.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</row>
    <row r="805" spans="1:15" s="1" customFormat="1" ht="13.15" x14ac:dyDescent="0.4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</row>
    <row r="806" spans="1:15" s="1" customFormat="1" ht="13.15" x14ac:dyDescent="0.4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</row>
    <row r="807" spans="1:15" s="1" customFormat="1" ht="13.15" x14ac:dyDescent="0.4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</row>
    <row r="808" spans="1:15" s="1" customFormat="1" ht="13.15" x14ac:dyDescent="0.4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</row>
    <row r="809" spans="1:15" s="1" customFormat="1" ht="13.15" x14ac:dyDescent="0.4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</row>
    <row r="810" spans="1:15" s="1" customFormat="1" ht="13.15" x14ac:dyDescent="0.4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</row>
    <row r="811" spans="1:15" s="1" customFormat="1" ht="13.15" x14ac:dyDescent="0.4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</row>
    <row r="812" spans="1:15" s="1" customFormat="1" ht="13.15" x14ac:dyDescent="0.4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</row>
    <row r="813" spans="1:15" s="1" customFormat="1" ht="13.15" x14ac:dyDescent="0.4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</row>
    <row r="814" spans="1:15" s="1" customFormat="1" ht="13.15" x14ac:dyDescent="0.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</row>
    <row r="815" spans="1:15" s="1" customFormat="1" ht="13.15" x14ac:dyDescent="0.4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</row>
    <row r="816" spans="1:15" s="1" customFormat="1" ht="13.15" x14ac:dyDescent="0.4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</row>
    <row r="817" spans="1:15" s="1" customFormat="1" ht="13.15" x14ac:dyDescent="0.4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</row>
    <row r="818" spans="1:15" s="1" customFormat="1" ht="13.15" x14ac:dyDescent="0.4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</row>
    <row r="819" spans="1:15" s="1" customFormat="1" ht="13.15" x14ac:dyDescent="0.4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</row>
    <row r="820" spans="1:15" s="1" customFormat="1" ht="13.15" x14ac:dyDescent="0.4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</row>
    <row r="821" spans="1:15" s="1" customFormat="1" ht="13.15" x14ac:dyDescent="0.4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</row>
    <row r="822" spans="1:15" s="1" customFormat="1" ht="13.15" x14ac:dyDescent="0.4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</row>
    <row r="823" spans="1:15" s="1" customFormat="1" ht="13.15" x14ac:dyDescent="0.4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</row>
    <row r="824" spans="1:15" s="1" customFormat="1" ht="13.15" x14ac:dyDescent="0.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</row>
    <row r="825" spans="1:15" s="1" customFormat="1" ht="13.15" x14ac:dyDescent="0.4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</row>
    <row r="826" spans="1:15" s="1" customFormat="1" ht="13.15" x14ac:dyDescent="0.4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</row>
    <row r="827" spans="1:15" s="1" customFormat="1" ht="13.15" x14ac:dyDescent="0.4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</row>
    <row r="828" spans="1:15" s="1" customFormat="1" ht="13.15" x14ac:dyDescent="0.4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</row>
    <row r="829" spans="1:15" s="1" customFormat="1" ht="13.15" x14ac:dyDescent="0.4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</row>
    <row r="830" spans="1:15" s="1" customFormat="1" ht="13.15" x14ac:dyDescent="0.4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</row>
    <row r="831" spans="1:15" s="1" customFormat="1" ht="13.15" x14ac:dyDescent="0.4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</row>
    <row r="832" spans="1:15" s="1" customFormat="1" ht="13.15" x14ac:dyDescent="0.4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</row>
    <row r="833" spans="1:15" s="1" customFormat="1" ht="13.15" x14ac:dyDescent="0.4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</row>
    <row r="834" spans="1:15" s="1" customFormat="1" ht="13.15" x14ac:dyDescent="0.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</row>
    <row r="835" spans="1:15" s="1" customFormat="1" ht="13.15" x14ac:dyDescent="0.4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</row>
    <row r="836" spans="1:15" s="1" customFormat="1" ht="13.15" x14ac:dyDescent="0.4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</row>
    <row r="837" spans="1:15" s="1" customFormat="1" ht="13.15" x14ac:dyDescent="0.4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</row>
    <row r="838" spans="1:15" s="1" customFormat="1" ht="13.15" x14ac:dyDescent="0.4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</row>
    <row r="839" spans="1:15" s="1" customFormat="1" ht="13.15" x14ac:dyDescent="0.4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</row>
    <row r="840" spans="1:15" s="1" customFormat="1" ht="13.15" x14ac:dyDescent="0.4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</row>
    <row r="841" spans="1:15" s="1" customFormat="1" ht="13.15" x14ac:dyDescent="0.4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</row>
    <row r="842" spans="1:15" s="1" customFormat="1" ht="13.15" x14ac:dyDescent="0.4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</row>
    <row r="843" spans="1:15" s="1" customFormat="1" ht="13.15" x14ac:dyDescent="0.4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</row>
    <row r="844" spans="1:15" s="1" customFormat="1" ht="13.15" x14ac:dyDescent="0.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</row>
    <row r="845" spans="1:15" s="1" customFormat="1" ht="13.15" x14ac:dyDescent="0.4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</row>
    <row r="846" spans="1:15" s="1" customFormat="1" ht="13.15" x14ac:dyDescent="0.4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</row>
    <row r="847" spans="1:15" s="1" customFormat="1" ht="13.15" x14ac:dyDescent="0.4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</row>
    <row r="848" spans="1:15" s="1" customFormat="1" ht="13.15" x14ac:dyDescent="0.4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</row>
    <row r="849" spans="1:15" s="1" customFormat="1" ht="13.15" x14ac:dyDescent="0.4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</row>
    <row r="850" spans="1:15" s="1" customFormat="1" ht="13.15" x14ac:dyDescent="0.4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</row>
    <row r="851" spans="1:15" s="1" customFormat="1" ht="13.15" x14ac:dyDescent="0.4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</row>
    <row r="852" spans="1:15" s="1" customFormat="1" ht="13.15" x14ac:dyDescent="0.4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</row>
    <row r="853" spans="1:15" s="1" customFormat="1" ht="13.15" x14ac:dyDescent="0.4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</row>
    <row r="854" spans="1:15" s="1" customFormat="1" ht="13.15" x14ac:dyDescent="0.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</row>
    <row r="855" spans="1:15" s="1" customFormat="1" ht="13.15" x14ac:dyDescent="0.4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</row>
    <row r="856" spans="1:15" s="1" customFormat="1" ht="13.15" x14ac:dyDescent="0.4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</row>
    <row r="857" spans="1:15" s="1" customFormat="1" ht="13.15" x14ac:dyDescent="0.4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</row>
    <row r="858" spans="1:15" s="1" customFormat="1" ht="13.15" x14ac:dyDescent="0.4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</row>
    <row r="859" spans="1:15" s="1" customFormat="1" ht="13.15" x14ac:dyDescent="0.4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</row>
    <row r="860" spans="1:15" s="1" customFormat="1" ht="13.15" x14ac:dyDescent="0.4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</row>
    <row r="861" spans="1:15" s="1" customFormat="1" ht="13.15" x14ac:dyDescent="0.4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</row>
    <row r="862" spans="1:15" s="1" customFormat="1" ht="13.15" x14ac:dyDescent="0.4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</row>
    <row r="863" spans="1:15" s="1" customFormat="1" ht="13.15" x14ac:dyDescent="0.4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</row>
    <row r="864" spans="1:15" s="1" customFormat="1" ht="13.15" x14ac:dyDescent="0.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</row>
    <row r="865" spans="1:15" s="1" customFormat="1" ht="13.15" x14ac:dyDescent="0.4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</row>
    <row r="866" spans="1:15" s="1" customFormat="1" ht="13.15" x14ac:dyDescent="0.4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</row>
    <row r="867" spans="1:15" s="1" customFormat="1" ht="13.15" x14ac:dyDescent="0.4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</row>
    <row r="868" spans="1:15" s="1" customFormat="1" ht="13.15" x14ac:dyDescent="0.4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</row>
    <row r="869" spans="1:15" s="1" customFormat="1" ht="13.15" x14ac:dyDescent="0.4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</row>
    <row r="870" spans="1:15" s="1" customFormat="1" ht="13.15" x14ac:dyDescent="0.4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</row>
    <row r="871" spans="1:15" s="1" customFormat="1" ht="13.15" x14ac:dyDescent="0.4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</row>
    <row r="872" spans="1:15" s="1" customFormat="1" ht="13.15" x14ac:dyDescent="0.4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</row>
    <row r="873" spans="1:15" s="1" customFormat="1" ht="13.15" x14ac:dyDescent="0.4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</row>
    <row r="874" spans="1:15" s="1" customFormat="1" ht="13.15" x14ac:dyDescent="0.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</row>
    <row r="875" spans="1:15" s="1" customFormat="1" ht="13.15" x14ac:dyDescent="0.4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</row>
    <row r="876" spans="1:15" s="1" customFormat="1" ht="13.15" x14ac:dyDescent="0.4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</row>
    <row r="877" spans="1:15" s="1" customFormat="1" ht="13.15" x14ac:dyDescent="0.4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</row>
    <row r="878" spans="1:15" s="1" customFormat="1" ht="13.15" x14ac:dyDescent="0.4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</row>
    <row r="879" spans="1:15" s="1" customFormat="1" ht="13.15" x14ac:dyDescent="0.4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</row>
    <row r="880" spans="1:15" s="1" customFormat="1" ht="13.15" x14ac:dyDescent="0.4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</row>
    <row r="881" spans="1:15" s="1" customFormat="1" ht="13.15" x14ac:dyDescent="0.4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</row>
    <row r="882" spans="1:15" s="1" customFormat="1" ht="13.15" x14ac:dyDescent="0.4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</row>
    <row r="883" spans="1:15" s="1" customFormat="1" ht="13.15" x14ac:dyDescent="0.4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</row>
    <row r="884" spans="1:15" s="1" customFormat="1" x14ac:dyDescent="0.35"/>
    <row r="885" spans="1:15" s="1" customFormat="1" x14ac:dyDescent="0.35"/>
    <row r="886" spans="1:15" s="1" customFormat="1" x14ac:dyDescent="0.35"/>
    <row r="887" spans="1:15" s="1" customFormat="1" x14ac:dyDescent="0.35"/>
    <row r="888" spans="1:15" s="1" customFormat="1" x14ac:dyDescent="0.35"/>
    <row r="889" spans="1:15" s="1" customFormat="1" x14ac:dyDescent="0.35"/>
    <row r="890" spans="1:15" s="1" customFormat="1" x14ac:dyDescent="0.35"/>
    <row r="891" spans="1:15" s="1" customFormat="1" x14ac:dyDescent="0.35"/>
    <row r="892" spans="1:15" s="1" customFormat="1" x14ac:dyDescent="0.35"/>
    <row r="893" spans="1:15" s="1" customFormat="1" x14ac:dyDescent="0.35"/>
    <row r="894" spans="1:15" s="1" customFormat="1" x14ac:dyDescent="0.35"/>
    <row r="895" spans="1:15" s="1" customFormat="1" x14ac:dyDescent="0.35"/>
    <row r="896" spans="1:15" s="1" customFormat="1" x14ac:dyDescent="0.35"/>
    <row r="897" s="1" customFormat="1" x14ac:dyDescent="0.35"/>
    <row r="898" s="1" customFormat="1" x14ac:dyDescent="0.35"/>
    <row r="899" s="1" customFormat="1" x14ac:dyDescent="0.35"/>
    <row r="900" s="1" customFormat="1" x14ac:dyDescent="0.35"/>
    <row r="901" s="1" customFormat="1" x14ac:dyDescent="0.35"/>
    <row r="902" s="1" customFormat="1" x14ac:dyDescent="0.35"/>
    <row r="903" s="1" customFormat="1" x14ac:dyDescent="0.35"/>
    <row r="904" s="1" customFormat="1" x14ac:dyDescent="0.35"/>
    <row r="905" s="1" customFormat="1" x14ac:dyDescent="0.35"/>
    <row r="906" s="1" customFormat="1" x14ac:dyDescent="0.35"/>
    <row r="907" s="1" customFormat="1" x14ac:dyDescent="0.35"/>
    <row r="908" s="1" customFormat="1" x14ac:dyDescent="0.35"/>
    <row r="909" s="1" customFormat="1" x14ac:dyDescent="0.35"/>
    <row r="910" s="1" customFormat="1" x14ac:dyDescent="0.35"/>
    <row r="911" s="1" customFormat="1" x14ac:dyDescent="0.35"/>
    <row r="912" s="1" customFormat="1" x14ac:dyDescent="0.35"/>
    <row r="913" s="1" customFormat="1" x14ac:dyDescent="0.35"/>
    <row r="914" s="1" customFormat="1" x14ac:dyDescent="0.35"/>
    <row r="915" s="1" customFormat="1" x14ac:dyDescent="0.35"/>
    <row r="916" s="1" customFormat="1" x14ac:dyDescent="0.35"/>
    <row r="917" s="1" customFormat="1" x14ac:dyDescent="0.35"/>
    <row r="918" s="1" customFormat="1" x14ac:dyDescent="0.35"/>
    <row r="919" s="1" customFormat="1" x14ac:dyDescent="0.35"/>
    <row r="920" s="1" customFormat="1" x14ac:dyDescent="0.35"/>
    <row r="921" s="1" customFormat="1" x14ac:dyDescent="0.35"/>
    <row r="922" s="1" customFormat="1" x14ac:dyDescent="0.35"/>
    <row r="923" s="1" customFormat="1" x14ac:dyDescent="0.35"/>
    <row r="924" s="1" customFormat="1" x14ac:dyDescent="0.35"/>
    <row r="925" s="1" customFormat="1" x14ac:dyDescent="0.35"/>
    <row r="926" s="1" customFormat="1" x14ac:dyDescent="0.35"/>
    <row r="927" s="1" customFormat="1" x14ac:dyDescent="0.35"/>
    <row r="928" s="1" customFormat="1" x14ac:dyDescent="0.35"/>
    <row r="929" s="1" customFormat="1" x14ac:dyDescent="0.35"/>
    <row r="930" s="1" customFormat="1" x14ac:dyDescent="0.35"/>
    <row r="931" s="1" customFormat="1" x14ac:dyDescent="0.35"/>
    <row r="932" s="1" customFormat="1" x14ac:dyDescent="0.35"/>
    <row r="933" s="1" customFormat="1" x14ac:dyDescent="0.35"/>
    <row r="934" s="1" customFormat="1" x14ac:dyDescent="0.35"/>
    <row r="935" s="1" customFormat="1" x14ac:dyDescent="0.35"/>
    <row r="936" s="1" customFormat="1" x14ac:dyDescent="0.35"/>
    <row r="937" s="1" customFormat="1" x14ac:dyDescent="0.35"/>
    <row r="938" s="1" customFormat="1" x14ac:dyDescent="0.35"/>
    <row r="939" s="1" customFormat="1" x14ac:dyDescent="0.35"/>
    <row r="940" s="1" customFormat="1" x14ac:dyDescent="0.35"/>
    <row r="941" s="1" customFormat="1" x14ac:dyDescent="0.35"/>
    <row r="942" s="1" customFormat="1" x14ac:dyDescent="0.35"/>
    <row r="943" s="1" customFormat="1" x14ac:dyDescent="0.35"/>
    <row r="944" s="1" customFormat="1" x14ac:dyDescent="0.35"/>
    <row r="945" s="1" customFormat="1" x14ac:dyDescent="0.35"/>
    <row r="946" s="1" customFormat="1" x14ac:dyDescent="0.35"/>
    <row r="947" s="1" customFormat="1" x14ac:dyDescent="0.35"/>
    <row r="948" s="1" customFormat="1" x14ac:dyDescent="0.35"/>
    <row r="949" s="1" customFormat="1" x14ac:dyDescent="0.35"/>
    <row r="950" s="1" customFormat="1" x14ac:dyDescent="0.35"/>
    <row r="951" s="1" customFormat="1" x14ac:dyDescent="0.35"/>
    <row r="952" s="1" customFormat="1" x14ac:dyDescent="0.35"/>
    <row r="953" s="1" customFormat="1" x14ac:dyDescent="0.35"/>
    <row r="954" s="1" customFormat="1" x14ac:dyDescent="0.35"/>
    <row r="955" s="1" customFormat="1" x14ac:dyDescent="0.35"/>
    <row r="956" s="1" customFormat="1" x14ac:dyDescent="0.35"/>
    <row r="957" s="1" customFormat="1" x14ac:dyDescent="0.35"/>
    <row r="958" s="1" customFormat="1" x14ac:dyDescent="0.35"/>
    <row r="959" s="1" customFormat="1" x14ac:dyDescent="0.35"/>
    <row r="960" s="1" customFormat="1" x14ac:dyDescent="0.35"/>
    <row r="961" s="1" customFormat="1" x14ac:dyDescent="0.35"/>
    <row r="962" s="1" customFormat="1" x14ac:dyDescent="0.35"/>
    <row r="963" s="1" customFormat="1" x14ac:dyDescent="0.35"/>
    <row r="964" s="1" customFormat="1" x14ac:dyDescent="0.35"/>
    <row r="965" s="1" customFormat="1" x14ac:dyDescent="0.35"/>
    <row r="966" s="1" customFormat="1" x14ac:dyDescent="0.35"/>
    <row r="967" s="1" customFormat="1" x14ac:dyDescent="0.35"/>
    <row r="968" s="1" customFormat="1" x14ac:dyDescent="0.35"/>
    <row r="969" s="1" customFormat="1" x14ac:dyDescent="0.35"/>
    <row r="970" s="1" customFormat="1" x14ac:dyDescent="0.35"/>
    <row r="971" s="1" customFormat="1" x14ac:dyDescent="0.35"/>
    <row r="972" s="1" customFormat="1" x14ac:dyDescent="0.35"/>
    <row r="973" s="1" customFormat="1" x14ac:dyDescent="0.35"/>
    <row r="974" s="1" customFormat="1" x14ac:dyDescent="0.35"/>
    <row r="975" s="1" customFormat="1" x14ac:dyDescent="0.35"/>
    <row r="976" s="1" customFormat="1" x14ac:dyDescent="0.35"/>
    <row r="977" s="1" customFormat="1" x14ac:dyDescent="0.35"/>
    <row r="978" s="1" customFormat="1" x14ac:dyDescent="0.35"/>
    <row r="979" s="1" customFormat="1" x14ac:dyDescent="0.35"/>
    <row r="980" s="1" customFormat="1" x14ac:dyDescent="0.35"/>
    <row r="981" s="1" customFormat="1" x14ac:dyDescent="0.35"/>
    <row r="982" s="1" customFormat="1" x14ac:dyDescent="0.35"/>
    <row r="983" s="1" customFormat="1" x14ac:dyDescent="0.35"/>
    <row r="984" s="1" customFormat="1" x14ac:dyDescent="0.35"/>
    <row r="985" s="1" customFormat="1" x14ac:dyDescent="0.35"/>
    <row r="986" s="1" customFormat="1" x14ac:dyDescent="0.35"/>
    <row r="987" s="1" customFormat="1" x14ac:dyDescent="0.35"/>
    <row r="988" s="1" customFormat="1" x14ac:dyDescent="0.35"/>
    <row r="989" s="1" customFormat="1" x14ac:dyDescent="0.35"/>
    <row r="990" s="1" customFormat="1" x14ac:dyDescent="0.35"/>
    <row r="991" s="1" customFormat="1" x14ac:dyDescent="0.35"/>
    <row r="992" s="1" customFormat="1" x14ac:dyDescent="0.35"/>
    <row r="993" s="1" customFormat="1" x14ac:dyDescent="0.35"/>
    <row r="994" s="1" customFormat="1" x14ac:dyDescent="0.35"/>
    <row r="995" s="1" customFormat="1" x14ac:dyDescent="0.35"/>
    <row r="996" s="1" customFormat="1" x14ac:dyDescent="0.35"/>
    <row r="997" s="1" customFormat="1" x14ac:dyDescent="0.35"/>
    <row r="998" s="1" customFormat="1" x14ac:dyDescent="0.35"/>
    <row r="999" s="1" customFormat="1" x14ac:dyDescent="0.35"/>
    <row r="1000" s="1" customFormat="1" x14ac:dyDescent="0.35"/>
    <row r="1001" s="1" customFormat="1" x14ac:dyDescent="0.35"/>
    <row r="1002" s="1" customFormat="1" x14ac:dyDescent="0.35"/>
    <row r="1003" s="1" customFormat="1" x14ac:dyDescent="0.35"/>
    <row r="1004" s="1" customFormat="1" x14ac:dyDescent="0.35"/>
    <row r="1005" s="1" customFormat="1" x14ac:dyDescent="0.35"/>
    <row r="1006" s="1" customFormat="1" x14ac:dyDescent="0.35"/>
    <row r="1007" s="1" customFormat="1" x14ac:dyDescent="0.35"/>
    <row r="1008" s="1" customFormat="1" x14ac:dyDescent="0.35"/>
    <row r="1009" s="1" customFormat="1" x14ac:dyDescent="0.35"/>
    <row r="1010" s="1" customFormat="1" x14ac:dyDescent="0.35"/>
    <row r="1011" s="1" customFormat="1" x14ac:dyDescent="0.35"/>
    <row r="1012" s="1" customFormat="1" x14ac:dyDescent="0.35"/>
    <row r="1013" s="1" customFormat="1" x14ac:dyDescent="0.35"/>
    <row r="1014" s="1" customFormat="1" x14ac:dyDescent="0.35"/>
    <row r="1015" s="1" customFormat="1" x14ac:dyDescent="0.35"/>
    <row r="1016" s="1" customFormat="1" x14ac:dyDescent="0.35"/>
    <row r="1017" s="1" customFormat="1" x14ac:dyDescent="0.35"/>
    <row r="1018" s="1" customFormat="1" x14ac:dyDescent="0.35"/>
    <row r="1019" s="1" customFormat="1" x14ac:dyDescent="0.35"/>
    <row r="1020" s="1" customFormat="1" x14ac:dyDescent="0.35"/>
    <row r="1021" s="1" customFormat="1" x14ac:dyDescent="0.35"/>
    <row r="1022" s="1" customFormat="1" x14ac:dyDescent="0.35"/>
    <row r="1023" s="1" customFormat="1" x14ac:dyDescent="0.35"/>
    <row r="1024" s="1" customFormat="1" x14ac:dyDescent="0.35"/>
    <row r="1025" s="1" customFormat="1" x14ac:dyDescent="0.35"/>
    <row r="1026" s="1" customFormat="1" x14ac:dyDescent="0.35"/>
    <row r="1027" s="1" customFormat="1" x14ac:dyDescent="0.35"/>
    <row r="1028" s="1" customFormat="1" x14ac:dyDescent="0.35"/>
    <row r="1029" s="1" customFormat="1" x14ac:dyDescent="0.35"/>
    <row r="1030" s="1" customFormat="1" x14ac:dyDescent="0.35"/>
    <row r="1031" s="1" customFormat="1" x14ac:dyDescent="0.35"/>
    <row r="1032" s="1" customFormat="1" x14ac:dyDescent="0.35"/>
    <row r="1033" s="1" customFormat="1" x14ac:dyDescent="0.35"/>
    <row r="1034" s="1" customFormat="1" x14ac:dyDescent="0.35"/>
    <row r="1035" s="1" customFormat="1" x14ac:dyDescent="0.35"/>
    <row r="1036" s="1" customFormat="1" x14ac:dyDescent="0.35"/>
    <row r="1037" s="1" customFormat="1" x14ac:dyDescent="0.35"/>
    <row r="1038" s="1" customFormat="1" x14ac:dyDescent="0.35"/>
    <row r="1039" s="1" customFormat="1" x14ac:dyDescent="0.35"/>
    <row r="1040" s="1" customFormat="1" x14ac:dyDescent="0.35"/>
    <row r="1041" s="1" customFormat="1" x14ac:dyDescent="0.35"/>
    <row r="1042" s="1" customFormat="1" x14ac:dyDescent="0.35"/>
    <row r="1043" s="1" customFormat="1" x14ac:dyDescent="0.35"/>
    <row r="1044" s="1" customFormat="1" x14ac:dyDescent="0.35"/>
    <row r="1045" s="1" customFormat="1" x14ac:dyDescent="0.35"/>
    <row r="1046" s="1" customFormat="1" x14ac:dyDescent="0.35"/>
    <row r="1047" s="1" customFormat="1" x14ac:dyDescent="0.35"/>
    <row r="1048" s="1" customFormat="1" x14ac:dyDescent="0.35"/>
    <row r="1049" s="1" customFormat="1" x14ac:dyDescent="0.35"/>
    <row r="1050" s="1" customFormat="1" x14ac:dyDescent="0.35"/>
    <row r="1051" s="1" customFormat="1" x14ac:dyDescent="0.35"/>
    <row r="1052" s="1" customFormat="1" x14ac:dyDescent="0.35"/>
    <row r="1053" s="1" customFormat="1" x14ac:dyDescent="0.35"/>
    <row r="1054" s="1" customFormat="1" x14ac:dyDescent="0.35"/>
    <row r="1055" s="1" customFormat="1" x14ac:dyDescent="0.35"/>
    <row r="1056" s="1" customFormat="1" x14ac:dyDescent="0.35"/>
    <row r="1057" s="1" customFormat="1" x14ac:dyDescent="0.35"/>
    <row r="1058" s="1" customFormat="1" x14ac:dyDescent="0.35"/>
    <row r="1059" s="1" customFormat="1" x14ac:dyDescent="0.35"/>
    <row r="1060" s="1" customFormat="1" x14ac:dyDescent="0.35"/>
    <row r="1061" s="1" customFormat="1" x14ac:dyDescent="0.35"/>
    <row r="1062" s="1" customFormat="1" x14ac:dyDescent="0.35"/>
    <row r="1063" s="1" customFormat="1" x14ac:dyDescent="0.35"/>
    <row r="1064" s="1" customFormat="1" x14ac:dyDescent="0.35"/>
    <row r="1065" s="1" customFormat="1" x14ac:dyDescent="0.35"/>
    <row r="1066" s="1" customFormat="1" x14ac:dyDescent="0.35"/>
    <row r="1067" s="1" customFormat="1" x14ac:dyDescent="0.35"/>
    <row r="1068" s="1" customFormat="1" x14ac:dyDescent="0.35"/>
    <row r="1069" s="1" customFormat="1" x14ac:dyDescent="0.35"/>
    <row r="1070" s="1" customFormat="1" x14ac:dyDescent="0.35"/>
    <row r="1071" s="1" customFormat="1" x14ac:dyDescent="0.35"/>
    <row r="1072" s="1" customFormat="1" x14ac:dyDescent="0.35"/>
    <row r="1073" s="1" customFormat="1" x14ac:dyDescent="0.35"/>
    <row r="1074" s="1" customFormat="1" x14ac:dyDescent="0.35"/>
    <row r="1075" s="1" customFormat="1" x14ac:dyDescent="0.35"/>
    <row r="1076" s="1" customFormat="1" x14ac:dyDescent="0.35"/>
    <row r="1077" s="1" customFormat="1" x14ac:dyDescent="0.35"/>
    <row r="1078" s="1" customFormat="1" x14ac:dyDescent="0.35"/>
    <row r="1079" s="1" customFormat="1" x14ac:dyDescent="0.35"/>
    <row r="1080" s="1" customFormat="1" x14ac:dyDescent="0.35"/>
    <row r="1081" s="1" customFormat="1" x14ac:dyDescent="0.35"/>
    <row r="1082" s="1" customFormat="1" x14ac:dyDescent="0.35"/>
    <row r="1083" s="1" customFormat="1" x14ac:dyDescent="0.35"/>
    <row r="1084" s="1" customFormat="1" x14ac:dyDescent="0.35"/>
    <row r="1085" s="1" customFormat="1" x14ac:dyDescent="0.35"/>
    <row r="1086" s="1" customFormat="1" x14ac:dyDescent="0.35"/>
    <row r="1087" s="1" customFormat="1" x14ac:dyDescent="0.35"/>
    <row r="1088" s="1" customFormat="1" x14ac:dyDescent="0.35"/>
    <row r="1089" s="1" customFormat="1" x14ac:dyDescent="0.35"/>
    <row r="1090" s="1" customFormat="1" x14ac:dyDescent="0.35"/>
    <row r="1091" s="1" customFormat="1" x14ac:dyDescent="0.35"/>
    <row r="1092" s="1" customFormat="1" x14ac:dyDescent="0.35"/>
    <row r="1093" s="1" customFormat="1" x14ac:dyDescent="0.35"/>
    <row r="1094" s="1" customFormat="1" x14ac:dyDescent="0.35"/>
    <row r="1095" s="1" customFormat="1" x14ac:dyDescent="0.35"/>
    <row r="1096" s="1" customFormat="1" x14ac:dyDescent="0.35"/>
    <row r="1097" s="1" customFormat="1" x14ac:dyDescent="0.35"/>
    <row r="1098" s="1" customFormat="1" x14ac:dyDescent="0.35"/>
    <row r="1099" s="1" customFormat="1" x14ac:dyDescent="0.35"/>
    <row r="1100" s="1" customFormat="1" x14ac:dyDescent="0.35"/>
    <row r="1101" s="1" customFormat="1" x14ac:dyDescent="0.35"/>
    <row r="1102" s="1" customFormat="1" x14ac:dyDescent="0.35"/>
    <row r="1103" s="1" customFormat="1" x14ac:dyDescent="0.35"/>
    <row r="1104" s="1" customFormat="1" x14ac:dyDescent="0.35"/>
    <row r="1105" s="1" customFormat="1" x14ac:dyDescent="0.35"/>
    <row r="1106" s="1" customFormat="1" x14ac:dyDescent="0.35"/>
    <row r="1107" s="1" customFormat="1" x14ac:dyDescent="0.35"/>
    <row r="1108" s="1" customFormat="1" x14ac:dyDescent="0.35"/>
    <row r="1109" s="1" customFormat="1" x14ac:dyDescent="0.35"/>
    <row r="1110" s="1" customFormat="1" x14ac:dyDescent="0.35"/>
    <row r="1111" s="1" customFormat="1" x14ac:dyDescent="0.35"/>
    <row r="1112" s="1" customFormat="1" x14ac:dyDescent="0.35"/>
    <row r="1113" s="1" customFormat="1" x14ac:dyDescent="0.35"/>
    <row r="1114" s="1" customFormat="1" x14ac:dyDescent="0.35"/>
    <row r="1115" s="1" customFormat="1" x14ac:dyDescent="0.35"/>
    <row r="1116" s="1" customFormat="1" x14ac:dyDescent="0.35"/>
    <row r="1117" s="1" customFormat="1" x14ac:dyDescent="0.35"/>
    <row r="1118" s="1" customFormat="1" x14ac:dyDescent="0.35"/>
    <row r="1119" s="1" customFormat="1" x14ac:dyDescent="0.35"/>
    <row r="1120" s="1" customFormat="1" x14ac:dyDescent="0.35"/>
    <row r="1121" s="1" customFormat="1" x14ac:dyDescent="0.35"/>
    <row r="1122" s="1" customFormat="1" x14ac:dyDescent="0.35"/>
    <row r="1123" s="1" customFormat="1" x14ac:dyDescent="0.35"/>
    <row r="1124" s="1" customFormat="1" x14ac:dyDescent="0.35"/>
    <row r="1125" s="1" customFormat="1" x14ac:dyDescent="0.35"/>
    <row r="1126" s="1" customFormat="1" x14ac:dyDescent="0.35"/>
    <row r="1127" s="1" customFormat="1" x14ac:dyDescent="0.35"/>
    <row r="1128" s="1" customFormat="1" x14ac:dyDescent="0.35"/>
    <row r="1129" s="1" customFormat="1" x14ac:dyDescent="0.35"/>
    <row r="1130" s="1" customFormat="1" x14ac:dyDescent="0.35"/>
    <row r="1131" s="1" customFormat="1" x14ac:dyDescent="0.35"/>
    <row r="1132" s="1" customFormat="1" x14ac:dyDescent="0.35"/>
    <row r="1133" s="1" customFormat="1" x14ac:dyDescent="0.35"/>
    <row r="1134" s="1" customFormat="1" x14ac:dyDescent="0.35"/>
    <row r="1135" s="1" customFormat="1" x14ac:dyDescent="0.35"/>
    <row r="1136" s="1" customFormat="1" x14ac:dyDescent="0.35"/>
    <row r="1137" s="1" customFormat="1" x14ac:dyDescent="0.35"/>
    <row r="1138" s="1" customFormat="1" x14ac:dyDescent="0.35"/>
    <row r="1139" s="1" customFormat="1" x14ac:dyDescent="0.35"/>
    <row r="1140" s="1" customFormat="1" x14ac:dyDescent="0.35"/>
    <row r="1141" s="1" customFormat="1" x14ac:dyDescent="0.35"/>
    <row r="1142" s="1" customFormat="1" x14ac:dyDescent="0.35"/>
    <row r="1143" s="1" customFormat="1" x14ac:dyDescent="0.35"/>
    <row r="1144" s="1" customFormat="1" x14ac:dyDescent="0.35"/>
    <row r="1145" s="1" customFormat="1" x14ac:dyDescent="0.35"/>
    <row r="1146" s="1" customFormat="1" x14ac:dyDescent="0.35"/>
    <row r="1147" s="1" customFormat="1" x14ac:dyDescent="0.35"/>
    <row r="1148" s="1" customFormat="1" x14ac:dyDescent="0.35"/>
    <row r="1149" s="1" customFormat="1" x14ac:dyDescent="0.35"/>
    <row r="1150" s="1" customFormat="1" x14ac:dyDescent="0.35"/>
    <row r="1151" s="1" customFormat="1" x14ac:dyDescent="0.35"/>
    <row r="1152" s="1" customFormat="1" x14ac:dyDescent="0.35"/>
    <row r="1153" s="1" customFormat="1" x14ac:dyDescent="0.35"/>
    <row r="1154" s="1" customFormat="1" x14ac:dyDescent="0.35"/>
    <row r="1155" s="1" customFormat="1" x14ac:dyDescent="0.35"/>
    <row r="1156" s="1" customFormat="1" x14ac:dyDescent="0.35"/>
    <row r="1157" s="1" customFormat="1" x14ac:dyDescent="0.35"/>
    <row r="1158" s="1" customFormat="1" x14ac:dyDescent="0.35"/>
    <row r="1159" s="1" customFormat="1" x14ac:dyDescent="0.35"/>
  </sheetData>
  <mergeCells count="3">
    <mergeCell ref="C5:D5"/>
    <mergeCell ref="E5:F5"/>
    <mergeCell ref="G5:H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Figure 9.4</vt:lpstr>
      <vt:lpstr>Data_Figure_9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Ezequiel Merlani</dc:creator>
  <cp:lastModifiedBy>Kenneth Rogoff</cp:lastModifiedBy>
  <dcterms:created xsi:type="dcterms:W3CDTF">2015-05-20T20:56:13Z</dcterms:created>
  <dcterms:modified xsi:type="dcterms:W3CDTF">2015-11-20T12:24:40Z</dcterms:modified>
</cp:coreProperties>
</file>