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0\"/>
    </mc:Choice>
  </mc:AlternateContent>
  <bookViews>
    <workbookView xWindow="0" yWindow="0" windowWidth="19200" windowHeight="7425" tabRatio="500"/>
  </bookViews>
  <sheets>
    <sheet name="Reference" sheetId="3" r:id="rId1"/>
    <sheet name="Figure_10.5" sheetId="1" r:id="rId2"/>
    <sheet name="Data_Figure_7b" sheetId="2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K22" i="2" l="1"/>
  <c r="DK21" i="2"/>
  <c r="DK30" i="2"/>
  <c r="DJ22" i="2"/>
  <c r="DJ21" i="2"/>
  <c r="DJ30" i="2"/>
  <c r="DI22" i="2"/>
  <c r="DI21" i="2"/>
  <c r="DI30" i="2"/>
  <c r="DH22" i="2"/>
  <c r="DH21" i="2"/>
  <c r="DH30" i="2"/>
  <c r="DG22" i="2"/>
  <c r="DG21" i="2"/>
  <c r="DG30" i="2"/>
  <c r="DF22" i="2"/>
  <c r="DF21" i="2"/>
  <c r="DF30" i="2"/>
  <c r="DE22" i="2"/>
  <c r="DE21" i="2"/>
  <c r="DE30" i="2"/>
  <c r="DD22" i="2"/>
  <c r="DD21" i="2"/>
  <c r="DD30" i="2"/>
  <c r="DC22" i="2"/>
  <c r="DC21" i="2"/>
  <c r="DC30" i="2"/>
  <c r="DB22" i="2"/>
  <c r="DB21" i="2"/>
  <c r="DB30" i="2"/>
  <c r="DA22" i="2"/>
  <c r="DA21" i="2"/>
  <c r="DA30" i="2"/>
  <c r="CZ22" i="2"/>
  <c r="CZ21" i="2"/>
  <c r="CZ30" i="2"/>
  <c r="CY22" i="2"/>
  <c r="CY21" i="2"/>
  <c r="CY30" i="2"/>
  <c r="CX22" i="2"/>
  <c r="CX21" i="2"/>
  <c r="CX30" i="2"/>
  <c r="CW22" i="2"/>
  <c r="CW21" i="2"/>
  <c r="CW30" i="2"/>
  <c r="CV22" i="2"/>
  <c r="CV21" i="2"/>
  <c r="CV30" i="2"/>
  <c r="CU22" i="2"/>
  <c r="CU21" i="2"/>
  <c r="CU30" i="2"/>
  <c r="CT22" i="2"/>
  <c r="CT21" i="2"/>
  <c r="CT30" i="2"/>
  <c r="CS22" i="2"/>
  <c r="CS21" i="2"/>
  <c r="CS30" i="2"/>
  <c r="CR22" i="2"/>
  <c r="CR21" i="2"/>
  <c r="CR30" i="2"/>
  <c r="CQ22" i="2"/>
  <c r="CQ21" i="2"/>
  <c r="CQ30" i="2"/>
  <c r="CP22" i="2"/>
  <c r="CP21" i="2"/>
  <c r="CP30" i="2"/>
  <c r="CO22" i="2"/>
  <c r="CO21" i="2"/>
  <c r="CO30" i="2"/>
  <c r="CN22" i="2"/>
  <c r="CN21" i="2"/>
  <c r="CN30" i="2"/>
  <c r="CM22" i="2"/>
  <c r="CM21" i="2"/>
  <c r="CM30" i="2"/>
  <c r="CL22" i="2"/>
  <c r="CL21" i="2"/>
  <c r="CL30" i="2"/>
  <c r="CK22" i="2"/>
  <c r="CK21" i="2"/>
  <c r="CK30" i="2"/>
  <c r="CJ22" i="2"/>
  <c r="CJ21" i="2"/>
  <c r="CJ30" i="2"/>
  <c r="CI22" i="2"/>
  <c r="CI21" i="2"/>
  <c r="CI30" i="2"/>
  <c r="CG22" i="2"/>
  <c r="CG21" i="2"/>
  <c r="CG30" i="2"/>
  <c r="CF22" i="2"/>
  <c r="CF21" i="2"/>
  <c r="CF30" i="2"/>
  <c r="CE22" i="2"/>
  <c r="CE21" i="2"/>
  <c r="CE30" i="2"/>
  <c r="CD22" i="2"/>
  <c r="CD21" i="2"/>
  <c r="CD30" i="2"/>
  <c r="CC22" i="2"/>
  <c r="CC21" i="2"/>
  <c r="CC30" i="2"/>
  <c r="CB22" i="2"/>
  <c r="CB21" i="2"/>
  <c r="CB30" i="2"/>
  <c r="CA22" i="2"/>
  <c r="CA21" i="2"/>
  <c r="CA30" i="2"/>
  <c r="BZ22" i="2"/>
  <c r="BZ21" i="2"/>
  <c r="BZ30" i="2"/>
  <c r="BY22" i="2"/>
  <c r="BY21" i="2"/>
  <c r="BY30" i="2"/>
  <c r="BX22" i="2"/>
  <c r="BX21" i="2"/>
  <c r="BX30" i="2"/>
  <c r="BW22" i="2"/>
  <c r="BW21" i="2"/>
  <c r="BW30" i="2"/>
  <c r="BV22" i="2"/>
  <c r="BV21" i="2"/>
  <c r="BV30" i="2"/>
  <c r="BU22" i="2"/>
  <c r="BU21" i="2"/>
  <c r="BU30" i="2"/>
  <c r="BT22" i="2"/>
  <c r="BT21" i="2"/>
  <c r="BT30" i="2"/>
  <c r="BS22" i="2"/>
  <c r="BS21" i="2"/>
  <c r="BS30" i="2"/>
  <c r="BR22" i="2"/>
  <c r="BR21" i="2"/>
  <c r="BR30" i="2"/>
  <c r="BQ22" i="2"/>
  <c r="BQ21" i="2"/>
  <c r="BQ30" i="2"/>
  <c r="BP22" i="2"/>
  <c r="BP21" i="2"/>
  <c r="BP30" i="2"/>
  <c r="BO22" i="2"/>
  <c r="BO21" i="2"/>
  <c r="BO30" i="2"/>
  <c r="BN22" i="2"/>
  <c r="BN21" i="2"/>
  <c r="BN30" i="2"/>
  <c r="BM22" i="2"/>
  <c r="BM21" i="2"/>
  <c r="BM30" i="2"/>
  <c r="BL22" i="2"/>
  <c r="BL21" i="2"/>
  <c r="BL30" i="2"/>
  <c r="BK22" i="2"/>
  <c r="BK21" i="2"/>
  <c r="BK30" i="2"/>
  <c r="BJ22" i="2"/>
  <c r="BJ21" i="2"/>
  <c r="BJ30" i="2"/>
  <c r="BI22" i="2"/>
  <c r="BI21" i="2"/>
  <c r="BI30" i="2"/>
  <c r="BH22" i="2"/>
  <c r="BH21" i="2"/>
  <c r="BH30" i="2"/>
  <c r="BG22" i="2"/>
  <c r="BG21" i="2"/>
  <c r="BG30" i="2"/>
  <c r="BF22" i="2"/>
  <c r="BF21" i="2"/>
  <c r="BF30" i="2"/>
  <c r="BE22" i="2"/>
  <c r="BE21" i="2"/>
  <c r="BE30" i="2"/>
  <c r="BD22" i="2"/>
  <c r="BD21" i="2"/>
  <c r="BD30" i="2"/>
  <c r="BC22" i="2"/>
  <c r="BC21" i="2"/>
  <c r="BC30" i="2"/>
  <c r="BB22" i="2"/>
  <c r="BB21" i="2"/>
  <c r="BB30" i="2"/>
  <c r="AZ22" i="2"/>
  <c r="AZ21" i="2"/>
  <c r="AZ30" i="2"/>
  <c r="AY22" i="2"/>
  <c r="AY21" i="2"/>
  <c r="AY30" i="2"/>
  <c r="AX22" i="2"/>
  <c r="AX21" i="2"/>
  <c r="AX30" i="2"/>
  <c r="AW22" i="2"/>
  <c r="AW21" i="2"/>
  <c r="AW30" i="2"/>
  <c r="AV22" i="2"/>
  <c r="AV21" i="2"/>
  <c r="AV30" i="2"/>
  <c r="AU22" i="2"/>
  <c r="AU21" i="2"/>
  <c r="AU30" i="2"/>
  <c r="AT22" i="2"/>
  <c r="AT21" i="2"/>
  <c r="AT30" i="2"/>
  <c r="AS22" i="2"/>
  <c r="AS21" i="2"/>
  <c r="AS30" i="2"/>
  <c r="AR22" i="2"/>
  <c r="AR21" i="2"/>
  <c r="AR30" i="2"/>
  <c r="AQ22" i="2"/>
  <c r="AQ21" i="2"/>
  <c r="AQ30" i="2"/>
  <c r="AP22" i="2"/>
  <c r="AP21" i="2"/>
  <c r="AP30" i="2"/>
  <c r="AO22" i="2"/>
  <c r="AO21" i="2"/>
  <c r="AO30" i="2"/>
  <c r="AN22" i="2"/>
  <c r="AN21" i="2"/>
  <c r="AN30" i="2"/>
  <c r="AM22" i="2"/>
  <c r="AM21" i="2"/>
  <c r="AM30" i="2"/>
  <c r="AL22" i="2"/>
  <c r="AL21" i="2"/>
  <c r="AL30" i="2"/>
  <c r="AK22" i="2"/>
  <c r="AK21" i="2"/>
  <c r="AK30" i="2"/>
  <c r="AJ22" i="2"/>
  <c r="AJ21" i="2"/>
  <c r="AJ30" i="2"/>
  <c r="AI22" i="2"/>
  <c r="AI21" i="2"/>
  <c r="AI30" i="2"/>
  <c r="AH22" i="2"/>
  <c r="AH21" i="2"/>
  <c r="AH30" i="2"/>
  <c r="AG22" i="2"/>
  <c r="AG21" i="2"/>
  <c r="AG30" i="2"/>
  <c r="AF22" i="2"/>
  <c r="AF21" i="2"/>
  <c r="AF30" i="2"/>
  <c r="AE22" i="2"/>
  <c r="AE21" i="2"/>
  <c r="AE30" i="2"/>
  <c r="AD22" i="2"/>
  <c r="AD21" i="2"/>
  <c r="AD30" i="2"/>
  <c r="AC22" i="2"/>
  <c r="AC21" i="2"/>
  <c r="AC30" i="2"/>
  <c r="AB22" i="2"/>
  <c r="AB21" i="2"/>
  <c r="AB30" i="2"/>
  <c r="AA22" i="2"/>
  <c r="AA21" i="2"/>
  <c r="AA30" i="2"/>
  <c r="Z22" i="2"/>
  <c r="Z21" i="2"/>
  <c r="Z30" i="2"/>
  <c r="Y22" i="2"/>
  <c r="Y21" i="2"/>
  <c r="Y30" i="2"/>
  <c r="X22" i="2"/>
  <c r="X21" i="2"/>
  <c r="X30" i="2"/>
  <c r="W22" i="2"/>
  <c r="W21" i="2"/>
  <c r="W30" i="2"/>
  <c r="V22" i="2"/>
  <c r="V21" i="2"/>
  <c r="V30" i="2"/>
  <c r="U22" i="2"/>
  <c r="U21" i="2"/>
  <c r="U30" i="2"/>
  <c r="T22" i="2"/>
  <c r="T21" i="2"/>
  <c r="T30" i="2"/>
  <c r="S22" i="2"/>
  <c r="S21" i="2"/>
  <c r="S30" i="2"/>
  <c r="R22" i="2"/>
  <c r="R21" i="2"/>
  <c r="R30" i="2"/>
  <c r="Q22" i="2"/>
  <c r="Q21" i="2"/>
  <c r="Q30" i="2"/>
  <c r="P22" i="2"/>
  <c r="P21" i="2"/>
  <c r="P30" i="2"/>
  <c r="O22" i="2"/>
  <c r="O21" i="2"/>
  <c r="O30" i="2"/>
  <c r="N22" i="2"/>
  <c r="N21" i="2"/>
  <c r="N30" i="2"/>
  <c r="M22" i="2"/>
  <c r="M21" i="2"/>
  <c r="M30" i="2"/>
  <c r="L22" i="2"/>
  <c r="L21" i="2"/>
  <c r="L30" i="2"/>
  <c r="K22" i="2"/>
  <c r="K21" i="2"/>
  <c r="K30" i="2"/>
  <c r="J22" i="2"/>
  <c r="J21" i="2"/>
  <c r="J30" i="2"/>
  <c r="I22" i="2"/>
  <c r="I21" i="2"/>
  <c r="I30" i="2"/>
  <c r="H22" i="2"/>
  <c r="H21" i="2"/>
  <c r="H30" i="2"/>
  <c r="G22" i="2"/>
  <c r="G21" i="2"/>
  <c r="G30" i="2"/>
  <c r="F22" i="2"/>
  <c r="F21" i="2"/>
  <c r="F30" i="2"/>
  <c r="E22" i="2"/>
  <c r="E21" i="2"/>
  <c r="E30" i="2"/>
  <c r="D22" i="2"/>
  <c r="D21" i="2"/>
  <c r="D30" i="2"/>
  <c r="C22" i="2"/>
  <c r="C21" i="2"/>
  <c r="C30" i="2"/>
  <c r="DK20" i="2"/>
  <c r="DK29" i="2"/>
  <c r="DJ20" i="2"/>
  <c r="DJ29" i="2"/>
  <c r="DI20" i="2"/>
  <c r="DI29" i="2"/>
  <c r="DH20" i="2"/>
  <c r="DH29" i="2"/>
  <c r="DG20" i="2"/>
  <c r="DG29" i="2"/>
  <c r="DF20" i="2"/>
  <c r="DF29" i="2"/>
  <c r="DE20" i="2"/>
  <c r="DE29" i="2"/>
  <c r="DD20" i="2"/>
  <c r="DD29" i="2"/>
  <c r="DC20" i="2"/>
  <c r="DC29" i="2"/>
  <c r="DB20" i="2"/>
  <c r="DB29" i="2"/>
  <c r="DA20" i="2"/>
  <c r="DA29" i="2"/>
  <c r="CZ20" i="2"/>
  <c r="CZ29" i="2"/>
  <c r="CY20" i="2"/>
  <c r="CY29" i="2"/>
  <c r="CX20" i="2"/>
  <c r="CX29" i="2"/>
  <c r="CW20" i="2"/>
  <c r="CW29" i="2"/>
  <c r="CV20" i="2"/>
  <c r="CV29" i="2"/>
  <c r="CU20" i="2"/>
  <c r="CU29" i="2"/>
  <c r="CT20" i="2"/>
  <c r="CT29" i="2"/>
  <c r="CS20" i="2"/>
  <c r="CS29" i="2"/>
  <c r="CR20" i="2"/>
  <c r="CR29" i="2"/>
  <c r="CQ20" i="2"/>
  <c r="CQ29" i="2"/>
  <c r="CP20" i="2"/>
  <c r="CP29" i="2"/>
  <c r="CO20" i="2"/>
  <c r="CO29" i="2"/>
  <c r="CN20" i="2"/>
  <c r="CN29" i="2"/>
  <c r="CM20" i="2"/>
  <c r="CM29" i="2"/>
  <c r="CL20" i="2"/>
  <c r="CL29" i="2"/>
  <c r="CK20" i="2"/>
  <c r="CK29" i="2"/>
  <c r="CJ20" i="2"/>
  <c r="CJ29" i="2"/>
  <c r="CI20" i="2"/>
  <c r="CI29" i="2"/>
  <c r="CG20" i="2"/>
  <c r="CG29" i="2"/>
  <c r="CF20" i="2"/>
  <c r="CF29" i="2"/>
  <c r="CE20" i="2"/>
  <c r="CE29" i="2"/>
  <c r="CD20" i="2"/>
  <c r="CD29" i="2"/>
  <c r="CC20" i="2"/>
  <c r="CC29" i="2"/>
  <c r="CB20" i="2"/>
  <c r="CB29" i="2"/>
  <c r="CA20" i="2"/>
  <c r="CA29" i="2"/>
  <c r="BZ20" i="2"/>
  <c r="BZ29" i="2"/>
  <c r="BY20" i="2"/>
  <c r="BY29" i="2"/>
  <c r="BX20" i="2"/>
  <c r="BX29" i="2"/>
  <c r="BW20" i="2"/>
  <c r="BW29" i="2"/>
  <c r="BV20" i="2"/>
  <c r="BV29" i="2"/>
  <c r="BU20" i="2"/>
  <c r="BU29" i="2"/>
  <c r="BT20" i="2"/>
  <c r="BT29" i="2"/>
  <c r="BS20" i="2"/>
  <c r="BS29" i="2"/>
  <c r="BR20" i="2"/>
  <c r="BR29" i="2"/>
  <c r="BQ20" i="2"/>
  <c r="BQ29" i="2"/>
  <c r="BP20" i="2"/>
  <c r="BP29" i="2"/>
  <c r="BO20" i="2"/>
  <c r="BO29" i="2"/>
  <c r="BN20" i="2"/>
  <c r="BN29" i="2"/>
  <c r="BM20" i="2"/>
  <c r="BM29" i="2"/>
  <c r="BL20" i="2"/>
  <c r="BL29" i="2"/>
  <c r="BK20" i="2"/>
  <c r="BK29" i="2"/>
  <c r="BJ20" i="2"/>
  <c r="BJ29" i="2"/>
  <c r="BI20" i="2"/>
  <c r="BI29" i="2"/>
  <c r="BH20" i="2"/>
  <c r="BH29" i="2"/>
  <c r="BG20" i="2"/>
  <c r="BG29" i="2"/>
  <c r="BF20" i="2"/>
  <c r="BF29" i="2"/>
  <c r="BE20" i="2"/>
  <c r="BE29" i="2"/>
  <c r="BD20" i="2"/>
  <c r="BD29" i="2"/>
  <c r="BC20" i="2"/>
  <c r="BC29" i="2"/>
  <c r="BB20" i="2"/>
  <c r="BB29" i="2"/>
  <c r="BA21" i="2"/>
  <c r="BA20" i="2"/>
  <c r="BA29" i="2"/>
  <c r="AZ20" i="2"/>
  <c r="AZ29" i="2"/>
  <c r="AY20" i="2"/>
  <c r="AY29" i="2"/>
  <c r="AX20" i="2"/>
  <c r="AX29" i="2"/>
  <c r="AW20" i="2"/>
  <c r="AW29" i="2"/>
  <c r="AV20" i="2"/>
  <c r="AV29" i="2"/>
  <c r="AU20" i="2"/>
  <c r="AU29" i="2"/>
  <c r="AT20" i="2"/>
  <c r="AT29" i="2"/>
  <c r="AS20" i="2"/>
  <c r="AS29" i="2"/>
  <c r="AR20" i="2"/>
  <c r="AR29" i="2"/>
  <c r="AQ20" i="2"/>
  <c r="AQ29" i="2"/>
  <c r="AP20" i="2"/>
  <c r="AP29" i="2"/>
  <c r="AO20" i="2"/>
  <c r="AO29" i="2"/>
  <c r="AN20" i="2"/>
  <c r="AN29" i="2"/>
  <c r="AM20" i="2"/>
  <c r="AM29" i="2"/>
  <c r="AL20" i="2"/>
  <c r="AL29" i="2"/>
  <c r="AK20" i="2"/>
  <c r="AK29" i="2"/>
  <c r="AJ20" i="2"/>
  <c r="AJ29" i="2"/>
  <c r="AI20" i="2"/>
  <c r="AI29" i="2"/>
  <c r="AH20" i="2"/>
  <c r="AH29" i="2"/>
  <c r="AG20" i="2"/>
  <c r="AG29" i="2"/>
  <c r="AF20" i="2"/>
  <c r="AF29" i="2"/>
  <c r="AE20" i="2"/>
  <c r="AE29" i="2"/>
  <c r="AD20" i="2"/>
  <c r="AD29" i="2"/>
  <c r="AC20" i="2"/>
  <c r="AC29" i="2"/>
  <c r="AB20" i="2"/>
  <c r="AB29" i="2"/>
  <c r="AA20" i="2"/>
  <c r="AA29" i="2"/>
  <c r="Z20" i="2"/>
  <c r="Z29" i="2"/>
  <c r="Y20" i="2"/>
  <c r="Y29" i="2"/>
  <c r="X20" i="2"/>
  <c r="X29" i="2"/>
  <c r="W20" i="2"/>
  <c r="W29" i="2"/>
  <c r="V20" i="2"/>
  <c r="V29" i="2"/>
  <c r="U20" i="2"/>
  <c r="U29" i="2"/>
  <c r="T20" i="2"/>
  <c r="T29" i="2"/>
  <c r="S20" i="2"/>
  <c r="S29" i="2"/>
  <c r="R20" i="2"/>
  <c r="R29" i="2"/>
  <c r="Q20" i="2"/>
  <c r="Q29" i="2"/>
  <c r="P20" i="2"/>
  <c r="P29" i="2"/>
  <c r="O20" i="2"/>
  <c r="O29" i="2"/>
  <c r="N20" i="2"/>
  <c r="N29" i="2"/>
  <c r="M20" i="2"/>
  <c r="M29" i="2"/>
  <c r="L20" i="2"/>
  <c r="L29" i="2"/>
  <c r="K20" i="2"/>
  <c r="K29" i="2"/>
  <c r="J20" i="2"/>
  <c r="J29" i="2"/>
  <c r="I20" i="2"/>
  <c r="I29" i="2"/>
  <c r="H20" i="2"/>
  <c r="H29" i="2"/>
  <c r="G20" i="2"/>
  <c r="G29" i="2"/>
  <c r="F20" i="2"/>
  <c r="F29" i="2"/>
  <c r="E20" i="2"/>
  <c r="E29" i="2"/>
  <c r="D20" i="2"/>
  <c r="D29" i="2"/>
  <c r="C20" i="2"/>
  <c r="C29" i="2"/>
  <c r="DK19" i="2"/>
  <c r="DK28" i="2"/>
  <c r="DJ19" i="2"/>
  <c r="DJ28" i="2"/>
  <c r="DI19" i="2"/>
  <c r="DI28" i="2"/>
  <c r="DH19" i="2"/>
  <c r="DH28" i="2"/>
  <c r="DG19" i="2"/>
  <c r="DG28" i="2"/>
  <c r="DF19" i="2"/>
  <c r="DF28" i="2"/>
  <c r="DE19" i="2"/>
  <c r="DE28" i="2"/>
  <c r="DD19" i="2"/>
  <c r="DD28" i="2"/>
  <c r="DC19" i="2"/>
  <c r="DC28" i="2"/>
  <c r="DB19" i="2"/>
  <c r="DB28" i="2"/>
  <c r="DA19" i="2"/>
  <c r="DA28" i="2"/>
  <c r="CZ19" i="2"/>
  <c r="CZ28" i="2"/>
  <c r="CY19" i="2"/>
  <c r="CY28" i="2"/>
  <c r="CX19" i="2"/>
  <c r="CX28" i="2"/>
  <c r="CW19" i="2"/>
  <c r="CW28" i="2"/>
  <c r="CV19" i="2"/>
  <c r="CV28" i="2"/>
  <c r="CU19" i="2"/>
  <c r="CU28" i="2"/>
  <c r="CT19" i="2"/>
  <c r="CT28" i="2"/>
  <c r="CS19" i="2"/>
  <c r="CS28" i="2"/>
  <c r="CR19" i="2"/>
  <c r="CR28" i="2"/>
  <c r="CQ19" i="2"/>
  <c r="CQ28" i="2"/>
  <c r="CP19" i="2"/>
  <c r="CP28" i="2"/>
  <c r="CO19" i="2"/>
  <c r="CO28" i="2"/>
  <c r="CN19" i="2"/>
  <c r="CN28" i="2"/>
  <c r="CM19" i="2"/>
  <c r="CM28" i="2"/>
  <c r="CL19" i="2"/>
  <c r="CL28" i="2"/>
  <c r="CK19" i="2"/>
  <c r="CK28" i="2"/>
  <c r="CJ19" i="2"/>
  <c r="CJ28" i="2"/>
  <c r="CI19" i="2"/>
  <c r="CI28" i="2"/>
  <c r="CH20" i="2"/>
  <c r="CH19" i="2"/>
  <c r="CH28" i="2"/>
  <c r="CG19" i="2"/>
  <c r="CG28" i="2"/>
  <c r="CF19" i="2"/>
  <c r="CF28" i="2"/>
  <c r="CE19" i="2"/>
  <c r="CE28" i="2"/>
  <c r="CD19" i="2"/>
  <c r="CD28" i="2"/>
  <c r="CC19" i="2"/>
  <c r="CC28" i="2"/>
  <c r="CB19" i="2"/>
  <c r="CB28" i="2"/>
  <c r="CA19" i="2"/>
  <c r="CA28" i="2"/>
  <c r="BZ19" i="2"/>
  <c r="BZ28" i="2"/>
  <c r="BY19" i="2"/>
  <c r="BY28" i="2"/>
  <c r="BX19" i="2"/>
  <c r="BX28" i="2"/>
  <c r="BW19" i="2"/>
  <c r="BW28" i="2"/>
  <c r="BV19" i="2"/>
  <c r="BV28" i="2"/>
  <c r="BU19" i="2"/>
  <c r="BU28" i="2"/>
  <c r="BT19" i="2"/>
  <c r="BT28" i="2"/>
  <c r="BS19" i="2"/>
  <c r="BS28" i="2"/>
  <c r="BR19" i="2"/>
  <c r="BR28" i="2"/>
  <c r="BQ19" i="2"/>
  <c r="BQ28" i="2"/>
  <c r="BP19" i="2"/>
  <c r="BP28" i="2"/>
  <c r="BO19" i="2"/>
  <c r="BO28" i="2"/>
  <c r="BN19" i="2"/>
  <c r="BN28" i="2"/>
  <c r="BM19" i="2"/>
  <c r="BM28" i="2"/>
  <c r="BL19" i="2"/>
  <c r="BL28" i="2"/>
  <c r="BK19" i="2"/>
  <c r="BK28" i="2"/>
  <c r="BJ19" i="2"/>
  <c r="BJ28" i="2"/>
  <c r="BI19" i="2"/>
  <c r="BI28" i="2"/>
  <c r="BH19" i="2"/>
  <c r="BH28" i="2"/>
  <c r="BG19" i="2"/>
  <c r="BG28" i="2"/>
  <c r="BF19" i="2"/>
  <c r="BF28" i="2"/>
  <c r="BE19" i="2"/>
  <c r="BE28" i="2"/>
  <c r="BD19" i="2"/>
  <c r="BD28" i="2"/>
  <c r="BC19" i="2"/>
  <c r="BC28" i="2"/>
  <c r="BB19" i="2"/>
  <c r="BB28" i="2"/>
  <c r="BA19" i="2"/>
  <c r="BA28" i="2"/>
  <c r="AZ19" i="2"/>
  <c r="AZ28" i="2"/>
  <c r="AY19" i="2"/>
  <c r="AY28" i="2"/>
  <c r="AX19" i="2"/>
  <c r="AX28" i="2"/>
  <c r="AW19" i="2"/>
  <c r="AW28" i="2"/>
  <c r="AV19" i="2"/>
  <c r="AV28" i="2"/>
  <c r="AU19" i="2"/>
  <c r="AU28" i="2"/>
  <c r="AT19" i="2"/>
  <c r="AT28" i="2"/>
  <c r="AS19" i="2"/>
  <c r="AS28" i="2"/>
  <c r="AR19" i="2"/>
  <c r="AR28" i="2"/>
  <c r="AQ19" i="2"/>
  <c r="AQ28" i="2"/>
  <c r="AP19" i="2"/>
  <c r="AP28" i="2"/>
  <c r="AO19" i="2"/>
  <c r="AO28" i="2"/>
  <c r="AN19" i="2"/>
  <c r="AN28" i="2"/>
  <c r="AM19" i="2"/>
  <c r="AM28" i="2"/>
  <c r="AL19" i="2"/>
  <c r="AL28" i="2"/>
  <c r="AK19" i="2"/>
  <c r="AK28" i="2"/>
  <c r="AJ19" i="2"/>
  <c r="AJ28" i="2"/>
  <c r="AI19" i="2"/>
  <c r="AI28" i="2"/>
  <c r="AH19" i="2"/>
  <c r="AH28" i="2"/>
  <c r="AG19" i="2"/>
  <c r="AG28" i="2"/>
  <c r="AF19" i="2"/>
  <c r="AF28" i="2"/>
  <c r="AE19" i="2"/>
  <c r="AE28" i="2"/>
  <c r="AD19" i="2"/>
  <c r="AD28" i="2"/>
  <c r="AC19" i="2"/>
  <c r="AC28" i="2"/>
  <c r="AB19" i="2"/>
  <c r="AB28" i="2"/>
  <c r="AA19" i="2"/>
  <c r="AA28" i="2"/>
  <c r="Z19" i="2"/>
  <c r="Z28" i="2"/>
  <c r="Y19" i="2"/>
  <c r="Y28" i="2"/>
  <c r="X19" i="2"/>
  <c r="X28" i="2"/>
  <c r="W19" i="2"/>
  <c r="W28" i="2"/>
  <c r="V19" i="2"/>
  <c r="V28" i="2"/>
  <c r="U19" i="2"/>
  <c r="U28" i="2"/>
  <c r="T19" i="2"/>
  <c r="T28" i="2"/>
  <c r="S19" i="2"/>
  <c r="S28" i="2"/>
  <c r="R19" i="2"/>
  <c r="R28" i="2"/>
  <c r="Q19" i="2"/>
  <c r="Q28" i="2"/>
  <c r="P19" i="2"/>
  <c r="P28" i="2"/>
  <c r="O19" i="2"/>
  <c r="O28" i="2"/>
  <c r="N19" i="2"/>
  <c r="N28" i="2"/>
  <c r="M19" i="2"/>
  <c r="M28" i="2"/>
  <c r="L19" i="2"/>
  <c r="L28" i="2"/>
  <c r="K19" i="2"/>
  <c r="K28" i="2"/>
  <c r="J19" i="2"/>
  <c r="J28" i="2"/>
  <c r="I19" i="2"/>
  <c r="I28" i="2"/>
  <c r="H19" i="2"/>
  <c r="H28" i="2"/>
  <c r="G19" i="2"/>
  <c r="G28" i="2"/>
  <c r="F19" i="2"/>
  <c r="F28" i="2"/>
  <c r="E19" i="2"/>
  <c r="E28" i="2"/>
  <c r="D19" i="2"/>
  <c r="D28" i="2"/>
  <c r="C19" i="2"/>
  <c r="C28" i="2"/>
  <c r="DK18" i="2"/>
  <c r="DK27" i="2"/>
  <c r="DJ18" i="2"/>
  <c r="DJ27" i="2"/>
  <c r="DI18" i="2"/>
  <c r="DI27" i="2"/>
  <c r="DH18" i="2"/>
  <c r="DH27" i="2"/>
  <c r="DG18" i="2"/>
  <c r="DG27" i="2"/>
  <c r="DF18" i="2"/>
  <c r="DF27" i="2"/>
  <c r="DE18" i="2"/>
  <c r="DE27" i="2"/>
  <c r="DD18" i="2"/>
  <c r="DD27" i="2"/>
  <c r="DC18" i="2"/>
  <c r="DC27" i="2"/>
  <c r="DB18" i="2"/>
  <c r="DB27" i="2"/>
  <c r="DA18" i="2"/>
  <c r="DA27" i="2"/>
  <c r="CZ18" i="2"/>
  <c r="CZ27" i="2"/>
  <c r="CY18" i="2"/>
  <c r="CY27" i="2"/>
  <c r="CX18" i="2"/>
  <c r="CX27" i="2"/>
  <c r="CW18" i="2"/>
  <c r="CW27" i="2"/>
  <c r="CV18" i="2"/>
  <c r="CV27" i="2"/>
  <c r="CU18" i="2"/>
  <c r="CU27" i="2"/>
  <c r="CT18" i="2"/>
  <c r="CT27" i="2"/>
  <c r="CS18" i="2"/>
  <c r="CS27" i="2"/>
  <c r="CR18" i="2"/>
  <c r="CR27" i="2"/>
  <c r="CQ18" i="2"/>
  <c r="CQ27" i="2"/>
  <c r="CP18" i="2"/>
  <c r="CP27" i="2"/>
  <c r="CO18" i="2"/>
  <c r="CO27" i="2"/>
  <c r="CN18" i="2"/>
  <c r="CN27" i="2"/>
  <c r="CM18" i="2"/>
  <c r="CM27" i="2"/>
  <c r="CL18" i="2"/>
  <c r="CL27" i="2"/>
  <c r="CK18" i="2"/>
  <c r="CK27" i="2"/>
  <c r="CJ18" i="2"/>
  <c r="CJ27" i="2"/>
  <c r="CI18" i="2"/>
  <c r="CI27" i="2"/>
  <c r="CH18" i="2"/>
  <c r="CH27" i="2"/>
  <c r="CG18" i="2"/>
  <c r="CG27" i="2"/>
  <c r="CF18" i="2"/>
  <c r="CF27" i="2"/>
  <c r="CE18" i="2"/>
  <c r="CE27" i="2"/>
  <c r="CD18" i="2"/>
  <c r="CD27" i="2"/>
  <c r="CC18" i="2"/>
  <c r="CC27" i="2"/>
  <c r="CB18" i="2"/>
  <c r="CB27" i="2"/>
  <c r="CA18" i="2"/>
  <c r="CA27" i="2"/>
  <c r="BZ18" i="2"/>
  <c r="BZ27" i="2"/>
  <c r="BY18" i="2"/>
  <c r="BY27" i="2"/>
  <c r="BX18" i="2"/>
  <c r="BX27" i="2"/>
  <c r="BW18" i="2"/>
  <c r="BW27" i="2"/>
  <c r="BV18" i="2"/>
  <c r="BV27" i="2"/>
  <c r="BU18" i="2"/>
  <c r="BU27" i="2"/>
  <c r="BT18" i="2"/>
  <c r="BT27" i="2"/>
  <c r="BS18" i="2"/>
  <c r="BS27" i="2"/>
  <c r="BR18" i="2"/>
  <c r="BR27" i="2"/>
  <c r="BQ18" i="2"/>
  <c r="BQ27" i="2"/>
  <c r="BP18" i="2"/>
  <c r="BP27" i="2"/>
  <c r="BO18" i="2"/>
  <c r="BO27" i="2"/>
  <c r="BN18" i="2"/>
  <c r="BN27" i="2"/>
  <c r="BM18" i="2"/>
  <c r="BM27" i="2"/>
  <c r="BL18" i="2"/>
  <c r="BL27" i="2"/>
  <c r="BK18" i="2"/>
  <c r="BK27" i="2"/>
  <c r="BJ18" i="2"/>
  <c r="BJ27" i="2"/>
  <c r="BI18" i="2"/>
  <c r="BI27" i="2"/>
  <c r="BH18" i="2"/>
  <c r="BH27" i="2"/>
  <c r="BG18" i="2"/>
  <c r="BG27" i="2"/>
  <c r="BF18" i="2"/>
  <c r="BF27" i="2"/>
  <c r="BE18" i="2"/>
  <c r="BE27" i="2"/>
  <c r="BD18" i="2"/>
  <c r="BD27" i="2"/>
  <c r="BC18" i="2"/>
  <c r="BC27" i="2"/>
  <c r="BB18" i="2"/>
  <c r="BB27" i="2"/>
  <c r="BA18" i="2"/>
  <c r="BA27" i="2"/>
  <c r="AZ18" i="2"/>
  <c r="AZ27" i="2"/>
  <c r="AY18" i="2"/>
  <c r="AY27" i="2"/>
  <c r="AX18" i="2"/>
  <c r="AX27" i="2"/>
  <c r="AW18" i="2"/>
  <c r="AW27" i="2"/>
  <c r="AV18" i="2"/>
  <c r="AV27" i="2"/>
  <c r="AU18" i="2"/>
  <c r="AU27" i="2"/>
  <c r="AT18" i="2"/>
  <c r="AT27" i="2"/>
  <c r="AS18" i="2"/>
  <c r="AS27" i="2"/>
  <c r="AR18" i="2"/>
  <c r="AR27" i="2"/>
  <c r="AQ18" i="2"/>
  <c r="AQ27" i="2"/>
  <c r="AP18" i="2"/>
  <c r="AP27" i="2"/>
  <c r="AO18" i="2"/>
  <c r="AO27" i="2"/>
  <c r="AN18" i="2"/>
  <c r="AN27" i="2"/>
  <c r="AM18" i="2"/>
  <c r="AM27" i="2"/>
  <c r="AL18" i="2"/>
  <c r="AL27" i="2"/>
  <c r="AK18" i="2"/>
  <c r="AK27" i="2"/>
  <c r="AJ18" i="2"/>
  <c r="AJ27" i="2"/>
  <c r="AI18" i="2"/>
  <c r="AI27" i="2"/>
  <c r="AH18" i="2"/>
  <c r="AH27" i="2"/>
  <c r="AG18" i="2"/>
  <c r="AG27" i="2"/>
  <c r="AF18" i="2"/>
  <c r="AF27" i="2"/>
  <c r="AE18" i="2"/>
  <c r="AE27" i="2"/>
  <c r="AD18" i="2"/>
  <c r="AD27" i="2"/>
  <c r="AC18" i="2"/>
  <c r="AC27" i="2"/>
  <c r="AB18" i="2"/>
  <c r="AB27" i="2"/>
  <c r="AA18" i="2"/>
  <c r="AA27" i="2"/>
  <c r="Z18" i="2"/>
  <c r="Z27" i="2"/>
  <c r="Y18" i="2"/>
  <c r="Y27" i="2"/>
  <c r="X18" i="2"/>
  <c r="X27" i="2"/>
  <c r="W18" i="2"/>
  <c r="W27" i="2"/>
  <c r="V18" i="2"/>
  <c r="V27" i="2"/>
  <c r="U18" i="2"/>
  <c r="U27" i="2"/>
  <c r="T18" i="2"/>
  <c r="T27" i="2"/>
  <c r="S18" i="2"/>
  <c r="S27" i="2"/>
  <c r="R18" i="2"/>
  <c r="R27" i="2"/>
  <c r="Q18" i="2"/>
  <c r="Q27" i="2"/>
  <c r="P18" i="2"/>
  <c r="P27" i="2"/>
  <c r="O18" i="2"/>
  <c r="O27" i="2"/>
  <c r="N18" i="2"/>
  <c r="N27" i="2"/>
  <c r="M18" i="2"/>
  <c r="M27" i="2"/>
  <c r="L18" i="2"/>
  <c r="L27" i="2"/>
  <c r="K18" i="2"/>
  <c r="K27" i="2"/>
  <c r="J18" i="2"/>
  <c r="J27" i="2"/>
  <c r="I18" i="2"/>
  <c r="I27" i="2"/>
  <c r="H18" i="2"/>
  <c r="H27" i="2"/>
  <c r="G18" i="2"/>
  <c r="G27" i="2"/>
  <c r="F18" i="2"/>
  <c r="F27" i="2"/>
  <c r="E18" i="2"/>
  <c r="E27" i="2"/>
  <c r="D18" i="2"/>
  <c r="D27" i="2"/>
  <c r="C18" i="2"/>
  <c r="C27" i="2"/>
  <c r="DK17" i="2"/>
  <c r="DK26" i="2"/>
  <c r="DJ17" i="2"/>
  <c r="DJ26" i="2"/>
  <c r="DI17" i="2"/>
  <c r="DI26" i="2"/>
  <c r="DH17" i="2"/>
  <c r="DH26" i="2"/>
  <c r="DG17" i="2"/>
  <c r="DG26" i="2"/>
  <c r="DF17" i="2"/>
  <c r="DF26" i="2"/>
  <c r="DE17" i="2"/>
  <c r="DE26" i="2"/>
  <c r="DD17" i="2"/>
  <c r="DD26" i="2"/>
  <c r="DC17" i="2"/>
  <c r="DC26" i="2"/>
  <c r="DB17" i="2"/>
  <c r="DB26" i="2"/>
  <c r="DA17" i="2"/>
  <c r="DA26" i="2"/>
  <c r="CZ17" i="2"/>
  <c r="CZ26" i="2"/>
  <c r="CY17" i="2"/>
  <c r="CY26" i="2"/>
  <c r="CX17" i="2"/>
  <c r="CX26" i="2"/>
  <c r="CW17" i="2"/>
  <c r="CW26" i="2"/>
  <c r="CV17" i="2"/>
  <c r="CV26" i="2"/>
  <c r="CU17" i="2"/>
  <c r="CU26" i="2"/>
  <c r="CT17" i="2"/>
  <c r="CT26" i="2"/>
  <c r="CS17" i="2"/>
  <c r="CS26" i="2"/>
  <c r="CR17" i="2"/>
  <c r="CR26" i="2"/>
  <c r="CQ17" i="2"/>
  <c r="CQ26" i="2"/>
  <c r="CP17" i="2"/>
  <c r="CP26" i="2"/>
  <c r="CO17" i="2"/>
  <c r="CO26" i="2"/>
  <c r="CN17" i="2"/>
  <c r="CN26" i="2"/>
  <c r="CM17" i="2"/>
  <c r="CM26" i="2"/>
  <c r="CL17" i="2"/>
  <c r="CL26" i="2"/>
  <c r="CK17" i="2"/>
  <c r="CK26" i="2"/>
  <c r="CJ17" i="2"/>
  <c r="CJ26" i="2"/>
  <c r="CI17" i="2"/>
  <c r="CI26" i="2"/>
  <c r="CH17" i="2"/>
  <c r="CH26" i="2"/>
  <c r="CG17" i="2"/>
  <c r="CG26" i="2"/>
  <c r="CF17" i="2"/>
  <c r="CF26" i="2"/>
  <c r="CE17" i="2"/>
  <c r="CE26" i="2"/>
  <c r="CD17" i="2"/>
  <c r="CD26" i="2"/>
  <c r="CC17" i="2"/>
  <c r="CC26" i="2"/>
  <c r="CB17" i="2"/>
  <c r="CB26" i="2"/>
  <c r="CA17" i="2"/>
  <c r="CA26" i="2"/>
  <c r="BZ17" i="2"/>
  <c r="BZ26" i="2"/>
  <c r="BY17" i="2"/>
  <c r="BY26" i="2"/>
  <c r="BX17" i="2"/>
  <c r="BX26" i="2"/>
  <c r="BW17" i="2"/>
  <c r="BW26" i="2"/>
  <c r="BV17" i="2"/>
  <c r="BV26" i="2"/>
  <c r="BU17" i="2"/>
  <c r="BU26" i="2"/>
  <c r="BT17" i="2"/>
  <c r="BT26" i="2"/>
  <c r="BS17" i="2"/>
  <c r="BS26" i="2"/>
  <c r="BR17" i="2"/>
  <c r="BR26" i="2"/>
  <c r="BQ17" i="2"/>
  <c r="BQ26" i="2"/>
  <c r="BP17" i="2"/>
  <c r="BP26" i="2"/>
  <c r="BO17" i="2"/>
  <c r="BO26" i="2"/>
  <c r="BN17" i="2"/>
  <c r="BN26" i="2"/>
  <c r="BM17" i="2"/>
  <c r="BM26" i="2"/>
  <c r="BL17" i="2"/>
  <c r="BL26" i="2"/>
  <c r="BK17" i="2"/>
  <c r="BK26" i="2"/>
  <c r="BJ17" i="2"/>
  <c r="BJ26" i="2"/>
  <c r="BI17" i="2"/>
  <c r="BI26" i="2"/>
  <c r="BH17" i="2"/>
  <c r="BH26" i="2"/>
  <c r="BG17" i="2"/>
  <c r="BG26" i="2"/>
  <c r="BF17" i="2"/>
  <c r="BF26" i="2"/>
  <c r="BE17" i="2"/>
  <c r="BE26" i="2"/>
  <c r="BD17" i="2"/>
  <c r="BD26" i="2"/>
  <c r="BC17" i="2"/>
  <c r="BC26" i="2"/>
  <c r="BB17" i="2"/>
  <c r="BB26" i="2"/>
  <c r="BA17" i="2"/>
  <c r="BA26" i="2"/>
  <c r="AZ17" i="2"/>
  <c r="AZ26" i="2"/>
  <c r="AY17" i="2"/>
  <c r="AY26" i="2"/>
  <c r="AX17" i="2"/>
  <c r="AX26" i="2"/>
  <c r="AW17" i="2"/>
  <c r="AW26" i="2"/>
  <c r="AV17" i="2"/>
  <c r="AV26" i="2"/>
  <c r="AU17" i="2"/>
  <c r="AU26" i="2"/>
  <c r="AT17" i="2"/>
  <c r="AT26" i="2"/>
  <c r="AS17" i="2"/>
  <c r="AS26" i="2"/>
  <c r="AR17" i="2"/>
  <c r="AR26" i="2"/>
  <c r="AQ17" i="2"/>
  <c r="AQ26" i="2"/>
  <c r="AP17" i="2"/>
  <c r="AP26" i="2"/>
  <c r="AO17" i="2"/>
  <c r="AO26" i="2"/>
  <c r="AN17" i="2"/>
  <c r="AN26" i="2"/>
  <c r="AM17" i="2"/>
  <c r="AM26" i="2"/>
  <c r="AL17" i="2"/>
  <c r="AL26" i="2"/>
  <c r="AK17" i="2"/>
  <c r="AK26" i="2"/>
  <c r="AJ17" i="2"/>
  <c r="AJ26" i="2"/>
  <c r="AI17" i="2"/>
  <c r="AI26" i="2"/>
  <c r="AH17" i="2"/>
  <c r="AH26" i="2"/>
  <c r="AG17" i="2"/>
  <c r="AG26" i="2"/>
  <c r="AF17" i="2"/>
  <c r="AF26" i="2"/>
  <c r="AE17" i="2"/>
  <c r="AE26" i="2"/>
  <c r="AD17" i="2"/>
  <c r="AD26" i="2"/>
  <c r="AC17" i="2"/>
  <c r="AC26" i="2"/>
  <c r="AB17" i="2"/>
  <c r="AB26" i="2"/>
  <c r="AA17" i="2"/>
  <c r="AA26" i="2"/>
  <c r="Z17" i="2"/>
  <c r="Z26" i="2"/>
  <c r="Y17" i="2"/>
  <c r="Y26" i="2"/>
  <c r="X17" i="2"/>
  <c r="X26" i="2"/>
  <c r="W17" i="2"/>
  <c r="W26" i="2"/>
  <c r="V17" i="2"/>
  <c r="V26" i="2"/>
  <c r="U17" i="2"/>
  <c r="U26" i="2"/>
  <c r="T17" i="2"/>
  <c r="T26" i="2"/>
  <c r="S17" i="2"/>
  <c r="S26" i="2"/>
  <c r="R17" i="2"/>
  <c r="R26" i="2"/>
  <c r="Q17" i="2"/>
  <c r="Q26" i="2"/>
  <c r="P17" i="2"/>
  <c r="P26" i="2"/>
  <c r="O17" i="2"/>
  <c r="O26" i="2"/>
  <c r="N17" i="2"/>
  <c r="N26" i="2"/>
  <c r="M17" i="2"/>
  <c r="M26" i="2"/>
  <c r="L17" i="2"/>
  <c r="L26" i="2"/>
  <c r="K17" i="2"/>
  <c r="K26" i="2"/>
  <c r="J17" i="2"/>
  <c r="J26" i="2"/>
  <c r="I17" i="2"/>
  <c r="I26" i="2"/>
  <c r="H17" i="2"/>
  <c r="H26" i="2"/>
  <c r="G17" i="2"/>
  <c r="G26" i="2"/>
  <c r="F17" i="2"/>
  <c r="F26" i="2"/>
  <c r="E17" i="2"/>
  <c r="E26" i="2"/>
  <c r="D17" i="2"/>
  <c r="D26" i="2"/>
  <c r="C17" i="2"/>
  <c r="C26" i="2"/>
  <c r="DK16" i="2"/>
  <c r="DK25" i="2"/>
  <c r="DJ16" i="2"/>
  <c r="DJ25" i="2"/>
  <c r="DI16" i="2"/>
  <c r="DI25" i="2"/>
  <c r="DH16" i="2"/>
  <c r="DH25" i="2"/>
  <c r="DG16" i="2"/>
  <c r="DG25" i="2"/>
  <c r="DF16" i="2"/>
  <c r="DF25" i="2"/>
  <c r="DE16" i="2"/>
  <c r="DE25" i="2"/>
  <c r="DD16" i="2"/>
  <c r="DD25" i="2"/>
  <c r="DC16" i="2"/>
  <c r="DC25" i="2"/>
  <c r="DB16" i="2"/>
  <c r="DB25" i="2"/>
  <c r="DA16" i="2"/>
  <c r="DA25" i="2"/>
  <c r="CZ16" i="2"/>
  <c r="CZ25" i="2"/>
  <c r="CY16" i="2"/>
  <c r="CY25" i="2"/>
  <c r="CX16" i="2"/>
  <c r="CX25" i="2"/>
  <c r="CW16" i="2"/>
  <c r="CW25" i="2"/>
  <c r="CV16" i="2"/>
  <c r="CV25" i="2"/>
  <c r="CU16" i="2"/>
  <c r="CU25" i="2"/>
  <c r="CT16" i="2"/>
  <c r="CT25" i="2"/>
  <c r="CS16" i="2"/>
  <c r="CS25" i="2"/>
  <c r="CR16" i="2"/>
  <c r="CR25" i="2"/>
  <c r="CQ16" i="2"/>
  <c r="CQ25" i="2"/>
  <c r="CP16" i="2"/>
  <c r="CP25" i="2"/>
  <c r="CO16" i="2"/>
  <c r="CO25" i="2"/>
  <c r="CN16" i="2"/>
  <c r="CN25" i="2"/>
  <c r="CM16" i="2"/>
  <c r="CM25" i="2"/>
  <c r="CL16" i="2"/>
  <c r="CL25" i="2"/>
  <c r="CK16" i="2"/>
  <c r="CK25" i="2"/>
  <c r="CJ16" i="2"/>
  <c r="CJ25" i="2"/>
  <c r="CI16" i="2"/>
  <c r="CI25" i="2"/>
  <c r="CH16" i="2"/>
  <c r="CH25" i="2"/>
  <c r="CG16" i="2"/>
  <c r="CG25" i="2"/>
  <c r="CF16" i="2"/>
  <c r="CF25" i="2"/>
  <c r="CE16" i="2"/>
  <c r="CE25" i="2"/>
  <c r="CD16" i="2"/>
  <c r="CD25" i="2"/>
  <c r="CC16" i="2"/>
  <c r="CC25" i="2"/>
  <c r="CB16" i="2"/>
  <c r="CB25" i="2"/>
  <c r="CA16" i="2"/>
  <c r="CA25" i="2"/>
  <c r="BZ16" i="2"/>
  <c r="BZ25" i="2"/>
  <c r="BY16" i="2"/>
  <c r="BY25" i="2"/>
  <c r="BX16" i="2"/>
  <c r="BX25" i="2"/>
  <c r="BW16" i="2"/>
  <c r="BW25" i="2"/>
  <c r="BV16" i="2"/>
  <c r="BV25" i="2"/>
  <c r="BU16" i="2"/>
  <c r="BU25" i="2"/>
  <c r="BT16" i="2"/>
  <c r="BT25" i="2"/>
  <c r="BS16" i="2"/>
  <c r="BS25" i="2"/>
  <c r="BR16" i="2"/>
  <c r="BR25" i="2"/>
  <c r="BQ16" i="2"/>
  <c r="BQ25" i="2"/>
  <c r="BP16" i="2"/>
  <c r="BP25" i="2"/>
  <c r="BO16" i="2"/>
  <c r="BO25" i="2"/>
  <c r="BN16" i="2"/>
  <c r="BN25" i="2"/>
  <c r="BM16" i="2"/>
  <c r="BM25" i="2"/>
  <c r="BL16" i="2"/>
  <c r="BL25" i="2"/>
  <c r="BK16" i="2"/>
  <c r="BK25" i="2"/>
  <c r="BJ16" i="2"/>
  <c r="BJ25" i="2"/>
  <c r="BI16" i="2"/>
  <c r="BI25" i="2"/>
  <c r="BH16" i="2"/>
  <c r="BH25" i="2"/>
  <c r="BG16" i="2"/>
  <c r="BG25" i="2"/>
  <c r="BF16" i="2"/>
  <c r="BF25" i="2"/>
  <c r="BE16" i="2"/>
  <c r="BE25" i="2"/>
  <c r="BD16" i="2"/>
  <c r="BD25" i="2"/>
  <c r="BC16" i="2"/>
  <c r="BC25" i="2"/>
  <c r="BB16" i="2"/>
  <c r="BB25" i="2"/>
  <c r="BA16" i="2"/>
  <c r="BA25" i="2"/>
  <c r="AZ16" i="2"/>
  <c r="AZ25" i="2"/>
  <c r="AY16" i="2"/>
  <c r="AY25" i="2"/>
  <c r="AX16" i="2"/>
  <c r="AX25" i="2"/>
  <c r="AW16" i="2"/>
  <c r="AW25" i="2"/>
  <c r="AV16" i="2"/>
  <c r="AV25" i="2"/>
  <c r="AU16" i="2"/>
  <c r="AU25" i="2"/>
  <c r="AT16" i="2"/>
  <c r="AT25" i="2"/>
  <c r="AS16" i="2"/>
  <c r="AS25" i="2"/>
  <c r="AR16" i="2"/>
  <c r="AR25" i="2"/>
  <c r="AQ16" i="2"/>
  <c r="AQ25" i="2"/>
  <c r="AP16" i="2"/>
  <c r="AP25" i="2"/>
  <c r="AO16" i="2"/>
  <c r="AO25" i="2"/>
  <c r="AN16" i="2"/>
  <c r="AN25" i="2"/>
  <c r="AM16" i="2"/>
  <c r="AM25" i="2"/>
  <c r="AL16" i="2"/>
  <c r="AL25" i="2"/>
  <c r="AJ16" i="2"/>
  <c r="AJ25" i="2"/>
  <c r="AI16" i="2"/>
  <c r="AI25" i="2"/>
  <c r="AH16" i="2"/>
  <c r="AH25" i="2"/>
  <c r="AG16" i="2"/>
  <c r="AG25" i="2"/>
  <c r="AF16" i="2"/>
  <c r="AF25" i="2"/>
  <c r="AE16" i="2"/>
  <c r="AE25" i="2"/>
  <c r="AD16" i="2"/>
  <c r="AD25" i="2"/>
  <c r="AC16" i="2"/>
  <c r="AC25" i="2"/>
  <c r="AB16" i="2"/>
  <c r="AB25" i="2"/>
  <c r="AA16" i="2"/>
  <c r="AA25" i="2"/>
  <c r="Z16" i="2"/>
  <c r="Z25" i="2"/>
  <c r="Y16" i="2"/>
  <c r="Y25" i="2"/>
  <c r="X16" i="2"/>
  <c r="X25" i="2"/>
  <c r="W16" i="2"/>
  <c r="W25" i="2"/>
  <c r="V16" i="2"/>
  <c r="V25" i="2"/>
  <c r="U16" i="2"/>
  <c r="U25" i="2"/>
  <c r="T16" i="2"/>
  <c r="T25" i="2"/>
  <c r="S16" i="2"/>
  <c r="S25" i="2"/>
  <c r="R16" i="2"/>
  <c r="R25" i="2"/>
  <c r="Q16" i="2"/>
  <c r="Q25" i="2"/>
  <c r="P16" i="2"/>
  <c r="P25" i="2"/>
  <c r="O16" i="2"/>
  <c r="O25" i="2"/>
  <c r="N16" i="2"/>
  <c r="N25" i="2"/>
  <c r="M16" i="2"/>
  <c r="M25" i="2"/>
  <c r="L16" i="2"/>
  <c r="L25" i="2"/>
  <c r="K16" i="2"/>
  <c r="K25" i="2"/>
  <c r="J16" i="2"/>
  <c r="J25" i="2"/>
  <c r="I16" i="2"/>
  <c r="I25" i="2"/>
  <c r="H16" i="2"/>
  <c r="H25" i="2"/>
  <c r="G16" i="2"/>
  <c r="G25" i="2"/>
  <c r="F16" i="2"/>
  <c r="F25" i="2"/>
  <c r="E16" i="2"/>
  <c r="E25" i="2"/>
  <c r="D16" i="2"/>
  <c r="D25" i="2"/>
  <c r="C16" i="2"/>
  <c r="C25" i="2"/>
  <c r="DK15" i="2"/>
  <c r="DK24" i="2"/>
  <c r="DJ15" i="2"/>
  <c r="DJ24" i="2"/>
  <c r="DI15" i="2"/>
  <c r="DI24" i="2"/>
  <c r="DH15" i="2"/>
  <c r="DH24" i="2"/>
  <c r="DG15" i="2"/>
  <c r="DG24" i="2"/>
  <c r="DF15" i="2"/>
  <c r="DF24" i="2"/>
  <c r="DE15" i="2"/>
  <c r="DE24" i="2"/>
  <c r="DD15" i="2"/>
  <c r="DD24" i="2"/>
  <c r="DC15" i="2"/>
  <c r="DC24" i="2"/>
  <c r="DB15" i="2"/>
  <c r="DB24" i="2"/>
  <c r="DA15" i="2"/>
  <c r="DA24" i="2"/>
  <c r="CZ15" i="2"/>
  <c r="CZ24" i="2"/>
  <c r="CY15" i="2"/>
  <c r="CY24" i="2"/>
  <c r="CX15" i="2"/>
  <c r="CX24" i="2"/>
  <c r="CW15" i="2"/>
  <c r="CW24" i="2"/>
  <c r="CV15" i="2"/>
  <c r="CV24" i="2"/>
  <c r="CU15" i="2"/>
  <c r="CU24" i="2"/>
  <c r="CT15" i="2"/>
  <c r="CT24" i="2"/>
  <c r="CS15" i="2"/>
  <c r="CS24" i="2"/>
  <c r="CR15" i="2"/>
  <c r="CR24" i="2"/>
  <c r="CQ15" i="2"/>
  <c r="CQ24" i="2"/>
  <c r="CP15" i="2"/>
  <c r="CP24" i="2"/>
  <c r="CO15" i="2"/>
  <c r="CO24" i="2"/>
  <c r="CN15" i="2"/>
  <c r="CN24" i="2"/>
  <c r="CM15" i="2"/>
  <c r="CM24" i="2"/>
  <c r="CL15" i="2"/>
  <c r="CL24" i="2"/>
  <c r="CK15" i="2"/>
  <c r="CK24" i="2"/>
  <c r="CJ15" i="2"/>
  <c r="CJ24" i="2"/>
  <c r="CI15" i="2"/>
  <c r="CI24" i="2"/>
  <c r="CH15" i="2"/>
  <c r="CH24" i="2"/>
  <c r="CG15" i="2"/>
  <c r="CG24" i="2"/>
  <c r="CF15" i="2"/>
  <c r="CF24" i="2"/>
  <c r="CE15" i="2"/>
  <c r="CE24" i="2"/>
  <c r="CD15" i="2"/>
  <c r="CD24" i="2"/>
  <c r="CC15" i="2"/>
  <c r="CC24" i="2"/>
  <c r="CB15" i="2"/>
  <c r="CB24" i="2"/>
  <c r="CA15" i="2"/>
  <c r="CA24" i="2"/>
  <c r="BZ15" i="2"/>
  <c r="BZ24" i="2"/>
  <c r="BY15" i="2"/>
  <c r="BY24" i="2"/>
  <c r="BX15" i="2"/>
  <c r="BX24" i="2"/>
  <c r="BW15" i="2"/>
  <c r="BW24" i="2"/>
  <c r="BV15" i="2"/>
  <c r="BV24" i="2"/>
  <c r="BU15" i="2"/>
  <c r="BU24" i="2"/>
  <c r="BT15" i="2"/>
  <c r="BT24" i="2"/>
  <c r="BS15" i="2"/>
  <c r="BS24" i="2"/>
  <c r="BR15" i="2"/>
  <c r="BR24" i="2"/>
  <c r="BQ15" i="2"/>
  <c r="BQ24" i="2"/>
  <c r="BP15" i="2"/>
  <c r="BP24" i="2"/>
  <c r="BO15" i="2"/>
  <c r="BO24" i="2"/>
  <c r="BN15" i="2"/>
  <c r="BN24" i="2"/>
  <c r="BM15" i="2"/>
  <c r="BM24" i="2"/>
  <c r="BL15" i="2"/>
  <c r="BL24" i="2"/>
  <c r="BK15" i="2"/>
  <c r="BK24" i="2"/>
  <c r="BJ15" i="2"/>
  <c r="BJ24" i="2"/>
  <c r="BI15" i="2"/>
  <c r="BI24" i="2"/>
  <c r="BH15" i="2"/>
  <c r="BH24" i="2"/>
  <c r="BG15" i="2"/>
  <c r="BG24" i="2"/>
  <c r="BF15" i="2"/>
  <c r="BF24" i="2"/>
  <c r="BE15" i="2"/>
  <c r="BE24" i="2"/>
  <c r="BD15" i="2"/>
  <c r="BD24" i="2"/>
  <c r="BC15" i="2"/>
  <c r="BC24" i="2"/>
  <c r="BB15" i="2"/>
  <c r="BB24" i="2"/>
  <c r="BA15" i="2"/>
  <c r="BA24" i="2"/>
  <c r="AZ15" i="2"/>
  <c r="AZ24" i="2"/>
  <c r="AY15" i="2"/>
  <c r="AY24" i="2"/>
  <c r="AX15" i="2"/>
  <c r="AX24" i="2"/>
  <c r="AW15" i="2"/>
  <c r="AW24" i="2"/>
  <c r="AV15" i="2"/>
  <c r="AV24" i="2"/>
  <c r="AU15" i="2"/>
  <c r="AU24" i="2"/>
  <c r="AT15" i="2"/>
  <c r="AT24" i="2"/>
  <c r="AS15" i="2"/>
  <c r="AS24" i="2"/>
  <c r="AR15" i="2"/>
  <c r="AR24" i="2"/>
  <c r="AQ15" i="2"/>
  <c r="AQ24" i="2"/>
  <c r="AP15" i="2"/>
  <c r="AP24" i="2"/>
  <c r="AO15" i="2"/>
  <c r="AO24" i="2"/>
  <c r="AN15" i="2"/>
  <c r="AN24" i="2"/>
  <c r="AM15" i="2"/>
  <c r="AM24" i="2"/>
  <c r="AL15" i="2"/>
  <c r="AL24" i="2"/>
  <c r="AJ15" i="2"/>
  <c r="AJ24" i="2"/>
  <c r="AI15" i="2"/>
  <c r="AI24" i="2"/>
  <c r="AH15" i="2"/>
  <c r="AH24" i="2"/>
  <c r="AG15" i="2"/>
  <c r="AG24" i="2"/>
  <c r="AF15" i="2"/>
  <c r="AF24" i="2"/>
  <c r="AE15" i="2"/>
  <c r="AE24" i="2"/>
  <c r="AD15" i="2"/>
  <c r="AD24" i="2"/>
  <c r="AC15" i="2"/>
  <c r="AC24" i="2"/>
  <c r="AB15" i="2"/>
  <c r="AB24" i="2"/>
  <c r="AA15" i="2"/>
  <c r="AA24" i="2"/>
  <c r="Z15" i="2"/>
  <c r="Z24" i="2"/>
  <c r="Y15" i="2"/>
  <c r="Y24" i="2"/>
  <c r="X15" i="2"/>
  <c r="X24" i="2"/>
  <c r="W15" i="2"/>
  <c r="W24" i="2"/>
  <c r="V15" i="2"/>
  <c r="V24" i="2"/>
  <c r="U15" i="2"/>
  <c r="U24" i="2"/>
  <c r="T15" i="2"/>
  <c r="T24" i="2"/>
  <c r="S15" i="2"/>
  <c r="S24" i="2"/>
  <c r="R15" i="2"/>
  <c r="R24" i="2"/>
  <c r="Q15" i="2"/>
  <c r="Q24" i="2"/>
  <c r="P15" i="2"/>
  <c r="P24" i="2"/>
  <c r="O15" i="2"/>
  <c r="O24" i="2"/>
  <c r="N15" i="2"/>
  <c r="N24" i="2"/>
  <c r="M15" i="2"/>
  <c r="M24" i="2"/>
  <c r="L15" i="2"/>
  <c r="L24" i="2"/>
  <c r="K15" i="2"/>
  <c r="K24" i="2"/>
  <c r="J15" i="2"/>
  <c r="J24" i="2"/>
  <c r="I15" i="2"/>
  <c r="I24" i="2"/>
  <c r="H15" i="2"/>
  <c r="H24" i="2"/>
  <c r="G15" i="2"/>
  <c r="G24" i="2"/>
  <c r="F15" i="2"/>
  <c r="F24" i="2"/>
  <c r="E15" i="2"/>
  <c r="E24" i="2"/>
  <c r="D15" i="2"/>
  <c r="D24" i="2"/>
  <c r="C15" i="2"/>
  <c r="C24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P13" i="2"/>
  <c r="DO13" i="2"/>
  <c r="DP12" i="2"/>
  <c r="DO12" i="2"/>
  <c r="DP11" i="2"/>
  <c r="DO11" i="2"/>
  <c r="DP10" i="2"/>
  <c r="DO10" i="2"/>
  <c r="DP9" i="2"/>
  <c r="DO9" i="2"/>
  <c r="DP8" i="2"/>
  <c r="DO8" i="2"/>
  <c r="DP7" i="2"/>
  <c r="DO7" i="2"/>
  <c r="DP6" i="2"/>
  <c r="DO6" i="2"/>
</calcChain>
</file>

<file path=xl/sharedStrings.xml><?xml version="1.0" encoding="utf-8"?>
<sst xmlns="http://schemas.openxmlformats.org/spreadsheetml/2006/main" count="168" uniqueCount="78">
  <si>
    <t>Real per capita GDP and banking crises: Emerging markets</t>
  </si>
  <si>
    <t>Emerging market summary</t>
  </si>
  <si>
    <t>Count</t>
  </si>
  <si>
    <t xml:space="preserve"> </t>
  </si>
  <si>
    <t>Country</t>
  </si>
  <si>
    <t>Algeria</t>
  </si>
  <si>
    <t>Angola</t>
  </si>
  <si>
    <t>Argentina</t>
  </si>
  <si>
    <t xml:space="preserve">Argentina </t>
  </si>
  <si>
    <t>Bolivia</t>
  </si>
  <si>
    <t>Brazil</t>
  </si>
  <si>
    <t>CAR</t>
  </si>
  <si>
    <t>Chile</t>
  </si>
  <si>
    <t>China</t>
  </si>
  <si>
    <t>Colombia</t>
  </si>
  <si>
    <t>Costa Rica</t>
  </si>
  <si>
    <t>Cote d'Ivoire</t>
  </si>
  <si>
    <t>Dominican Republic</t>
  </si>
  <si>
    <t>Ecuador</t>
  </si>
  <si>
    <t>Egypt</t>
  </si>
  <si>
    <t>El Salvador</t>
  </si>
  <si>
    <t>Guatemala</t>
  </si>
  <si>
    <t>Honduras</t>
  </si>
  <si>
    <t>Hungary</t>
  </si>
  <si>
    <t>India</t>
  </si>
  <si>
    <t>Indonesia</t>
  </si>
  <si>
    <t>Kenya</t>
  </si>
  <si>
    <t>Korea</t>
  </si>
  <si>
    <t>Malaysia</t>
  </si>
  <si>
    <t>Mauritius</t>
  </si>
  <si>
    <t>Mexico</t>
  </si>
  <si>
    <t>Morocco</t>
  </si>
  <si>
    <t>Myanmar</t>
  </si>
  <si>
    <t>Nicaragua</t>
  </si>
  <si>
    <t>Nigeria</t>
  </si>
  <si>
    <t>Panama</t>
  </si>
  <si>
    <t>Paraguay</t>
  </si>
  <si>
    <t>Peru</t>
  </si>
  <si>
    <t>Philippines</t>
  </si>
  <si>
    <t>Poland</t>
  </si>
  <si>
    <t>Romania</t>
  </si>
  <si>
    <t>Russia</t>
  </si>
  <si>
    <t>Singapore</t>
  </si>
  <si>
    <t>South Africa</t>
  </si>
  <si>
    <t>Sri Lanka</t>
  </si>
  <si>
    <t>Taiwan</t>
  </si>
  <si>
    <t>Thailand</t>
  </si>
  <si>
    <t>Turkey</t>
  </si>
  <si>
    <t>Uruguay</t>
  </si>
  <si>
    <t>Venezuela</t>
  </si>
  <si>
    <t>Zambia</t>
  </si>
  <si>
    <t>Zimbabwe</t>
  </si>
  <si>
    <t>Average growth rates</t>
  </si>
  <si>
    <t>Crisis date</t>
  </si>
  <si>
    <t>All-ex 3</t>
  </si>
  <si>
    <t>All</t>
  </si>
  <si>
    <t>t-4</t>
  </si>
  <si>
    <t>t-3</t>
  </si>
  <si>
    <t>t-2</t>
  </si>
  <si>
    <t>t-1</t>
  </si>
  <si>
    <t>T</t>
  </si>
  <si>
    <t>t+1</t>
  </si>
  <si>
    <t>t+2</t>
  </si>
  <si>
    <t>t+3</t>
  </si>
  <si>
    <t>n =</t>
  </si>
  <si>
    <t>Indexed t-4=100</t>
  </si>
  <si>
    <t>incomplete</t>
  </si>
  <si>
    <t>Note: Ex-3 refers to the fast growing economies of Singapore, Taiwan and Thailand</t>
  </si>
  <si>
    <t>Percent change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</si>
  <si>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</si>
  <si>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</si>
  <si>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</si>
  <si>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</si>
  <si>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10.5 Real GDP growth per capita (PPP basis) and banking crises: Emerging market economies (112 episodes)</t>
  </si>
  <si>
    <t>page 166</t>
  </si>
  <si>
    <t>Notes: Banking Crisis episodes are listed in appendixes A.3 and A.4</t>
  </si>
  <si>
    <t>The year of the crisis is indicated by T</t>
  </si>
  <si>
    <r>
      <rPr>
        <i/>
        <sz val="12"/>
        <rFont val="Times New Roman"/>
        <family val="1"/>
      </rPr>
      <t xml:space="preserve">Sources: </t>
    </r>
    <r>
      <rPr>
        <sz val="12"/>
        <rFont val="Times New Roman"/>
        <family val="1"/>
      </rPr>
      <t xml:space="preserve">Maddison (2004), Total Economy Database (2008), IMF World Economic Outlook (2008), and author’s calculations.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</si>
</sst>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  <numFmt numFmtId="167" formatCode="#,##0.0"/>
  </numFmts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2"/>
    </font>
    <font>
      <i/>
      <sz val="11"/>
      <color theme="1"/>
      <name val="Times New Roman"/>
      <family val="1"/>
    </font>
    <font>
      <sz val="10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3" borderId="1" xfId="0" applyFont="1" applyFill="1" applyBorder="1"/>
    <xf numFmtId="0" fontId="0" fillId="3" borderId="1" xfId="0" applyFill="1" applyBorder="1"/>
    <xf numFmtId="0" fontId="8" fillId="3" borderId="0" xfId="2" applyFont="1" applyFill="1" applyBorder="1" applyAlignment="1"/>
    <xf numFmtId="164" fontId="8" fillId="3" borderId="0" xfId="2" applyNumberFormat="1" applyFont="1" applyFill="1" applyBorder="1" applyAlignment="1"/>
    <xf numFmtId="0" fontId="6" fillId="3" borderId="0" xfId="0" applyFont="1" applyFill="1" applyBorder="1"/>
    <xf numFmtId="164" fontId="6" fillId="3" borderId="0" xfId="2" applyNumberFormat="1" applyFont="1" applyFill="1" applyBorder="1" applyAlignment="1"/>
    <xf numFmtId="0" fontId="0" fillId="3" borderId="0" xfId="0" applyFill="1" applyBorder="1"/>
    <xf numFmtId="0" fontId="8" fillId="3" borderId="0" xfId="0" applyFont="1" applyFill="1" applyBorder="1"/>
    <xf numFmtId="1" fontId="8" fillId="3" borderId="0" xfId="2" applyNumberFormat="1" applyFont="1" applyFill="1" applyBorder="1" applyAlignment="1"/>
    <xf numFmtId="0" fontId="4" fillId="3" borderId="0" xfId="0" applyFont="1" applyFill="1" applyBorder="1"/>
    <xf numFmtId="1" fontId="4" fillId="3" borderId="0" xfId="2" applyNumberFormat="1" applyFont="1" applyFill="1" applyBorder="1" applyAlignment="1"/>
    <xf numFmtId="0" fontId="4" fillId="3" borderId="0" xfId="2" applyFont="1" applyFill="1" applyBorder="1" applyAlignment="1"/>
    <xf numFmtId="0" fontId="8" fillId="3" borderId="2" xfId="0" applyFont="1" applyFill="1" applyBorder="1"/>
    <xf numFmtId="0" fontId="8" fillId="3" borderId="2" xfId="0" applyFont="1" applyFill="1" applyBorder="1" applyAlignment="1">
      <alignment horizontal="right"/>
    </xf>
    <xf numFmtId="3" fontId="8" fillId="3" borderId="3" xfId="0" applyNumberFormat="1" applyFont="1" applyFill="1" applyBorder="1"/>
    <xf numFmtId="3" fontId="6" fillId="3" borderId="3" xfId="1" applyNumberFormat="1" applyFont="1" applyFill="1" applyBorder="1"/>
    <xf numFmtId="0" fontId="4" fillId="3" borderId="3" xfId="0" applyFont="1" applyFill="1" applyBorder="1"/>
    <xf numFmtId="165" fontId="6" fillId="3" borderId="3" xfId="0" applyNumberFormat="1" applyFont="1" applyFill="1" applyBorder="1" applyAlignment="1">
      <alignment horizontal="center"/>
    </xf>
    <xf numFmtId="166" fontId="8" fillId="3" borderId="3" xfId="1" applyNumberFormat="1" applyFont="1" applyFill="1" applyBorder="1"/>
    <xf numFmtId="43" fontId="6" fillId="3" borderId="3" xfId="1" applyNumberFormat="1" applyFont="1" applyFill="1" applyBorder="1"/>
    <xf numFmtId="3" fontId="8" fillId="0" borderId="0" xfId="0" applyNumberFormat="1" applyFont="1" applyFill="1"/>
    <xf numFmtId="3" fontId="8" fillId="3" borderId="0" xfId="0" applyNumberFormat="1" applyFont="1" applyFill="1" applyBorder="1"/>
    <xf numFmtId="167" fontId="8" fillId="3" borderId="0" xfId="0" applyNumberFormat="1" applyFont="1" applyFill="1" applyBorder="1"/>
    <xf numFmtId="3" fontId="6" fillId="3" borderId="0" xfId="1" applyNumberFormat="1" applyFont="1" applyFill="1" applyBorder="1"/>
    <xf numFmtId="165" fontId="6" fillId="3" borderId="0" xfId="0" applyNumberFormat="1" applyFont="1" applyFill="1" applyBorder="1" applyAlignment="1">
      <alignment horizontal="center"/>
    </xf>
    <xf numFmtId="166" fontId="8" fillId="3" borderId="0" xfId="1" applyNumberFormat="1" applyFont="1" applyFill="1" applyBorder="1"/>
    <xf numFmtId="43" fontId="6" fillId="3" borderId="0" xfId="1" applyNumberFormat="1" applyFont="1" applyFill="1" applyBorder="1"/>
    <xf numFmtId="166" fontId="6" fillId="3" borderId="0" xfId="1" applyNumberFormat="1" applyFont="1" applyFill="1" applyBorder="1"/>
    <xf numFmtId="3" fontId="8" fillId="3" borderId="4" xfId="0" applyNumberFormat="1" applyFont="1" applyFill="1" applyBorder="1"/>
    <xf numFmtId="3" fontId="6" fillId="3" borderId="4" xfId="1" applyNumberFormat="1" applyFont="1" applyFill="1" applyBorder="1"/>
    <xf numFmtId="166" fontId="6" fillId="3" borderId="4" xfId="1" applyNumberFormat="1" applyFont="1" applyFill="1" applyBorder="1"/>
    <xf numFmtId="165" fontId="6" fillId="3" borderId="4" xfId="0" applyNumberFormat="1" applyFont="1" applyFill="1" applyBorder="1" applyAlignment="1">
      <alignment horizontal="center"/>
    </xf>
    <xf numFmtId="166" fontId="8" fillId="3" borderId="4" xfId="1" applyNumberFormat="1" applyFont="1" applyFill="1" applyBorder="1"/>
    <xf numFmtId="0" fontId="4" fillId="3" borderId="4" xfId="0" applyFont="1" applyFill="1" applyBorder="1"/>
    <xf numFmtId="43" fontId="6" fillId="3" borderId="4" xfId="1" applyNumberFormat="1" applyFont="1" applyFill="1" applyBorder="1"/>
    <xf numFmtId="0" fontId="0" fillId="3" borderId="4" xfId="0" applyFill="1" applyBorder="1"/>
    <xf numFmtId="167" fontId="8" fillId="0" borderId="0" xfId="0" applyNumberFormat="1" applyFont="1" applyFill="1"/>
    <xf numFmtId="0" fontId="8" fillId="2" borderId="0" xfId="6" applyFill="1" applyAlignment="1"/>
    <xf numFmtId="0" fontId="8" fillId="0" borderId="0" xfId="6" applyAlignment="1"/>
    <xf numFmtId="0" fontId="8" fillId="0" borderId="0" xfId="6"/>
    <xf numFmtId="0" fontId="2" fillId="3" borderId="5" xfId="6" applyFont="1" applyFill="1" applyBorder="1" applyAlignment="1"/>
    <xf numFmtId="0" fontId="2" fillId="3" borderId="1" xfId="6" applyFont="1" applyFill="1" applyBorder="1" applyAlignment="1"/>
    <xf numFmtId="0" fontId="2" fillId="3" borderId="6" xfId="6" applyFont="1" applyFill="1" applyBorder="1" applyAlignment="1"/>
    <xf numFmtId="0" fontId="2" fillId="3" borderId="7" xfId="6" applyFont="1" applyFill="1" applyBorder="1" applyAlignment="1"/>
    <xf numFmtId="0" fontId="2" fillId="3" borderId="0" xfId="6" applyFont="1" applyFill="1" applyBorder="1" applyAlignment="1"/>
    <xf numFmtId="0" fontId="2" fillId="3" borderId="8" xfId="6" applyFont="1" applyFill="1" applyBorder="1" applyAlignment="1"/>
    <xf numFmtId="0" fontId="9" fillId="3" borderId="7" xfId="6" applyFont="1" applyFill="1" applyBorder="1" applyAlignment="1"/>
    <xf numFmtId="0" fontId="2" fillId="3" borderId="9" xfId="6" applyFont="1" applyFill="1" applyBorder="1" applyAlignment="1"/>
    <xf numFmtId="0" fontId="2" fillId="3" borderId="4" xfId="6" applyFont="1" applyFill="1" applyBorder="1" applyAlignment="1"/>
    <xf numFmtId="0" fontId="2" fillId="3" borderId="10" xfId="6" applyFont="1" applyFill="1" applyBorder="1" applyAlignment="1"/>
    <xf numFmtId="0" fontId="2" fillId="2" borderId="0" xfId="6" applyFont="1" applyFill="1" applyAlignment="1"/>
    <xf numFmtId="0" fontId="0" fillId="0" borderId="0" xfId="7" applyFont="1" applyAlignment="1">
      <alignment horizontal="right"/>
    </xf>
  </cellXfs>
  <cellStyles count="14">
    <cellStyle name="ANCLAS,REZONES Y SUS PARTES,DE FUNDICION,DE HIERRO O DE ACERO" xfId="2"/>
    <cellStyle name="ANCLAS,REZONES Y SUS PARTES,DE FUNDICION,DE HIERRO O DE ACERO 2" xfId="8"/>
    <cellStyle name="ANCLAS,REZONES Y SUS PARTES,DE FUNDICION,DE HIERRO O DE ACERO 3" xfId="7"/>
    <cellStyle name="bstitutes]_x000d__x000d_; The following mappings take Word for MS-DOS names, PostScript names, and TrueType_x000d__x000d_; names into account" xfId="3"/>
    <cellStyle name="Comma" xfId="1" builtinId="3"/>
    <cellStyle name="Followed Hyperlink" xfId="11" builtinId="9" hidden="1"/>
    <cellStyle name="Followed Hyperlink" xfId="13" builtinId="9" hidden="1"/>
    <cellStyle name="Hyperlink" xfId="10" builtinId="8" hidden="1"/>
    <cellStyle name="Hyperlink" xfId="12" builtinId="8" hidden="1"/>
    <cellStyle name="Normal" xfId="0" builtinId="0"/>
    <cellStyle name="Normal 2" xfId="4"/>
    <cellStyle name="Normal 3" xfId="5"/>
    <cellStyle name="Normal 3 2" xfId="9"/>
    <cellStyle name="Normal 4" xfId="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16161"/>
            </a:solidFill>
            <a:ln w="25400">
              <a:noFill/>
            </a:ln>
          </c:spPr>
          <c:invertIfNegative val="0"/>
          <c:cat>
            <c:strRef>
              <c:f>Data_Figure_7b!$DN$6:$DN$12</c:f>
              <c:strCache>
                <c:ptCount val="7"/>
                <c:pt idx="0">
                  <c:v>t-3</c:v>
                </c:pt>
                <c:pt idx="1">
                  <c:v>t-2</c:v>
                </c:pt>
                <c:pt idx="2">
                  <c:v>t-1</c:v>
                </c:pt>
                <c:pt idx="3">
                  <c:v>T</c:v>
                </c:pt>
                <c:pt idx="4">
                  <c:v>t+1</c:v>
                </c:pt>
                <c:pt idx="5">
                  <c:v>t+2</c:v>
                </c:pt>
                <c:pt idx="6">
                  <c:v>t+3</c:v>
                </c:pt>
              </c:strCache>
            </c:strRef>
          </c:cat>
          <c:val>
            <c:numRef>
              <c:f>Data_Figure_7b!$DP$6:$DP$12</c:f>
              <c:numCache>
                <c:formatCode>#,##0.0</c:formatCode>
                <c:ptCount val="7"/>
                <c:pt idx="0">
                  <c:v>1.4538757402640095</c:v>
                </c:pt>
                <c:pt idx="1">
                  <c:v>1.4775504052788222</c:v>
                </c:pt>
                <c:pt idx="2">
                  <c:v>0.94700091225910266</c:v>
                </c:pt>
                <c:pt idx="3">
                  <c:v>-0.77448750097781549</c:v>
                </c:pt>
                <c:pt idx="4">
                  <c:v>0.24120706925082461</c:v>
                </c:pt>
                <c:pt idx="5">
                  <c:v>1.3380102474107376</c:v>
                </c:pt>
                <c:pt idx="6">
                  <c:v>1.4917172781581525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284824"/>
        <c:axId val="333285608"/>
      </c:barChart>
      <c:catAx>
        <c:axId val="33328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33285608"/>
        <c:crosses val="autoZero"/>
        <c:auto val="1"/>
        <c:lblAlgn val="ctr"/>
        <c:lblOffset val="100"/>
        <c:noMultiLvlLbl val="0"/>
      </c:catAx>
      <c:valAx>
        <c:axId val="333285608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332848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393700</xdr:colOff>
      <xdr:row>2</xdr:row>
      <xdr:rowOff>114300</xdr:rowOff>
    </xdr:from>
    <xdr:to>
      <xdr:col>11</xdr:col>
      <xdr:colOff>12700</xdr:colOff>
      <xdr:row>27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ColWidth="8.86328125" defaultRowHeight="13.15" x14ac:dyDescent="0.4"/>
  <cols>
    <col min="1" max="16384" width="8.86328125" style="47"/>
  </cols>
  <sheetData>
    <row r="1" spans="1:59" ht="13.5" thickBot="1" x14ac:dyDescent="0.4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</row>
    <row r="2" spans="1:59" ht="15.75" thickTop="1" x14ac:dyDescent="0.45">
      <c r="A2" s="45"/>
      <c r="B2" s="48" t="s">
        <v>69</v>
      </c>
      <c r="C2" s="49"/>
      <c r="D2" s="49"/>
      <c r="E2" s="49"/>
      <c r="F2" s="49"/>
      <c r="G2" s="49"/>
      <c r="H2" s="50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</row>
    <row r="3" spans="1:59" ht="15.4" x14ac:dyDescent="0.45">
      <c r="A3" s="45"/>
      <c r="B3" s="51" t="s">
        <v>70</v>
      </c>
      <c r="C3" s="52"/>
      <c r="D3" s="52"/>
      <c r="E3" s="52"/>
      <c r="F3" s="52"/>
      <c r="G3" s="52"/>
      <c r="H3" s="53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</row>
    <row r="4" spans="1:59" ht="15.4" x14ac:dyDescent="0.45">
      <c r="A4" s="45"/>
      <c r="B4" s="54" t="s">
        <v>71</v>
      </c>
      <c r="C4" s="52"/>
      <c r="D4" s="52"/>
      <c r="E4" s="52"/>
      <c r="F4" s="52"/>
      <c r="G4" s="52"/>
      <c r="H4" s="53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</row>
    <row r="5" spans="1:59" ht="15.4" x14ac:dyDescent="0.45">
      <c r="A5" s="45"/>
      <c r="B5" s="51" t="s">
        <v>72</v>
      </c>
      <c r="C5" s="52"/>
      <c r="D5" s="52"/>
      <c r="E5" s="52"/>
      <c r="F5" s="52"/>
      <c r="G5" s="52"/>
      <c r="H5" s="53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</row>
    <row r="6" spans="1:59" ht="15.75" thickBot="1" x14ac:dyDescent="0.5">
      <c r="A6" s="45"/>
      <c r="B6" s="55"/>
      <c r="C6" s="56"/>
      <c r="D6" s="56"/>
      <c r="E6" s="56"/>
      <c r="F6" s="56"/>
      <c r="G6" s="56"/>
      <c r="H6" s="57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</row>
    <row r="7" spans="1:59" ht="13.5" thickTop="1" x14ac:dyDescent="0.4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</row>
    <row r="8" spans="1:59" x14ac:dyDescent="0.4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</row>
    <row r="9" spans="1:59" ht="15.4" x14ac:dyDescent="0.45">
      <c r="A9" s="45"/>
      <c r="B9" s="58" t="s">
        <v>73</v>
      </c>
      <c r="C9" s="45"/>
      <c r="D9" s="45"/>
      <c r="E9" s="45"/>
      <c r="F9" s="45"/>
      <c r="G9" s="45"/>
      <c r="H9" s="45"/>
      <c r="I9" s="45"/>
      <c r="K9" s="45"/>
      <c r="L9" s="45"/>
      <c r="M9" s="58" t="s">
        <v>74</v>
      </c>
      <c r="N9" s="45"/>
      <c r="O9" s="45"/>
      <c r="P9" s="45"/>
      <c r="Q9" s="45"/>
      <c r="R9" s="45"/>
      <c r="S9" s="59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</row>
    <row r="10" spans="1:59" x14ac:dyDescent="0.4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</row>
    <row r="11" spans="1:59" x14ac:dyDescent="0.4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</row>
    <row r="12" spans="1:59" x14ac:dyDescent="0.4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</row>
    <row r="13" spans="1:59" x14ac:dyDescent="0.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</row>
    <row r="14" spans="1:59" x14ac:dyDescent="0.4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</row>
    <row r="15" spans="1:59" x14ac:dyDescent="0.4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</row>
    <row r="16" spans="1:59" x14ac:dyDescent="0.4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</row>
    <row r="17" spans="1:59" x14ac:dyDescent="0.4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</row>
    <row r="18" spans="1:59" x14ac:dyDescent="0.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</row>
    <row r="19" spans="1:59" x14ac:dyDescent="0.4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</row>
    <row r="20" spans="1:59" x14ac:dyDescent="0.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</row>
    <row r="21" spans="1:59" x14ac:dyDescent="0.4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</row>
    <row r="22" spans="1:59" x14ac:dyDescent="0.4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</row>
    <row r="23" spans="1:59" x14ac:dyDescent="0.4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</row>
    <row r="24" spans="1:59" x14ac:dyDescent="0.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</row>
    <row r="25" spans="1:59" x14ac:dyDescent="0.4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</row>
    <row r="26" spans="1:59" x14ac:dyDescent="0.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</row>
    <row r="27" spans="1:59" x14ac:dyDescent="0.4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</row>
    <row r="28" spans="1:59" x14ac:dyDescent="0.4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</row>
    <row r="29" spans="1:59" x14ac:dyDescent="0.4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</row>
    <row r="30" spans="1:59" x14ac:dyDescent="0.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</row>
    <row r="31" spans="1:59" x14ac:dyDescent="0.4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</row>
    <row r="32" spans="1:59" x14ac:dyDescent="0.4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</row>
    <row r="33" spans="1:59" x14ac:dyDescent="0.4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</row>
    <row r="34" spans="1:59" x14ac:dyDescent="0.4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</row>
    <row r="35" spans="1:59" x14ac:dyDescent="0.4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</row>
    <row r="36" spans="1:59" x14ac:dyDescent="0.4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</row>
    <row r="37" spans="1:59" x14ac:dyDescent="0.4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</row>
    <row r="38" spans="1:59" x14ac:dyDescent="0.4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</row>
    <row r="39" spans="1:59" x14ac:dyDescent="0.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</row>
    <row r="40" spans="1:59" x14ac:dyDescent="0.4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</row>
    <row r="41" spans="1:59" x14ac:dyDescent="0.4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</row>
    <row r="42" spans="1:59" x14ac:dyDescent="0.4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</row>
    <row r="43" spans="1:59" x14ac:dyDescent="0.4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</row>
    <row r="44" spans="1:59" x14ac:dyDescent="0.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</row>
    <row r="45" spans="1:59" x14ac:dyDescent="0.4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</row>
    <row r="46" spans="1:59" x14ac:dyDescent="0.4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</row>
    <row r="47" spans="1:59" x14ac:dyDescent="0.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</row>
    <row r="48" spans="1:59" x14ac:dyDescent="0.4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</row>
    <row r="49" spans="1:59" x14ac:dyDescent="0.4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</row>
    <row r="50" spans="1:59" x14ac:dyDescent="0.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</row>
    <row r="51" spans="1:59" x14ac:dyDescent="0.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</row>
    <row r="52" spans="1:59" x14ac:dyDescent="0.4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</row>
    <row r="53" spans="1:59" x14ac:dyDescent="0.4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</row>
    <row r="54" spans="1:59" x14ac:dyDescent="0.4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</row>
    <row r="55" spans="1:59" x14ac:dyDescent="0.4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</row>
    <row r="56" spans="1:59" x14ac:dyDescent="0.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</row>
    <row r="57" spans="1:59" x14ac:dyDescent="0.4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</row>
    <row r="58" spans="1:59" x14ac:dyDescent="0.4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</row>
    <row r="59" spans="1:59" x14ac:dyDescent="0.4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</row>
    <row r="60" spans="1:59" x14ac:dyDescent="0.4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</row>
    <row r="61" spans="1:59" x14ac:dyDescent="0.4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</row>
    <row r="62" spans="1:59" x14ac:dyDescent="0.4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</row>
    <row r="63" spans="1:59" x14ac:dyDescent="0.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</row>
    <row r="64" spans="1:59" x14ac:dyDescent="0.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</row>
    <row r="65" spans="1:59" x14ac:dyDescent="0.4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</row>
    <row r="66" spans="1:59" x14ac:dyDescent="0.4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</row>
    <row r="67" spans="1:59" x14ac:dyDescent="0.4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</row>
    <row r="68" spans="1:59" x14ac:dyDescent="0.4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59" x14ac:dyDescent="0.4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</row>
    <row r="70" spans="1:59" x14ac:dyDescent="0.4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</row>
    <row r="71" spans="1:59" x14ac:dyDescent="0.4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</row>
    <row r="72" spans="1:59" x14ac:dyDescent="0.4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</row>
    <row r="73" spans="1:59" x14ac:dyDescent="0.4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</row>
    <row r="74" spans="1:59" x14ac:dyDescent="0.4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59" x14ac:dyDescent="0.4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</row>
    <row r="76" spans="1:59" x14ac:dyDescent="0.4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59" x14ac:dyDescent="0.4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</row>
    <row r="78" spans="1:59" x14ac:dyDescent="0.4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</row>
    <row r="79" spans="1:59" x14ac:dyDescent="0.4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</row>
    <row r="80" spans="1:59" x14ac:dyDescent="0.4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 x14ac:dyDescent="0.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</row>
    <row r="82" spans="1:59" x14ac:dyDescent="0.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 x14ac:dyDescent="0.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</row>
    <row r="84" spans="1:59" x14ac:dyDescent="0.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</row>
    <row r="85" spans="1:59" x14ac:dyDescent="0.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</row>
    <row r="86" spans="1:59" x14ac:dyDescent="0.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</row>
    <row r="87" spans="1:59" x14ac:dyDescent="0.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</row>
    <row r="88" spans="1:59" x14ac:dyDescent="0.4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</row>
    <row r="89" spans="1:59" x14ac:dyDescent="0.4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</row>
    <row r="90" spans="1:59" x14ac:dyDescent="0.4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</row>
    <row r="91" spans="1:59" x14ac:dyDescent="0.4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</row>
    <row r="92" spans="1:59" x14ac:dyDescent="0.4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</row>
    <row r="93" spans="1:59" x14ac:dyDescent="0.4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</row>
    <row r="94" spans="1:59" x14ac:dyDescent="0.4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</row>
    <row r="95" spans="1:59" x14ac:dyDescent="0.4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</row>
    <row r="96" spans="1:59" x14ac:dyDescent="0.4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</row>
    <row r="97" spans="1:59" x14ac:dyDescent="0.4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</row>
    <row r="98" spans="1:59" x14ac:dyDescent="0.4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</row>
    <row r="99" spans="1:59" x14ac:dyDescent="0.4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</row>
    <row r="100" spans="1:59" x14ac:dyDescent="0.4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</row>
    <row r="101" spans="1:59" x14ac:dyDescent="0.4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</row>
    <row r="102" spans="1:59" x14ac:dyDescent="0.4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</row>
    <row r="103" spans="1:59" x14ac:dyDescent="0.4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</row>
    <row r="104" spans="1:59" x14ac:dyDescent="0.4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</row>
    <row r="105" spans="1:59" x14ac:dyDescent="0.4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</row>
    <row r="106" spans="1:59" x14ac:dyDescent="0.4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</row>
    <row r="107" spans="1:59" x14ac:dyDescent="0.4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</row>
    <row r="108" spans="1:59" x14ac:dyDescent="0.4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</row>
    <row r="109" spans="1:59" x14ac:dyDescent="0.4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</row>
    <row r="110" spans="1:59" x14ac:dyDescent="0.4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</row>
    <row r="111" spans="1:59" x14ac:dyDescent="0.4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</row>
    <row r="112" spans="1:59" x14ac:dyDescent="0.4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</row>
    <row r="113" spans="1:59" x14ac:dyDescent="0.4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</row>
    <row r="114" spans="1:59" x14ac:dyDescent="0.4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</row>
    <row r="115" spans="1:59" x14ac:dyDescent="0.4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</row>
    <row r="116" spans="1:59" x14ac:dyDescent="0.4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</row>
    <row r="117" spans="1:59" x14ac:dyDescent="0.4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</row>
    <row r="118" spans="1:59" x14ac:dyDescent="0.4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</row>
    <row r="119" spans="1:59" x14ac:dyDescent="0.4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</row>
    <row r="120" spans="1:59" x14ac:dyDescent="0.4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</row>
    <row r="121" spans="1:59" x14ac:dyDescent="0.4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</row>
    <row r="122" spans="1:59" x14ac:dyDescent="0.4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</row>
    <row r="123" spans="1:59" x14ac:dyDescent="0.4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</row>
    <row r="124" spans="1:59" x14ac:dyDescent="0.4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</row>
    <row r="125" spans="1:59" x14ac:dyDescent="0.4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</row>
    <row r="126" spans="1:59" x14ac:dyDescent="0.4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</row>
    <row r="127" spans="1:59" x14ac:dyDescent="0.4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</row>
    <row r="128" spans="1:59" x14ac:dyDescent="0.4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</row>
    <row r="129" spans="1:59" x14ac:dyDescent="0.4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</row>
    <row r="130" spans="1:59" x14ac:dyDescent="0.4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</row>
    <row r="131" spans="1:59" x14ac:dyDescent="0.4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</row>
    <row r="132" spans="1:59" x14ac:dyDescent="0.4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</row>
    <row r="133" spans="1:59" x14ac:dyDescent="0.4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</row>
    <row r="134" spans="1:59" x14ac:dyDescent="0.4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</row>
    <row r="135" spans="1:59" x14ac:dyDescent="0.4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</row>
    <row r="136" spans="1:59" x14ac:dyDescent="0.4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</row>
    <row r="137" spans="1:59" x14ac:dyDescent="0.4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</row>
    <row r="138" spans="1:59" x14ac:dyDescent="0.4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</row>
    <row r="139" spans="1:59" x14ac:dyDescent="0.4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</row>
    <row r="140" spans="1:59" x14ac:dyDescent="0.4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</row>
    <row r="141" spans="1:59" x14ac:dyDescent="0.4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</row>
    <row r="142" spans="1:59" x14ac:dyDescent="0.4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</row>
    <row r="143" spans="1:59" x14ac:dyDescent="0.4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</row>
    <row r="144" spans="1:59" x14ac:dyDescent="0.4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</row>
    <row r="145" spans="1:59" x14ac:dyDescent="0.4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</row>
    <row r="146" spans="1:59" x14ac:dyDescent="0.4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</row>
    <row r="147" spans="1:59" x14ac:dyDescent="0.4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</row>
    <row r="148" spans="1:59" x14ac:dyDescent="0.4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</row>
    <row r="149" spans="1:59" x14ac:dyDescent="0.4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</row>
    <row r="150" spans="1:59" x14ac:dyDescent="0.4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</row>
    <row r="151" spans="1:59" x14ac:dyDescent="0.4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</row>
    <row r="152" spans="1:59" x14ac:dyDescent="0.4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</row>
    <row r="153" spans="1:59" x14ac:dyDescent="0.4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</row>
    <row r="154" spans="1:59" x14ac:dyDescent="0.4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</row>
    <row r="155" spans="1:59" x14ac:dyDescent="0.4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</row>
    <row r="156" spans="1:59" x14ac:dyDescent="0.4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</row>
    <row r="157" spans="1:59" x14ac:dyDescent="0.4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</row>
    <row r="158" spans="1:59" x14ac:dyDescent="0.4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</row>
    <row r="159" spans="1:59" x14ac:dyDescent="0.4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</row>
    <row r="160" spans="1:59" x14ac:dyDescent="0.4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</row>
    <row r="161" spans="1:59" x14ac:dyDescent="0.4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</row>
    <row r="162" spans="1:59" x14ac:dyDescent="0.4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</row>
    <row r="163" spans="1:59" x14ac:dyDescent="0.4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</row>
    <row r="164" spans="1:59" x14ac:dyDescent="0.4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</row>
    <row r="165" spans="1:59" x14ac:dyDescent="0.4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</row>
    <row r="166" spans="1:59" x14ac:dyDescent="0.4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</row>
    <row r="167" spans="1:59" x14ac:dyDescent="0.4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</row>
    <row r="168" spans="1:59" x14ac:dyDescent="0.4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</row>
    <row r="169" spans="1:59" x14ac:dyDescent="0.4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</row>
    <row r="170" spans="1:59" x14ac:dyDescent="0.4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</row>
    <row r="171" spans="1:59" x14ac:dyDescent="0.4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</row>
    <row r="172" spans="1:59" x14ac:dyDescent="0.4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</row>
    <row r="173" spans="1:59" x14ac:dyDescent="0.4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</row>
    <row r="174" spans="1:59" x14ac:dyDescent="0.4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</row>
    <row r="175" spans="1:59" x14ac:dyDescent="0.4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</row>
    <row r="176" spans="1:59" x14ac:dyDescent="0.4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</row>
    <row r="177" spans="1:59" x14ac:dyDescent="0.4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</row>
    <row r="178" spans="1:59" x14ac:dyDescent="0.4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</row>
    <row r="179" spans="1:59" x14ac:dyDescent="0.4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</row>
    <row r="180" spans="1:59" x14ac:dyDescent="0.4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</row>
    <row r="181" spans="1:59" x14ac:dyDescent="0.4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</row>
    <row r="182" spans="1:59" x14ac:dyDescent="0.4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</row>
    <row r="183" spans="1:59" x14ac:dyDescent="0.4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</row>
    <row r="184" spans="1:59" x14ac:dyDescent="0.4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</row>
    <row r="185" spans="1:59" x14ac:dyDescent="0.4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</row>
    <row r="186" spans="1:59" x14ac:dyDescent="0.4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</row>
    <row r="187" spans="1:59" x14ac:dyDescent="0.4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</row>
    <row r="188" spans="1:59" x14ac:dyDescent="0.4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</row>
    <row r="189" spans="1:59" x14ac:dyDescent="0.4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</row>
    <row r="190" spans="1:59" x14ac:dyDescent="0.4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</row>
    <row r="191" spans="1:59" x14ac:dyDescent="0.4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</row>
    <row r="192" spans="1:59" x14ac:dyDescent="0.4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</row>
    <row r="193" spans="1:59" x14ac:dyDescent="0.4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</row>
    <row r="194" spans="1:59" x14ac:dyDescent="0.4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</row>
    <row r="195" spans="1:59" x14ac:dyDescent="0.4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</row>
    <row r="196" spans="1:59" x14ac:dyDescent="0.4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</row>
    <row r="197" spans="1:59" x14ac:dyDescent="0.4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</row>
    <row r="198" spans="1:59" x14ac:dyDescent="0.4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</row>
    <row r="199" spans="1:59" x14ac:dyDescent="0.4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</row>
    <row r="200" spans="1:59" x14ac:dyDescent="0.4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</row>
    <row r="201" spans="1:59" x14ac:dyDescent="0.4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</row>
    <row r="202" spans="1:59" x14ac:dyDescent="0.4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</row>
    <row r="203" spans="1:59" x14ac:dyDescent="0.4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</row>
    <row r="204" spans="1:59" x14ac:dyDescent="0.4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</row>
    <row r="205" spans="1:59" x14ac:dyDescent="0.4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</row>
    <row r="206" spans="1:59" x14ac:dyDescent="0.4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</row>
    <row r="207" spans="1:59" x14ac:dyDescent="0.4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</row>
    <row r="208" spans="1:59" x14ac:dyDescent="0.4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</row>
    <row r="209" spans="1:59" x14ac:dyDescent="0.4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</row>
    <row r="210" spans="1:59" x14ac:dyDescent="0.4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</row>
    <row r="211" spans="1:59" x14ac:dyDescent="0.4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</row>
    <row r="212" spans="1:59" x14ac:dyDescent="0.4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</row>
    <row r="213" spans="1:59" x14ac:dyDescent="0.4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</row>
    <row r="214" spans="1:59" x14ac:dyDescent="0.4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</row>
    <row r="215" spans="1:59" x14ac:dyDescent="0.4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</row>
    <row r="216" spans="1:59" x14ac:dyDescent="0.4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</row>
    <row r="217" spans="1:59" x14ac:dyDescent="0.4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</row>
    <row r="218" spans="1:59" x14ac:dyDescent="0.4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</row>
    <row r="219" spans="1:59" x14ac:dyDescent="0.4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</row>
    <row r="220" spans="1:59" x14ac:dyDescent="0.4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</row>
    <row r="221" spans="1:59" x14ac:dyDescent="0.4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</row>
    <row r="222" spans="1:59" x14ac:dyDescent="0.4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</row>
    <row r="223" spans="1:59" x14ac:dyDescent="0.4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</row>
    <row r="224" spans="1:59" x14ac:dyDescent="0.4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</row>
    <row r="225" spans="1:59" x14ac:dyDescent="0.4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</row>
    <row r="226" spans="1:59" x14ac:dyDescent="0.4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</row>
    <row r="227" spans="1:59" x14ac:dyDescent="0.4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</row>
    <row r="228" spans="1:59" x14ac:dyDescent="0.4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</row>
    <row r="229" spans="1:59" x14ac:dyDescent="0.4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</row>
    <row r="230" spans="1:59" x14ac:dyDescent="0.4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</row>
    <row r="231" spans="1:59" x14ac:dyDescent="0.4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</row>
    <row r="232" spans="1:59" x14ac:dyDescent="0.4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</row>
    <row r="233" spans="1:59" x14ac:dyDescent="0.4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</row>
    <row r="234" spans="1:59" x14ac:dyDescent="0.4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</row>
    <row r="235" spans="1:59" x14ac:dyDescent="0.4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</row>
    <row r="236" spans="1:59" x14ac:dyDescent="0.4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</row>
    <row r="237" spans="1:59" x14ac:dyDescent="0.4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</row>
    <row r="238" spans="1:59" x14ac:dyDescent="0.4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</row>
    <row r="239" spans="1:59" x14ac:dyDescent="0.4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</row>
    <row r="240" spans="1:59" x14ac:dyDescent="0.4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</row>
    <row r="241" spans="1:59" x14ac:dyDescent="0.4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</row>
    <row r="242" spans="1:59" x14ac:dyDescent="0.4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</row>
    <row r="243" spans="1:59" x14ac:dyDescent="0.4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</row>
    <row r="244" spans="1:59" x14ac:dyDescent="0.4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</row>
    <row r="245" spans="1:59" x14ac:dyDescent="0.4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</row>
    <row r="246" spans="1:59" x14ac:dyDescent="0.4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</row>
    <row r="247" spans="1:59" x14ac:dyDescent="0.4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</row>
    <row r="248" spans="1:59" x14ac:dyDescent="0.4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</row>
    <row r="249" spans="1:59" x14ac:dyDescent="0.4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</row>
    <row r="250" spans="1:59" x14ac:dyDescent="0.4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</row>
    <row r="251" spans="1:59" x14ac:dyDescent="0.4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</row>
    <row r="252" spans="1:59" x14ac:dyDescent="0.4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</row>
    <row r="253" spans="1:59" x14ac:dyDescent="0.4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</row>
    <row r="254" spans="1:59" x14ac:dyDescent="0.4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</row>
    <row r="255" spans="1:59" x14ac:dyDescent="0.4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</row>
    <row r="256" spans="1:59" x14ac:dyDescent="0.4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</row>
    <row r="257" spans="1:59" x14ac:dyDescent="0.4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</row>
    <row r="258" spans="1:59" x14ac:dyDescent="0.4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</row>
    <row r="259" spans="1:59" x14ac:dyDescent="0.4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</row>
    <row r="260" spans="1:59" x14ac:dyDescent="0.4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</row>
    <row r="261" spans="1:59" x14ac:dyDescent="0.4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</row>
    <row r="262" spans="1:59" x14ac:dyDescent="0.4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</row>
    <row r="263" spans="1:59" x14ac:dyDescent="0.4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</row>
    <row r="264" spans="1:59" x14ac:dyDescent="0.4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</row>
    <row r="265" spans="1:59" x14ac:dyDescent="0.4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</row>
    <row r="266" spans="1:59" x14ac:dyDescent="0.4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</row>
    <row r="267" spans="1:59" x14ac:dyDescent="0.4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</row>
    <row r="268" spans="1:59" x14ac:dyDescent="0.4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</row>
    <row r="269" spans="1:59" x14ac:dyDescent="0.4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</row>
    <row r="270" spans="1:59" x14ac:dyDescent="0.4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</row>
    <row r="271" spans="1:59" x14ac:dyDescent="0.4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</row>
    <row r="272" spans="1:59" x14ac:dyDescent="0.4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</row>
    <row r="273" spans="1:59" x14ac:dyDescent="0.4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</row>
    <row r="274" spans="1:59" x14ac:dyDescent="0.4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</row>
    <row r="275" spans="1:59" x14ac:dyDescent="0.4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</row>
    <row r="276" spans="1:59" x14ac:dyDescent="0.4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</row>
    <row r="277" spans="1:59" x14ac:dyDescent="0.4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</row>
    <row r="278" spans="1:59" x14ac:dyDescent="0.4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</row>
    <row r="279" spans="1:59" x14ac:dyDescent="0.4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</row>
    <row r="280" spans="1:59" x14ac:dyDescent="0.4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</row>
    <row r="281" spans="1:59" x14ac:dyDescent="0.4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</row>
    <row r="282" spans="1:59" x14ac:dyDescent="0.4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</row>
    <row r="283" spans="1:59" x14ac:dyDescent="0.4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</row>
    <row r="284" spans="1:59" x14ac:dyDescent="0.4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</row>
    <row r="285" spans="1:59" x14ac:dyDescent="0.4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</row>
    <row r="286" spans="1:59" x14ac:dyDescent="0.4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</row>
    <row r="287" spans="1:59" x14ac:dyDescent="0.4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</row>
    <row r="288" spans="1:59" x14ac:dyDescent="0.4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</row>
    <row r="289" spans="1:59" x14ac:dyDescent="0.4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</row>
    <row r="290" spans="1:59" x14ac:dyDescent="0.4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</row>
    <row r="291" spans="1:59" x14ac:dyDescent="0.4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</row>
    <row r="292" spans="1:59" x14ac:dyDescent="0.4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</row>
    <row r="293" spans="1:59" x14ac:dyDescent="0.4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</row>
    <row r="294" spans="1:59" x14ac:dyDescent="0.4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</row>
    <row r="295" spans="1:59" x14ac:dyDescent="0.4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</row>
    <row r="296" spans="1:59" x14ac:dyDescent="0.4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</row>
    <row r="297" spans="1:59" x14ac:dyDescent="0.4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</row>
    <row r="298" spans="1:59" x14ac:dyDescent="0.4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</row>
    <row r="299" spans="1:59" x14ac:dyDescent="0.4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</row>
    <row r="300" spans="1:59" x14ac:dyDescent="0.4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</row>
    <row r="301" spans="1:59" x14ac:dyDescent="0.4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</row>
    <row r="302" spans="1:59" x14ac:dyDescent="0.4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</row>
    <row r="303" spans="1:59" x14ac:dyDescent="0.4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</row>
    <row r="304" spans="1:59" x14ac:dyDescent="0.4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</row>
    <row r="305" spans="1:59" x14ac:dyDescent="0.4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</row>
    <row r="306" spans="1:59" x14ac:dyDescent="0.4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</row>
    <row r="307" spans="1:59" x14ac:dyDescent="0.4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</row>
    <row r="308" spans="1:59" x14ac:dyDescent="0.4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</row>
    <row r="309" spans="1:59" x14ac:dyDescent="0.4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</row>
    <row r="310" spans="1:59" x14ac:dyDescent="0.4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</row>
    <row r="311" spans="1:59" x14ac:dyDescent="0.4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</row>
    <row r="312" spans="1:59" x14ac:dyDescent="0.4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</row>
    <row r="313" spans="1:59" x14ac:dyDescent="0.4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</row>
    <row r="314" spans="1:59" x14ac:dyDescent="0.4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</row>
    <row r="315" spans="1:59" x14ac:dyDescent="0.4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</row>
    <row r="316" spans="1:59" x14ac:dyDescent="0.4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</row>
    <row r="317" spans="1:59" x14ac:dyDescent="0.4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</row>
    <row r="318" spans="1:59" x14ac:dyDescent="0.4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</row>
    <row r="319" spans="1:59" x14ac:dyDescent="0.4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</row>
    <row r="320" spans="1:59" x14ac:dyDescent="0.4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</row>
    <row r="321" spans="1:59" x14ac:dyDescent="0.4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</row>
    <row r="322" spans="1:59" x14ac:dyDescent="0.4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</row>
    <row r="323" spans="1:59" x14ac:dyDescent="0.4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</row>
    <row r="324" spans="1:59" x14ac:dyDescent="0.4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</row>
    <row r="325" spans="1:59" x14ac:dyDescent="0.4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</row>
    <row r="326" spans="1:59" x14ac:dyDescent="0.4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</row>
    <row r="327" spans="1:59" x14ac:dyDescent="0.4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</row>
    <row r="328" spans="1:59" x14ac:dyDescent="0.4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</row>
    <row r="329" spans="1:59" x14ac:dyDescent="0.4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</row>
    <row r="330" spans="1:59" x14ac:dyDescent="0.4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</row>
    <row r="331" spans="1:59" x14ac:dyDescent="0.4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</row>
    <row r="332" spans="1:59" x14ac:dyDescent="0.4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</row>
    <row r="333" spans="1:59" x14ac:dyDescent="0.4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</row>
    <row r="334" spans="1:59" x14ac:dyDescent="0.4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</row>
    <row r="335" spans="1:59" x14ac:dyDescent="0.4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</row>
    <row r="336" spans="1:59" x14ac:dyDescent="0.4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</row>
    <row r="337" spans="1:59" x14ac:dyDescent="0.4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</row>
    <row r="338" spans="1:59" x14ac:dyDescent="0.4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</row>
    <row r="339" spans="1:59" x14ac:dyDescent="0.4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</row>
    <row r="340" spans="1:59" x14ac:dyDescent="0.4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</row>
    <row r="341" spans="1:59" x14ac:dyDescent="0.4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</row>
    <row r="342" spans="1:59" x14ac:dyDescent="0.4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</row>
    <row r="343" spans="1:59" x14ac:dyDescent="0.4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</row>
    <row r="344" spans="1:59" x14ac:dyDescent="0.4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</row>
    <row r="345" spans="1:59" x14ac:dyDescent="0.4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</row>
    <row r="346" spans="1:59" x14ac:dyDescent="0.4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</row>
    <row r="347" spans="1:59" x14ac:dyDescent="0.4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</row>
    <row r="348" spans="1:59" x14ac:dyDescent="0.4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</row>
    <row r="349" spans="1:59" x14ac:dyDescent="0.4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</row>
    <row r="350" spans="1:59" x14ac:dyDescent="0.4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</row>
    <row r="351" spans="1:59" x14ac:dyDescent="0.4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</row>
    <row r="352" spans="1:59" x14ac:dyDescent="0.4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</row>
    <row r="353" spans="1:59" x14ac:dyDescent="0.4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</row>
    <row r="354" spans="1:59" x14ac:dyDescent="0.4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</row>
    <row r="355" spans="1:59" x14ac:dyDescent="0.4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</row>
    <row r="356" spans="1:59" x14ac:dyDescent="0.4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</row>
    <row r="357" spans="1:59" x14ac:dyDescent="0.4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</row>
    <row r="358" spans="1:59" x14ac:dyDescent="0.4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</row>
    <row r="359" spans="1:59" x14ac:dyDescent="0.4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</row>
    <row r="360" spans="1:59" x14ac:dyDescent="0.4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</row>
    <row r="361" spans="1:59" x14ac:dyDescent="0.4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</row>
    <row r="362" spans="1:59" x14ac:dyDescent="0.4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</row>
    <row r="363" spans="1:59" x14ac:dyDescent="0.4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</row>
    <row r="364" spans="1:59" x14ac:dyDescent="0.4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</row>
    <row r="365" spans="1:59" x14ac:dyDescent="0.4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</row>
    <row r="366" spans="1:59" x14ac:dyDescent="0.4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</row>
    <row r="367" spans="1:59" x14ac:dyDescent="0.4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</row>
    <row r="368" spans="1:59" x14ac:dyDescent="0.4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</row>
    <row r="369" spans="1:59" x14ac:dyDescent="0.4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</row>
    <row r="370" spans="1:59" x14ac:dyDescent="0.4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</row>
    <row r="371" spans="1:59" x14ac:dyDescent="0.4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</row>
    <row r="372" spans="1:59" x14ac:dyDescent="0.4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</row>
    <row r="373" spans="1:59" x14ac:dyDescent="0.4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</row>
    <row r="374" spans="1:59" x14ac:dyDescent="0.4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</row>
    <row r="375" spans="1:59" x14ac:dyDescent="0.4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</row>
    <row r="376" spans="1:59" x14ac:dyDescent="0.4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</row>
    <row r="377" spans="1:59" x14ac:dyDescent="0.4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</row>
    <row r="378" spans="1:59" x14ac:dyDescent="0.4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</row>
    <row r="379" spans="1:59" x14ac:dyDescent="0.4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</row>
    <row r="380" spans="1:59" x14ac:dyDescent="0.4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</row>
    <row r="381" spans="1:59" x14ac:dyDescent="0.4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</row>
    <row r="382" spans="1:59" x14ac:dyDescent="0.4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</row>
    <row r="383" spans="1:59" x14ac:dyDescent="0.4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</row>
    <row r="384" spans="1:59" x14ac:dyDescent="0.4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</row>
    <row r="385" spans="1:59" x14ac:dyDescent="0.4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</row>
    <row r="386" spans="1:59" x14ac:dyDescent="0.4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</row>
    <row r="387" spans="1:59" x14ac:dyDescent="0.4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</row>
    <row r="388" spans="1:59" x14ac:dyDescent="0.4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</row>
    <row r="389" spans="1:59" x14ac:dyDescent="0.4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</row>
    <row r="390" spans="1:59" x14ac:dyDescent="0.4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</row>
    <row r="391" spans="1:59" x14ac:dyDescent="0.4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</row>
    <row r="392" spans="1:59" x14ac:dyDescent="0.4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</row>
    <row r="393" spans="1:59" x14ac:dyDescent="0.4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</row>
    <row r="394" spans="1:59" x14ac:dyDescent="0.4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</row>
    <row r="395" spans="1:59" x14ac:dyDescent="0.4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</row>
    <row r="396" spans="1:59" x14ac:dyDescent="0.4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</row>
    <row r="397" spans="1:59" x14ac:dyDescent="0.4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</row>
    <row r="398" spans="1:59" x14ac:dyDescent="0.4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</row>
    <row r="399" spans="1:59" x14ac:dyDescent="0.4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</row>
    <row r="400" spans="1:59" x14ac:dyDescent="0.4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</row>
    <row r="401" spans="1:59" x14ac:dyDescent="0.4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</row>
    <row r="402" spans="1:59" x14ac:dyDescent="0.4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</row>
    <row r="403" spans="1:59" x14ac:dyDescent="0.4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</row>
    <row r="404" spans="1:59" x14ac:dyDescent="0.4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</row>
    <row r="405" spans="1:59" x14ac:dyDescent="0.4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</row>
    <row r="406" spans="1:59" x14ac:dyDescent="0.4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</row>
    <row r="407" spans="1:59" x14ac:dyDescent="0.4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</row>
    <row r="408" spans="1:59" x14ac:dyDescent="0.4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</row>
    <row r="409" spans="1:59" x14ac:dyDescent="0.4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</row>
    <row r="410" spans="1:59" x14ac:dyDescent="0.4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</row>
    <row r="411" spans="1:59" x14ac:dyDescent="0.4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</row>
    <row r="412" spans="1:59" x14ac:dyDescent="0.4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</row>
    <row r="413" spans="1:59" x14ac:dyDescent="0.4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</row>
    <row r="414" spans="1:59" x14ac:dyDescent="0.4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</row>
    <row r="415" spans="1:59" x14ac:dyDescent="0.4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</row>
    <row r="416" spans="1:59" x14ac:dyDescent="0.4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</row>
    <row r="417" spans="1:59" x14ac:dyDescent="0.4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</row>
    <row r="418" spans="1:59" x14ac:dyDescent="0.4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</row>
    <row r="419" spans="1:59" x14ac:dyDescent="0.4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</row>
    <row r="420" spans="1:59" x14ac:dyDescent="0.4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</row>
    <row r="421" spans="1:59" x14ac:dyDescent="0.4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</row>
    <row r="422" spans="1:59" x14ac:dyDescent="0.4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</row>
    <row r="423" spans="1:59" x14ac:dyDescent="0.4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</row>
    <row r="424" spans="1:59" x14ac:dyDescent="0.4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</row>
    <row r="425" spans="1:59" x14ac:dyDescent="0.4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</row>
    <row r="426" spans="1:59" x14ac:dyDescent="0.4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</row>
    <row r="427" spans="1:59" x14ac:dyDescent="0.4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</row>
    <row r="428" spans="1:59" x14ac:dyDescent="0.4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</row>
    <row r="429" spans="1:59" x14ac:dyDescent="0.4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</row>
    <row r="430" spans="1:59" x14ac:dyDescent="0.4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</row>
    <row r="431" spans="1:59" x14ac:dyDescent="0.4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</row>
    <row r="432" spans="1:59" x14ac:dyDescent="0.4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</row>
    <row r="433" spans="1:59" x14ac:dyDescent="0.4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</row>
    <row r="434" spans="1:59" x14ac:dyDescent="0.4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</row>
    <row r="435" spans="1:59" x14ac:dyDescent="0.4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</row>
    <row r="436" spans="1:59" x14ac:dyDescent="0.4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</row>
    <row r="437" spans="1:59" x14ac:dyDescent="0.4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</row>
    <row r="438" spans="1:59" x14ac:dyDescent="0.4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</row>
    <row r="439" spans="1:59" x14ac:dyDescent="0.4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</row>
    <row r="440" spans="1:59" x14ac:dyDescent="0.4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</row>
    <row r="441" spans="1:59" x14ac:dyDescent="0.4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</row>
    <row r="442" spans="1:59" x14ac:dyDescent="0.4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</row>
    <row r="443" spans="1:59" x14ac:dyDescent="0.4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</row>
    <row r="444" spans="1:59" x14ac:dyDescent="0.4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</row>
    <row r="445" spans="1:59" x14ac:dyDescent="0.4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</row>
    <row r="446" spans="1:59" x14ac:dyDescent="0.4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</row>
    <row r="447" spans="1:59" x14ac:dyDescent="0.4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</row>
    <row r="448" spans="1:59" x14ac:dyDescent="0.4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</row>
    <row r="449" spans="1:59" x14ac:dyDescent="0.4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</row>
    <row r="450" spans="1:59" x14ac:dyDescent="0.4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</row>
    <row r="451" spans="1:59" x14ac:dyDescent="0.4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</row>
    <row r="452" spans="1:59" x14ac:dyDescent="0.4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</row>
    <row r="453" spans="1:59" x14ac:dyDescent="0.4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</row>
    <row r="454" spans="1:59" x14ac:dyDescent="0.4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</row>
    <row r="455" spans="1:59" x14ac:dyDescent="0.4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</row>
    <row r="456" spans="1:59" x14ac:dyDescent="0.4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</row>
    <row r="457" spans="1:59" x14ac:dyDescent="0.4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</row>
    <row r="458" spans="1:59" x14ac:dyDescent="0.4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</row>
    <row r="459" spans="1:59" x14ac:dyDescent="0.4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</row>
    <row r="460" spans="1:59" x14ac:dyDescent="0.4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13"/>
  <sheetViews>
    <sheetView workbookViewId="0">
      <selection activeCell="H33" sqref="H33"/>
    </sheetView>
  </sheetViews>
  <sheetFormatPr defaultColWidth="8.86328125" defaultRowHeight="12.75" x14ac:dyDescent="0.35"/>
  <sheetData>
    <row r="1" spans="1:15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</row>
    <row r="2" spans="1:157" ht="15.4" x14ac:dyDescent="0.45">
      <c r="A2" s="1"/>
      <c r="B2" s="1"/>
      <c r="C2" s="58" t="s">
        <v>73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</row>
    <row r="3" spans="1:15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</row>
    <row r="4" spans="1:15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</row>
    <row r="5" spans="1:15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</row>
    <row r="6" spans="1:15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5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5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5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0" spans="1:15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</row>
    <row r="11" spans="1:15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</row>
    <row r="12" spans="1:15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</row>
    <row r="13" spans="1:15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</row>
    <row r="14" spans="1:15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</row>
    <row r="15" spans="1:15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</row>
    <row r="16" spans="1:15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</row>
    <row r="17" spans="1:15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</row>
    <row r="18" spans="1:15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</row>
    <row r="19" spans="1:15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</row>
    <row r="20" spans="1:15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</row>
    <row r="21" spans="1:15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</row>
    <row r="22" spans="1:15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</row>
    <row r="23" spans="1:15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</row>
    <row r="24" spans="1:15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</row>
    <row r="25" spans="1:15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</row>
    <row r="26" spans="1:15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</row>
    <row r="27" spans="1:15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</row>
    <row r="28" spans="1:15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</row>
    <row r="29" spans="1:15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</row>
    <row r="30" spans="1:157" ht="15.4" x14ac:dyDescent="0.4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</row>
    <row r="31" spans="1:157" ht="15.4" x14ac:dyDescent="0.45">
      <c r="A31" s="1"/>
      <c r="B31" s="2" t="s">
        <v>77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</row>
    <row r="32" spans="1:157" ht="15.4" x14ac:dyDescent="0.45">
      <c r="A32" s="1"/>
      <c r="B32" s="2" t="s">
        <v>75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</row>
    <row r="33" spans="1:157" ht="15.4" x14ac:dyDescent="0.45">
      <c r="A33" s="1"/>
      <c r="B33" s="2" t="s">
        <v>76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</row>
    <row r="34" spans="1:15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</row>
    <row r="35" spans="1:15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</row>
    <row r="36" spans="1:15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</row>
    <row r="37" spans="1:15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</row>
    <row r="38" spans="1:15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</row>
    <row r="39" spans="1:157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</row>
    <row r="40" spans="1:15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</row>
    <row r="41" spans="1:157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</row>
    <row r="42" spans="1:15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</row>
    <row r="43" spans="1:15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</row>
    <row r="44" spans="1:15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</row>
    <row r="45" spans="1:15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</row>
    <row r="46" spans="1:15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</row>
    <row r="47" spans="1:15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</row>
    <row r="48" spans="1:15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</row>
    <row r="49" spans="1:15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</row>
    <row r="50" spans="1:15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</row>
    <row r="51" spans="1:15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</row>
    <row r="52" spans="1:15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</row>
    <row r="53" spans="1:15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</row>
    <row r="54" spans="1:15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</row>
    <row r="55" spans="1:15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</row>
    <row r="56" spans="1:15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</row>
    <row r="57" spans="1:15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</row>
    <row r="58" spans="1:15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</row>
    <row r="59" spans="1:15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</row>
    <row r="60" spans="1:157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</row>
    <row r="61" spans="1:157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</row>
    <row r="62" spans="1:15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</row>
    <row r="63" spans="1:15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</row>
    <row r="64" spans="1:15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</row>
    <row r="65" spans="1:15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</row>
    <row r="66" spans="1:15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</row>
    <row r="67" spans="1:15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</row>
    <row r="68" spans="1:15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</row>
    <row r="69" spans="1:15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</row>
    <row r="70" spans="1:15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</row>
    <row r="71" spans="1:15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</row>
    <row r="72" spans="1:15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</row>
    <row r="73" spans="1:15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</row>
    <row r="74" spans="1:15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</row>
    <row r="75" spans="1:15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</row>
    <row r="76" spans="1:15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</row>
    <row r="77" spans="1:15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</row>
    <row r="78" spans="1:15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</row>
    <row r="79" spans="1:15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</row>
    <row r="80" spans="1:15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</row>
    <row r="81" spans="1:15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</row>
    <row r="82" spans="1:15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</row>
    <row r="83" spans="1:15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</row>
    <row r="84" spans="1:15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</row>
    <row r="85" spans="1:15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</row>
    <row r="86" spans="1:15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</row>
    <row r="87" spans="1:15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</row>
    <row r="88" spans="1:15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</row>
    <row r="89" spans="1:15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</row>
    <row r="90" spans="1:15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</row>
    <row r="91" spans="1:15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</row>
    <row r="92" spans="1:15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</row>
    <row r="93" spans="1:15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</row>
    <row r="94" spans="1:15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</row>
    <row r="95" spans="1:15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</row>
    <row r="96" spans="1:15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</row>
    <row r="97" spans="1:15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</row>
    <row r="98" spans="1:15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</row>
    <row r="99" spans="1:15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</row>
    <row r="100" spans="1:15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</row>
    <row r="101" spans="1:15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</row>
    <row r="102" spans="1:15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</row>
    <row r="103" spans="1:15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</row>
    <row r="104" spans="1:15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</row>
    <row r="105" spans="1:15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</row>
    <row r="106" spans="1:15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</row>
    <row r="107" spans="1:15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</row>
    <row r="108" spans="1:15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</row>
    <row r="109" spans="1:15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</row>
    <row r="110" spans="1:15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</row>
    <row r="111" spans="1:15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</row>
    <row r="112" spans="1:15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</row>
    <row r="113" spans="1:15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</row>
    <row r="114" spans="1:15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</row>
    <row r="115" spans="1:15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</row>
    <row r="116" spans="1:15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</row>
    <row r="117" spans="1:15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</row>
    <row r="118" spans="1:15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</row>
    <row r="119" spans="1:15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</row>
    <row r="120" spans="1:15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</row>
    <row r="121" spans="1:15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</row>
    <row r="122" spans="1:15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</row>
    <row r="123" spans="1:15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</row>
    <row r="124" spans="1:15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</row>
    <row r="125" spans="1:15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</row>
    <row r="126" spans="1:15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</row>
    <row r="127" spans="1:15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</row>
    <row r="128" spans="1:15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</row>
    <row r="129" spans="1:15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</row>
    <row r="130" spans="1:15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</row>
    <row r="131" spans="1:15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</row>
    <row r="132" spans="1:15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</row>
    <row r="133" spans="1:15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</row>
    <row r="134" spans="1:15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</row>
    <row r="135" spans="1:15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</row>
    <row r="136" spans="1:15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</row>
    <row r="137" spans="1:15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</row>
    <row r="138" spans="1:15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</row>
    <row r="139" spans="1:15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</row>
    <row r="140" spans="1:15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</row>
    <row r="141" spans="1:15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</row>
    <row r="142" spans="1:15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</row>
    <row r="143" spans="1:15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</row>
    <row r="144" spans="1:15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</row>
    <row r="145" spans="1:15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</row>
    <row r="146" spans="1:15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</row>
    <row r="147" spans="1:15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</row>
    <row r="148" spans="1:15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</row>
    <row r="149" spans="1:15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</row>
    <row r="150" spans="1:15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</row>
    <row r="151" spans="1:15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</row>
    <row r="152" spans="1:15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</row>
    <row r="153" spans="1:15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</row>
    <row r="154" spans="1:15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</row>
    <row r="155" spans="1:15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</row>
    <row r="156" spans="1:15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</row>
    <row r="157" spans="1:15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</row>
    <row r="158" spans="1:15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</row>
    <row r="159" spans="1:15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</row>
    <row r="160" spans="1:15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</row>
    <row r="161" spans="1:15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</row>
    <row r="162" spans="1:15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</row>
    <row r="163" spans="1:15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</row>
    <row r="164" spans="1:15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</row>
    <row r="165" spans="1:15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</row>
    <row r="166" spans="1:15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</row>
    <row r="167" spans="1:15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</row>
    <row r="168" spans="1:15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</row>
    <row r="169" spans="1:15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</row>
    <row r="170" spans="1:15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</row>
    <row r="171" spans="1:15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</row>
    <row r="172" spans="1:15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</row>
    <row r="173" spans="1:15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</row>
    <row r="174" spans="1:15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</row>
    <row r="175" spans="1:15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</row>
    <row r="176" spans="1:15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</row>
    <row r="177" spans="1:15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</row>
    <row r="178" spans="1:15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</row>
    <row r="179" spans="1:15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</row>
    <row r="180" spans="1:15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</row>
    <row r="181" spans="1:15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</row>
    <row r="182" spans="1:15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</row>
    <row r="183" spans="1:15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</row>
    <row r="184" spans="1:15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</row>
    <row r="185" spans="1:15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</row>
    <row r="186" spans="1:15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</row>
    <row r="187" spans="1:15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</row>
    <row r="188" spans="1:15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</row>
    <row r="189" spans="1:15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</row>
    <row r="190" spans="1:15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</row>
    <row r="191" spans="1:15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</row>
    <row r="192" spans="1:15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</row>
    <row r="193" spans="1:15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</row>
    <row r="194" spans="1:15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</row>
    <row r="195" spans="1:15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</row>
    <row r="196" spans="1:15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</row>
    <row r="197" spans="1:15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</row>
    <row r="198" spans="1:15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</row>
    <row r="199" spans="1:15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</row>
    <row r="200" spans="1:15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</row>
    <row r="201" spans="1:15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</row>
    <row r="202" spans="1:15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</row>
    <row r="203" spans="1:15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</row>
    <row r="204" spans="1:15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</row>
    <row r="205" spans="1:15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</row>
    <row r="206" spans="1:15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</row>
    <row r="207" spans="1:15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</row>
    <row r="208" spans="1:15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</row>
    <row r="209" spans="1:15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</row>
    <row r="210" spans="1:15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</row>
    <row r="211" spans="1:15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</row>
    <row r="212" spans="1:15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</row>
    <row r="213" spans="1:15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</row>
    <row r="214" spans="1:15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</row>
    <row r="215" spans="1:15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</row>
    <row r="216" spans="1:15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</row>
    <row r="217" spans="1:15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</row>
    <row r="218" spans="1:15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</row>
    <row r="219" spans="1:15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</row>
    <row r="220" spans="1:15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</row>
    <row r="221" spans="1:15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</row>
    <row r="222" spans="1:15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</row>
    <row r="223" spans="1:15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</row>
    <row r="224" spans="1:15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</row>
    <row r="225" spans="1:15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</row>
    <row r="226" spans="1:15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</row>
    <row r="227" spans="1:15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</row>
    <row r="228" spans="1:15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</row>
    <row r="229" spans="1:15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</row>
    <row r="230" spans="1:15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</row>
    <row r="231" spans="1:15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</row>
    <row r="232" spans="1:15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</row>
    <row r="233" spans="1:15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</row>
    <row r="234" spans="1:15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</row>
    <row r="235" spans="1:15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</row>
    <row r="236" spans="1:15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</row>
    <row r="237" spans="1:15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</row>
    <row r="238" spans="1:15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</row>
    <row r="239" spans="1:15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</row>
    <row r="240" spans="1:15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</row>
    <row r="241" spans="1:15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</row>
    <row r="242" spans="1:15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</row>
    <row r="243" spans="1:15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</row>
    <row r="244" spans="1:15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</row>
    <row r="245" spans="1:15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</row>
    <row r="246" spans="1:15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</row>
    <row r="247" spans="1:15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</row>
    <row r="248" spans="1:15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</row>
    <row r="249" spans="1:15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</row>
    <row r="250" spans="1:15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</row>
    <row r="251" spans="1:15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</row>
    <row r="252" spans="1:15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</row>
    <row r="253" spans="1:15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</row>
    <row r="254" spans="1:15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</row>
    <row r="255" spans="1:15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</row>
    <row r="256" spans="1:15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</row>
    <row r="257" spans="1:15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</row>
    <row r="258" spans="1:15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</row>
    <row r="259" spans="1:15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</row>
    <row r="260" spans="1:15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</row>
    <row r="261" spans="1:15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</row>
    <row r="262" spans="1:15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</row>
    <row r="263" spans="1:15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</row>
    <row r="264" spans="1:15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</row>
    <row r="265" spans="1:15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</row>
    <row r="266" spans="1:15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</row>
    <row r="267" spans="1:15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</row>
    <row r="268" spans="1:15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</row>
    <row r="269" spans="1:15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</row>
    <row r="270" spans="1:15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</row>
    <row r="271" spans="1:15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</row>
    <row r="272" spans="1:15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</row>
    <row r="273" spans="1:15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</row>
    <row r="274" spans="1:15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</row>
    <row r="275" spans="1:15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</row>
    <row r="276" spans="1:15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</row>
    <row r="277" spans="1:15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</row>
    <row r="278" spans="1:15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</row>
    <row r="279" spans="1:15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</row>
    <row r="280" spans="1:15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</row>
    <row r="281" spans="1:15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</row>
    <row r="282" spans="1:15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</row>
    <row r="283" spans="1:15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</row>
    <row r="284" spans="1:15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</row>
    <row r="285" spans="1:15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</row>
    <row r="286" spans="1:15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</row>
    <row r="287" spans="1:15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</row>
    <row r="288" spans="1:15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</row>
    <row r="289" spans="1:15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</row>
    <row r="290" spans="1:15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</row>
    <row r="291" spans="1:15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</row>
    <row r="292" spans="1:15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</row>
    <row r="293" spans="1:15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</row>
    <row r="294" spans="1:15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</row>
    <row r="295" spans="1:15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</row>
    <row r="296" spans="1:15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</row>
    <row r="297" spans="1:15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</row>
    <row r="298" spans="1:15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</row>
    <row r="299" spans="1:15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</row>
    <row r="300" spans="1:15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</row>
    <row r="301" spans="1:15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</row>
    <row r="302" spans="1:15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</row>
    <row r="303" spans="1:15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</row>
    <row r="304" spans="1:15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</row>
    <row r="305" spans="1:15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</row>
    <row r="306" spans="1:15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</row>
    <row r="307" spans="1:15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</row>
    <row r="308" spans="1:15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</row>
    <row r="309" spans="1:15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</row>
    <row r="310" spans="1:15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</row>
    <row r="311" spans="1:15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</row>
    <row r="312" spans="1:15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</row>
    <row r="313" spans="1:15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</row>
    <row r="314" spans="1:15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</row>
    <row r="315" spans="1:15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</row>
    <row r="316" spans="1:15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</row>
    <row r="317" spans="1:15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</row>
    <row r="318" spans="1:15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</row>
    <row r="319" spans="1:15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</row>
    <row r="320" spans="1:15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</row>
    <row r="321" spans="1:15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</row>
    <row r="322" spans="1:15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</row>
    <row r="323" spans="1:15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</row>
    <row r="324" spans="1:15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</row>
    <row r="325" spans="1:15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</row>
    <row r="326" spans="1:15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</row>
    <row r="327" spans="1:15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</row>
    <row r="328" spans="1:15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</row>
    <row r="329" spans="1:15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</row>
    <row r="330" spans="1:15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</row>
    <row r="331" spans="1:15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</row>
    <row r="332" spans="1:15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</row>
    <row r="333" spans="1:15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</row>
    <row r="334" spans="1:15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</row>
    <row r="335" spans="1:15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</row>
    <row r="336" spans="1:15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</row>
    <row r="337" spans="1:15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</row>
    <row r="338" spans="1:15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</row>
    <row r="339" spans="1:15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</row>
    <row r="340" spans="1:15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</row>
    <row r="341" spans="1:15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</row>
    <row r="342" spans="1:15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</row>
    <row r="343" spans="1:15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</row>
    <row r="344" spans="1:15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</row>
    <row r="345" spans="1:15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</row>
    <row r="346" spans="1:15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</row>
    <row r="347" spans="1:15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</row>
    <row r="348" spans="1:15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</row>
    <row r="349" spans="1:15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</row>
    <row r="350" spans="1:15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</row>
    <row r="351" spans="1:15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</row>
    <row r="352" spans="1:15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</row>
    <row r="353" spans="1:15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</row>
    <row r="354" spans="1:15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</row>
    <row r="355" spans="1:15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</row>
    <row r="356" spans="1:15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</row>
    <row r="357" spans="1:15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</row>
    <row r="358" spans="1:15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</row>
    <row r="359" spans="1:15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</row>
    <row r="360" spans="1:15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</row>
    <row r="361" spans="1:15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</row>
    <row r="362" spans="1:15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</row>
    <row r="363" spans="1:15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</row>
    <row r="364" spans="1:15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</row>
    <row r="365" spans="1:15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</row>
    <row r="366" spans="1:15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</row>
    <row r="367" spans="1:15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</row>
    <row r="368" spans="1:15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</row>
    <row r="369" spans="1:15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</row>
    <row r="370" spans="1:15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</row>
    <row r="371" spans="1:15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</row>
    <row r="372" spans="1:15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</row>
    <row r="373" spans="1:15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</row>
    <row r="374" spans="1:15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</row>
    <row r="375" spans="1:15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</row>
    <row r="376" spans="1:15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</row>
    <row r="377" spans="1:15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</row>
    <row r="378" spans="1:15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</row>
    <row r="379" spans="1:15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</row>
    <row r="380" spans="1:15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</row>
    <row r="381" spans="1:15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</row>
    <row r="382" spans="1:15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</row>
    <row r="383" spans="1:15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</row>
    <row r="384" spans="1:15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</row>
    <row r="385" spans="1:15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</row>
    <row r="386" spans="1:15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</row>
    <row r="387" spans="1:15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</row>
    <row r="388" spans="1:15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</row>
    <row r="389" spans="1:15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</row>
    <row r="390" spans="1:15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</row>
    <row r="391" spans="1:15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</row>
    <row r="392" spans="1:15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</row>
    <row r="393" spans="1:15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</row>
    <row r="394" spans="1:15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</row>
    <row r="395" spans="1:15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</row>
    <row r="396" spans="1:15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</row>
    <row r="397" spans="1:15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</row>
    <row r="398" spans="1:15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</row>
    <row r="399" spans="1:15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</row>
    <row r="400" spans="1:15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</row>
    <row r="401" spans="1:15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</row>
    <row r="402" spans="1:15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</row>
    <row r="403" spans="1:15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</row>
    <row r="404" spans="1:15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</row>
    <row r="405" spans="1:15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</row>
    <row r="406" spans="1:15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</row>
    <row r="407" spans="1:15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</row>
    <row r="408" spans="1:15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</row>
    <row r="409" spans="1:15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</row>
    <row r="410" spans="1:15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</row>
    <row r="411" spans="1:15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</row>
    <row r="412" spans="1:15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</row>
    <row r="413" spans="1:15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</row>
    <row r="414" spans="1:15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</row>
    <row r="415" spans="1:15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</row>
    <row r="416" spans="1:15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</row>
    <row r="417" spans="1:15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</row>
    <row r="418" spans="1:15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</row>
    <row r="419" spans="1:15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</row>
    <row r="420" spans="1:15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</row>
    <row r="421" spans="1:15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</row>
    <row r="422" spans="1:15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</row>
    <row r="423" spans="1:15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</row>
    <row r="424" spans="1:15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</row>
    <row r="425" spans="1:15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</row>
    <row r="426" spans="1:15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</row>
    <row r="427" spans="1:15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</row>
    <row r="428" spans="1:15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</row>
    <row r="429" spans="1:15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</row>
    <row r="430" spans="1:15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</row>
    <row r="431" spans="1:15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</row>
    <row r="432" spans="1:15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</row>
    <row r="433" spans="1:15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</row>
    <row r="434" spans="1:15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</row>
    <row r="435" spans="1:15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</row>
    <row r="436" spans="1:15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</row>
    <row r="437" spans="1:15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</row>
    <row r="438" spans="1:15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</row>
    <row r="439" spans="1:15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</row>
    <row r="440" spans="1:15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</row>
    <row r="441" spans="1:15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</row>
    <row r="442" spans="1:15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</row>
    <row r="443" spans="1:15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</row>
    <row r="444" spans="1:15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</row>
    <row r="445" spans="1:15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</row>
    <row r="446" spans="1:15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</row>
    <row r="447" spans="1:15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</row>
    <row r="448" spans="1:15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</row>
    <row r="449" spans="1:15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</row>
    <row r="450" spans="1:15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</row>
    <row r="451" spans="1:15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</row>
    <row r="452" spans="1:15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</row>
    <row r="453" spans="1:15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</row>
    <row r="454" spans="1:15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</row>
    <row r="455" spans="1:15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</row>
    <row r="456" spans="1:15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</row>
    <row r="457" spans="1:15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</row>
    <row r="458" spans="1:15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</row>
    <row r="459" spans="1:15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</row>
    <row r="460" spans="1:15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</row>
    <row r="461" spans="1:15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</row>
    <row r="462" spans="1:15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</row>
    <row r="463" spans="1:15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</row>
    <row r="464" spans="1:15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</row>
    <row r="465" spans="1:15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</row>
    <row r="466" spans="1:15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</row>
    <row r="467" spans="1:15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</row>
    <row r="468" spans="1:15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</row>
    <row r="469" spans="1:15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</row>
    <row r="470" spans="1:15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</row>
    <row r="471" spans="1:15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</row>
    <row r="472" spans="1:15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</row>
    <row r="473" spans="1:15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</row>
    <row r="474" spans="1:15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</row>
    <row r="475" spans="1:15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</row>
    <row r="476" spans="1:15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</row>
    <row r="477" spans="1:15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</row>
    <row r="478" spans="1:15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</row>
    <row r="479" spans="1:15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</row>
    <row r="480" spans="1:15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</row>
    <row r="481" spans="1:15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</row>
    <row r="482" spans="1:15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</row>
    <row r="483" spans="1:15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</row>
    <row r="484" spans="1:15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</row>
    <row r="485" spans="1:15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</row>
    <row r="486" spans="1:15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</row>
    <row r="487" spans="1:15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</row>
    <row r="488" spans="1:15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</row>
    <row r="489" spans="1:15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</row>
    <row r="490" spans="1:15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</row>
    <row r="491" spans="1:15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</row>
    <row r="492" spans="1:15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</row>
    <row r="493" spans="1:15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</row>
    <row r="494" spans="1:15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</row>
    <row r="495" spans="1:15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</row>
    <row r="496" spans="1:15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</row>
    <row r="497" spans="1:15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</row>
    <row r="498" spans="1:15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</row>
    <row r="499" spans="1:15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</row>
    <row r="500" spans="1:15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</row>
    <row r="501" spans="1:15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</row>
    <row r="502" spans="1:15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</row>
    <row r="503" spans="1:15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</row>
    <row r="504" spans="1:15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</row>
    <row r="505" spans="1:15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</row>
    <row r="506" spans="1:15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</row>
    <row r="507" spans="1:15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</row>
    <row r="508" spans="1:15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</row>
    <row r="509" spans="1:15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</row>
    <row r="510" spans="1:15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</row>
    <row r="511" spans="1:15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</row>
    <row r="512" spans="1:15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</row>
    <row r="513" spans="1:15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</row>
    <row r="514" spans="1:15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</row>
    <row r="515" spans="1:15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</row>
    <row r="516" spans="1:15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</row>
    <row r="517" spans="1:15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</row>
    <row r="518" spans="1:15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</row>
    <row r="519" spans="1:15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</row>
    <row r="520" spans="1:15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</row>
    <row r="521" spans="1:15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</row>
    <row r="522" spans="1:15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</row>
    <row r="523" spans="1:15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</row>
    <row r="524" spans="1:15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</row>
    <row r="525" spans="1:15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</row>
    <row r="526" spans="1:15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</row>
    <row r="527" spans="1:15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</row>
    <row r="528" spans="1:15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</row>
    <row r="529" spans="1:15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</row>
    <row r="530" spans="1:15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</row>
    <row r="531" spans="1:15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</row>
    <row r="532" spans="1:15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</row>
    <row r="533" spans="1:15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</row>
    <row r="534" spans="1:15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</row>
    <row r="535" spans="1:15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</row>
    <row r="536" spans="1:15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</row>
    <row r="537" spans="1:15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</row>
    <row r="538" spans="1:15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</row>
    <row r="539" spans="1:15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</row>
    <row r="540" spans="1:15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</row>
    <row r="541" spans="1:15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</row>
    <row r="542" spans="1:15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</row>
    <row r="543" spans="1:15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</row>
    <row r="544" spans="1:15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</row>
    <row r="545" spans="1:15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</row>
    <row r="546" spans="1:15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</row>
    <row r="547" spans="1:15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</row>
    <row r="548" spans="1:15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</row>
    <row r="549" spans="1:15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</row>
    <row r="550" spans="1:15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</row>
    <row r="551" spans="1:15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</row>
    <row r="552" spans="1:15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</row>
    <row r="553" spans="1:15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</row>
    <row r="554" spans="1:15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</row>
    <row r="555" spans="1:15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</row>
    <row r="556" spans="1:15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</row>
    <row r="557" spans="1:15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</row>
    <row r="558" spans="1:15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</row>
    <row r="559" spans="1:15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</row>
    <row r="560" spans="1:15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</row>
    <row r="561" spans="1:15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</row>
    <row r="562" spans="1:15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</row>
    <row r="563" spans="1:15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</row>
    <row r="564" spans="1:15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</row>
    <row r="565" spans="1:15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</row>
    <row r="566" spans="1:15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</row>
    <row r="567" spans="1:15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</row>
    <row r="568" spans="1:15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</row>
    <row r="569" spans="1:15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</row>
    <row r="570" spans="1:15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</row>
    <row r="571" spans="1:15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</row>
    <row r="572" spans="1:15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</row>
    <row r="573" spans="1:15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</row>
    <row r="574" spans="1:15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</row>
    <row r="575" spans="1:15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</row>
    <row r="576" spans="1:15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</row>
    <row r="577" spans="1:15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</row>
    <row r="578" spans="1:15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</row>
    <row r="579" spans="1:15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</row>
    <row r="580" spans="1:15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</row>
    <row r="581" spans="1:15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</row>
    <row r="582" spans="1:15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</row>
    <row r="583" spans="1:15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</row>
    <row r="584" spans="1:15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</row>
    <row r="585" spans="1:15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</row>
    <row r="586" spans="1:15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</row>
    <row r="587" spans="1:15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</row>
    <row r="588" spans="1:15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</row>
    <row r="589" spans="1:15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</row>
    <row r="590" spans="1:15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</row>
    <row r="591" spans="1:15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</row>
    <row r="592" spans="1:15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</row>
    <row r="593" spans="1:15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</row>
    <row r="594" spans="1:15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</row>
    <row r="595" spans="1:15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</row>
    <row r="596" spans="1:15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</row>
    <row r="597" spans="1:15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</row>
    <row r="598" spans="1:15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</row>
    <row r="599" spans="1:15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</row>
    <row r="600" spans="1:15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</row>
    <row r="601" spans="1:15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</row>
    <row r="602" spans="1:15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</row>
    <row r="603" spans="1:15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</row>
    <row r="604" spans="1:15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</row>
    <row r="605" spans="1:15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</row>
    <row r="606" spans="1:15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</row>
    <row r="607" spans="1:15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</row>
    <row r="608" spans="1:15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</row>
    <row r="609" spans="1:15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</row>
    <row r="610" spans="1:15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</row>
    <row r="611" spans="1:15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</row>
    <row r="612" spans="1:15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</row>
    <row r="613" spans="1:15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</row>
    <row r="614" spans="1:15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</row>
    <row r="615" spans="1:15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</row>
    <row r="616" spans="1:15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</row>
    <row r="617" spans="1:15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</row>
    <row r="618" spans="1:15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</row>
    <row r="619" spans="1:15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</row>
    <row r="620" spans="1:15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</row>
    <row r="621" spans="1:15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</row>
    <row r="622" spans="1:15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</row>
    <row r="623" spans="1:15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</row>
    <row r="624" spans="1:15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</row>
    <row r="625" spans="1:15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</row>
    <row r="626" spans="1:15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</row>
    <row r="627" spans="1:15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</row>
    <row r="628" spans="1:15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</row>
    <row r="629" spans="1:15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</row>
    <row r="630" spans="1:15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</row>
    <row r="631" spans="1:15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</row>
    <row r="632" spans="1:15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</row>
    <row r="633" spans="1:15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</row>
    <row r="634" spans="1:15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</row>
    <row r="635" spans="1:15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</row>
    <row r="636" spans="1:15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</row>
    <row r="637" spans="1:15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</row>
    <row r="638" spans="1:15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</row>
    <row r="639" spans="1:15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</row>
    <row r="640" spans="1:15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</row>
    <row r="641" spans="1:15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</row>
    <row r="642" spans="1:15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</row>
    <row r="643" spans="1:15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</row>
    <row r="644" spans="1:15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</row>
    <row r="645" spans="1:15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</row>
    <row r="646" spans="1:15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</row>
    <row r="647" spans="1:15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</row>
    <row r="648" spans="1:15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</row>
    <row r="649" spans="1:15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</row>
    <row r="650" spans="1:15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</row>
    <row r="651" spans="1:15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</row>
    <row r="652" spans="1:15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</row>
    <row r="653" spans="1:15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</row>
    <row r="654" spans="1:15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</row>
    <row r="655" spans="1:15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</row>
    <row r="656" spans="1:15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</row>
    <row r="657" spans="1:15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</row>
    <row r="658" spans="1:15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</row>
    <row r="659" spans="1:15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</row>
    <row r="660" spans="1:15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</row>
    <row r="661" spans="1:15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</row>
    <row r="662" spans="1:15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</row>
    <row r="663" spans="1:15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</row>
    <row r="664" spans="1:15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</row>
    <row r="665" spans="1:15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</row>
    <row r="666" spans="1:15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</row>
    <row r="667" spans="1:15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</row>
    <row r="668" spans="1:15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</row>
    <row r="669" spans="1:15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</row>
    <row r="670" spans="1:15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</row>
    <row r="671" spans="1:15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</row>
    <row r="672" spans="1:15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</row>
    <row r="673" spans="1:15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</row>
    <row r="674" spans="1:15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</row>
    <row r="675" spans="1:15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</row>
    <row r="676" spans="1:15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</row>
    <row r="677" spans="1:15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</row>
    <row r="678" spans="1:15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</row>
    <row r="679" spans="1:15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</row>
    <row r="680" spans="1:15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</row>
    <row r="681" spans="1:15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</row>
    <row r="682" spans="1:15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</row>
    <row r="683" spans="1:15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</row>
    <row r="684" spans="1:15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</row>
    <row r="685" spans="1:15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</row>
    <row r="686" spans="1:15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</row>
    <row r="687" spans="1:15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</row>
    <row r="688" spans="1:15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</row>
    <row r="689" spans="1:15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</row>
    <row r="690" spans="1:15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</row>
    <row r="691" spans="1:15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</row>
    <row r="692" spans="1:15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</row>
    <row r="693" spans="1:15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</row>
    <row r="694" spans="1:15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</row>
    <row r="695" spans="1:15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</row>
    <row r="696" spans="1:15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</row>
    <row r="697" spans="1:15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</row>
    <row r="698" spans="1:15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</row>
    <row r="699" spans="1:15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</row>
    <row r="700" spans="1:15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</row>
    <row r="701" spans="1:15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</row>
    <row r="702" spans="1:15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</row>
    <row r="703" spans="1:15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</row>
    <row r="704" spans="1:15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</row>
    <row r="705" spans="1:15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</row>
    <row r="706" spans="1:15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</row>
    <row r="707" spans="1:15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</row>
    <row r="708" spans="1:15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</row>
    <row r="709" spans="1:15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</row>
    <row r="710" spans="1:15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</row>
    <row r="711" spans="1:15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</row>
    <row r="712" spans="1:15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</row>
    <row r="713" spans="1:15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9"/>
  <sheetViews>
    <sheetView topLeftCell="CU1" workbookViewId="0">
      <selection activeCell="DP12" sqref="DP12"/>
    </sheetView>
  </sheetViews>
  <sheetFormatPr defaultColWidth="8.86328125" defaultRowHeight="12.75" x14ac:dyDescent="0.35"/>
  <sheetData>
    <row r="1" spans="1:121" ht="15.4" x14ac:dyDescent="0.4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</row>
    <row r="2" spans="1:121" ht="14.25" thickBo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5" t="s">
        <v>1</v>
      </c>
    </row>
    <row r="3" spans="1:121" ht="14.25" thickTop="1" x14ac:dyDescent="0.4">
      <c r="A3" s="6" t="s">
        <v>2</v>
      </c>
      <c r="B3" s="7" t="s">
        <v>3</v>
      </c>
      <c r="C3" s="8">
        <v>1</v>
      </c>
      <c r="D3" s="8">
        <f t="shared" ref="D3:BO3" si="0">C3+1</f>
        <v>2</v>
      </c>
      <c r="E3" s="8">
        <f t="shared" si="0"/>
        <v>3</v>
      </c>
      <c r="F3" s="8">
        <f t="shared" si="0"/>
        <v>4</v>
      </c>
      <c r="G3" s="8">
        <f t="shared" si="0"/>
        <v>5</v>
      </c>
      <c r="H3" s="8">
        <f t="shared" si="0"/>
        <v>6</v>
      </c>
      <c r="I3" s="8">
        <f t="shared" si="0"/>
        <v>7</v>
      </c>
      <c r="J3" s="8">
        <f t="shared" si="0"/>
        <v>8</v>
      </c>
      <c r="K3" s="8">
        <f t="shared" si="0"/>
        <v>9</v>
      </c>
      <c r="L3" s="8">
        <f t="shared" si="0"/>
        <v>10</v>
      </c>
      <c r="M3" s="8">
        <f t="shared" si="0"/>
        <v>11</v>
      </c>
      <c r="N3" s="8">
        <f t="shared" si="0"/>
        <v>12</v>
      </c>
      <c r="O3" s="8">
        <f t="shared" si="0"/>
        <v>13</v>
      </c>
      <c r="P3" s="8">
        <f t="shared" si="0"/>
        <v>14</v>
      </c>
      <c r="Q3" s="8">
        <f t="shared" si="0"/>
        <v>15</v>
      </c>
      <c r="R3" s="8">
        <f t="shared" si="0"/>
        <v>16</v>
      </c>
      <c r="S3" s="8">
        <f t="shared" si="0"/>
        <v>17</v>
      </c>
      <c r="T3" s="8">
        <f t="shared" si="0"/>
        <v>18</v>
      </c>
      <c r="U3" s="8">
        <f t="shared" si="0"/>
        <v>19</v>
      </c>
      <c r="V3" s="8">
        <f t="shared" si="0"/>
        <v>20</v>
      </c>
      <c r="W3" s="8">
        <f t="shared" si="0"/>
        <v>21</v>
      </c>
      <c r="X3" s="8">
        <f t="shared" si="0"/>
        <v>22</v>
      </c>
      <c r="Y3" s="8">
        <f t="shared" si="0"/>
        <v>23</v>
      </c>
      <c r="Z3" s="8">
        <f t="shared" si="0"/>
        <v>24</v>
      </c>
      <c r="AA3" s="8">
        <f t="shared" si="0"/>
        <v>25</v>
      </c>
      <c r="AB3" s="8">
        <f t="shared" si="0"/>
        <v>26</v>
      </c>
      <c r="AC3" s="8">
        <f t="shared" si="0"/>
        <v>27</v>
      </c>
      <c r="AD3" s="8">
        <f t="shared" si="0"/>
        <v>28</v>
      </c>
      <c r="AE3" s="8">
        <f t="shared" si="0"/>
        <v>29</v>
      </c>
      <c r="AF3" s="8">
        <f t="shared" si="0"/>
        <v>30</v>
      </c>
      <c r="AG3" s="8">
        <f t="shared" si="0"/>
        <v>31</v>
      </c>
      <c r="AH3" s="8">
        <f t="shared" si="0"/>
        <v>32</v>
      </c>
      <c r="AI3" s="8">
        <f t="shared" si="0"/>
        <v>33</v>
      </c>
      <c r="AJ3" s="8">
        <f t="shared" si="0"/>
        <v>34</v>
      </c>
      <c r="AK3" s="8">
        <f t="shared" si="0"/>
        <v>35</v>
      </c>
      <c r="AL3" s="8">
        <f t="shared" si="0"/>
        <v>36</v>
      </c>
      <c r="AM3" s="8">
        <f t="shared" si="0"/>
        <v>37</v>
      </c>
      <c r="AN3" s="8">
        <f t="shared" si="0"/>
        <v>38</v>
      </c>
      <c r="AO3" s="8">
        <f t="shared" si="0"/>
        <v>39</v>
      </c>
      <c r="AP3" s="8">
        <f t="shared" si="0"/>
        <v>40</v>
      </c>
      <c r="AQ3" s="8">
        <f t="shared" si="0"/>
        <v>41</v>
      </c>
      <c r="AR3" s="8">
        <f t="shared" si="0"/>
        <v>42</v>
      </c>
      <c r="AS3" s="8">
        <f t="shared" si="0"/>
        <v>43</v>
      </c>
      <c r="AT3" s="8">
        <f t="shared" si="0"/>
        <v>44</v>
      </c>
      <c r="AU3" s="8">
        <f t="shared" si="0"/>
        <v>45</v>
      </c>
      <c r="AV3" s="8">
        <f t="shared" si="0"/>
        <v>46</v>
      </c>
      <c r="AW3" s="8">
        <f t="shared" si="0"/>
        <v>47</v>
      </c>
      <c r="AX3" s="8">
        <f t="shared" si="0"/>
        <v>48</v>
      </c>
      <c r="AY3" s="8">
        <f t="shared" si="0"/>
        <v>49</v>
      </c>
      <c r="AZ3" s="8">
        <f t="shared" si="0"/>
        <v>50</v>
      </c>
      <c r="BA3" s="8">
        <f t="shared" si="0"/>
        <v>51</v>
      </c>
      <c r="BB3" s="8">
        <f t="shared" si="0"/>
        <v>52</v>
      </c>
      <c r="BC3" s="8">
        <f t="shared" si="0"/>
        <v>53</v>
      </c>
      <c r="BD3" s="8">
        <f t="shared" si="0"/>
        <v>54</v>
      </c>
      <c r="BE3" s="8">
        <f t="shared" si="0"/>
        <v>55</v>
      </c>
      <c r="BF3" s="8">
        <f t="shared" si="0"/>
        <v>56</v>
      </c>
      <c r="BG3" s="8">
        <f t="shared" si="0"/>
        <v>57</v>
      </c>
      <c r="BH3" s="8">
        <f t="shared" si="0"/>
        <v>58</v>
      </c>
      <c r="BI3" s="8">
        <f t="shared" si="0"/>
        <v>59</v>
      </c>
      <c r="BJ3" s="8">
        <f t="shared" si="0"/>
        <v>60</v>
      </c>
      <c r="BK3" s="8">
        <f t="shared" si="0"/>
        <v>61</v>
      </c>
      <c r="BL3" s="8">
        <f t="shared" si="0"/>
        <v>62</v>
      </c>
      <c r="BM3" s="8">
        <f t="shared" si="0"/>
        <v>63</v>
      </c>
      <c r="BN3" s="8">
        <f t="shared" si="0"/>
        <v>64</v>
      </c>
      <c r="BO3" s="8">
        <f t="shared" si="0"/>
        <v>65</v>
      </c>
      <c r="BP3" s="8">
        <f t="shared" ref="BP3:DK3" si="1">BO3+1</f>
        <v>66</v>
      </c>
      <c r="BQ3" s="8">
        <f t="shared" si="1"/>
        <v>67</v>
      </c>
      <c r="BR3" s="8">
        <f t="shared" si="1"/>
        <v>68</v>
      </c>
      <c r="BS3" s="8">
        <f t="shared" si="1"/>
        <v>69</v>
      </c>
      <c r="BT3" s="8">
        <f t="shared" si="1"/>
        <v>70</v>
      </c>
      <c r="BU3" s="8">
        <f t="shared" si="1"/>
        <v>71</v>
      </c>
      <c r="BV3" s="8">
        <f t="shared" si="1"/>
        <v>72</v>
      </c>
      <c r="BW3" s="8">
        <f t="shared" si="1"/>
        <v>73</v>
      </c>
      <c r="BX3" s="8">
        <f t="shared" si="1"/>
        <v>74</v>
      </c>
      <c r="BY3" s="8">
        <f t="shared" si="1"/>
        <v>75</v>
      </c>
      <c r="BZ3" s="8">
        <f t="shared" si="1"/>
        <v>76</v>
      </c>
      <c r="CA3" s="8">
        <f t="shared" si="1"/>
        <v>77</v>
      </c>
      <c r="CB3" s="8">
        <f t="shared" si="1"/>
        <v>78</v>
      </c>
      <c r="CC3" s="8">
        <f t="shared" si="1"/>
        <v>79</v>
      </c>
      <c r="CD3" s="8">
        <f t="shared" si="1"/>
        <v>80</v>
      </c>
      <c r="CE3" s="8">
        <f t="shared" si="1"/>
        <v>81</v>
      </c>
      <c r="CF3" s="8">
        <f t="shared" si="1"/>
        <v>82</v>
      </c>
      <c r="CG3" s="8">
        <f t="shared" si="1"/>
        <v>83</v>
      </c>
      <c r="CH3" s="8">
        <f t="shared" si="1"/>
        <v>84</v>
      </c>
      <c r="CI3" s="8">
        <f t="shared" si="1"/>
        <v>85</v>
      </c>
      <c r="CJ3" s="8">
        <f t="shared" si="1"/>
        <v>86</v>
      </c>
      <c r="CK3" s="8">
        <f t="shared" si="1"/>
        <v>87</v>
      </c>
      <c r="CL3" s="8">
        <f t="shared" si="1"/>
        <v>88</v>
      </c>
      <c r="CM3" s="8">
        <f t="shared" si="1"/>
        <v>89</v>
      </c>
      <c r="CN3" s="8">
        <f t="shared" si="1"/>
        <v>90</v>
      </c>
      <c r="CO3" s="8">
        <f t="shared" si="1"/>
        <v>91</v>
      </c>
      <c r="CP3" s="8">
        <f t="shared" si="1"/>
        <v>92</v>
      </c>
      <c r="CQ3" s="8">
        <f t="shared" si="1"/>
        <v>93</v>
      </c>
      <c r="CR3" s="8">
        <f t="shared" si="1"/>
        <v>94</v>
      </c>
      <c r="CS3" s="8">
        <f t="shared" si="1"/>
        <v>95</v>
      </c>
      <c r="CT3" s="8">
        <f t="shared" si="1"/>
        <v>96</v>
      </c>
      <c r="CU3" s="8">
        <f t="shared" si="1"/>
        <v>97</v>
      </c>
      <c r="CV3" s="8">
        <f t="shared" si="1"/>
        <v>98</v>
      </c>
      <c r="CW3" s="8">
        <f t="shared" si="1"/>
        <v>99</v>
      </c>
      <c r="CX3" s="8">
        <f t="shared" si="1"/>
        <v>100</v>
      </c>
      <c r="CY3" s="8">
        <f t="shared" si="1"/>
        <v>101</v>
      </c>
      <c r="CZ3" s="8">
        <f t="shared" si="1"/>
        <v>102</v>
      </c>
      <c r="DA3" s="8">
        <f t="shared" si="1"/>
        <v>103</v>
      </c>
      <c r="DB3" s="8">
        <f t="shared" si="1"/>
        <v>104</v>
      </c>
      <c r="DC3" s="8">
        <f t="shared" si="1"/>
        <v>105</v>
      </c>
      <c r="DD3" s="8">
        <f t="shared" si="1"/>
        <v>106</v>
      </c>
      <c r="DE3" s="8">
        <f t="shared" si="1"/>
        <v>107</v>
      </c>
      <c r="DF3" s="8">
        <f t="shared" si="1"/>
        <v>108</v>
      </c>
      <c r="DG3" s="8">
        <f t="shared" si="1"/>
        <v>109</v>
      </c>
      <c r="DH3" s="8">
        <f t="shared" si="1"/>
        <v>110</v>
      </c>
      <c r="DI3" s="8">
        <f t="shared" si="1"/>
        <v>111</v>
      </c>
      <c r="DJ3" s="8">
        <f t="shared" si="1"/>
        <v>112</v>
      </c>
      <c r="DK3" s="8">
        <f t="shared" si="1"/>
        <v>113</v>
      </c>
      <c r="DM3" s="9"/>
      <c r="DN3" s="9"/>
      <c r="DO3" s="9"/>
      <c r="DP3" s="9"/>
      <c r="DQ3" s="9"/>
    </row>
    <row r="4" spans="1:121" ht="13.9" x14ac:dyDescent="0.4">
      <c r="A4" s="6" t="s">
        <v>4</v>
      </c>
      <c r="B4" s="4"/>
      <c r="C4" s="10" t="s">
        <v>5</v>
      </c>
      <c r="D4" s="11" t="s">
        <v>6</v>
      </c>
      <c r="E4" s="12" t="s">
        <v>7</v>
      </c>
      <c r="F4" s="11" t="s">
        <v>7</v>
      </c>
      <c r="G4" s="11" t="s">
        <v>7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9</v>
      </c>
      <c r="O4" s="11" t="s">
        <v>9</v>
      </c>
      <c r="P4" s="11" t="s">
        <v>9</v>
      </c>
      <c r="Q4" s="11" t="s">
        <v>10</v>
      </c>
      <c r="R4" s="11" t="s">
        <v>10</v>
      </c>
      <c r="S4" s="11" t="s">
        <v>10</v>
      </c>
      <c r="T4" s="11" t="s">
        <v>10</v>
      </c>
      <c r="U4" s="11" t="s">
        <v>10</v>
      </c>
      <c r="V4" s="11" t="s">
        <v>10</v>
      </c>
      <c r="W4" s="11" t="s">
        <v>10</v>
      </c>
      <c r="X4" s="11" t="s">
        <v>10</v>
      </c>
      <c r="Y4" s="11" t="s">
        <v>10</v>
      </c>
      <c r="Z4" s="11" t="s">
        <v>10</v>
      </c>
      <c r="AA4" s="11" t="s">
        <v>10</v>
      </c>
      <c r="AB4" s="10" t="s">
        <v>11</v>
      </c>
      <c r="AC4" s="10" t="s">
        <v>11</v>
      </c>
      <c r="AD4" s="11" t="s">
        <v>12</v>
      </c>
      <c r="AE4" s="11" t="s">
        <v>12</v>
      </c>
      <c r="AF4" s="11" t="s">
        <v>12</v>
      </c>
      <c r="AG4" s="11" t="s">
        <v>12</v>
      </c>
      <c r="AH4" s="11" t="s">
        <v>12</v>
      </c>
      <c r="AI4" s="11" t="s">
        <v>12</v>
      </c>
      <c r="AJ4" s="11" t="s">
        <v>12</v>
      </c>
      <c r="AK4" s="13" t="s">
        <v>13</v>
      </c>
      <c r="AL4" s="11" t="s">
        <v>13</v>
      </c>
      <c r="AM4" s="11" t="s">
        <v>13</v>
      </c>
      <c r="AN4" s="11" t="s">
        <v>14</v>
      </c>
      <c r="AO4" s="11" t="s">
        <v>14</v>
      </c>
      <c r="AP4" s="10" t="s">
        <v>15</v>
      </c>
      <c r="AQ4" s="10" t="s">
        <v>15</v>
      </c>
      <c r="AR4" s="10" t="s">
        <v>16</v>
      </c>
      <c r="AS4" s="10" t="s">
        <v>17</v>
      </c>
      <c r="AT4" s="11" t="s">
        <v>18</v>
      </c>
      <c r="AU4" s="11" t="s">
        <v>18</v>
      </c>
      <c r="AV4" s="11" t="s">
        <v>19</v>
      </c>
      <c r="AW4" s="11" t="s">
        <v>19</v>
      </c>
      <c r="AX4" s="11" t="s">
        <v>19</v>
      </c>
      <c r="AY4" s="11" t="s">
        <v>20</v>
      </c>
      <c r="AZ4" s="11" t="s">
        <v>20</v>
      </c>
      <c r="BA4" s="10" t="s">
        <v>21</v>
      </c>
      <c r="BB4" s="11" t="s">
        <v>22</v>
      </c>
      <c r="BC4" s="13" t="s">
        <v>23</v>
      </c>
      <c r="BD4" s="13" t="s">
        <v>24</v>
      </c>
      <c r="BE4" s="11" t="s">
        <v>24</v>
      </c>
      <c r="BF4" s="13" t="s">
        <v>24</v>
      </c>
      <c r="BG4" s="13" t="s">
        <v>24</v>
      </c>
      <c r="BH4" s="13" t="s">
        <v>24</v>
      </c>
      <c r="BI4" s="13" t="s">
        <v>24</v>
      </c>
      <c r="BJ4" s="13" t="s">
        <v>24</v>
      </c>
      <c r="BK4" s="13" t="s">
        <v>25</v>
      </c>
      <c r="BL4" s="13" t="s">
        <v>25</v>
      </c>
      <c r="BM4" s="13" t="s">
        <v>26</v>
      </c>
      <c r="BN4" s="13" t="s">
        <v>26</v>
      </c>
      <c r="BO4" s="13" t="s">
        <v>27</v>
      </c>
      <c r="BP4" s="13" t="s">
        <v>27</v>
      </c>
      <c r="BQ4" s="13" t="s">
        <v>28</v>
      </c>
      <c r="BR4" s="13" t="s">
        <v>28</v>
      </c>
      <c r="BS4" s="13" t="s">
        <v>29</v>
      </c>
      <c r="BT4" s="13" t="s">
        <v>30</v>
      </c>
      <c r="BU4" s="13" t="s">
        <v>30</v>
      </c>
      <c r="BV4" s="13" t="s">
        <v>30</v>
      </c>
      <c r="BW4" s="13" t="s">
        <v>30</v>
      </c>
      <c r="BX4" s="13" t="s">
        <v>30</v>
      </c>
      <c r="BY4" s="13" t="s">
        <v>30</v>
      </c>
      <c r="BZ4" s="13" t="s">
        <v>30</v>
      </c>
      <c r="CA4" s="13" t="s">
        <v>31</v>
      </c>
      <c r="CB4" s="13" t="s">
        <v>32</v>
      </c>
      <c r="CC4" s="13" t="s">
        <v>33</v>
      </c>
      <c r="CD4" s="13" t="s">
        <v>33</v>
      </c>
      <c r="CE4" s="13" t="s">
        <v>34</v>
      </c>
      <c r="CF4" s="13" t="s">
        <v>35</v>
      </c>
      <c r="CG4" s="13" t="s">
        <v>36</v>
      </c>
      <c r="CH4" s="13" t="s">
        <v>36</v>
      </c>
      <c r="CI4" s="11" t="s">
        <v>37</v>
      </c>
      <c r="CJ4" s="13" t="s">
        <v>37</v>
      </c>
      <c r="CK4" s="13" t="s">
        <v>37</v>
      </c>
      <c r="CL4" s="13" t="s">
        <v>38</v>
      </c>
      <c r="CM4" s="13" t="s">
        <v>38</v>
      </c>
      <c r="CN4" s="13" t="s">
        <v>39</v>
      </c>
      <c r="CO4" s="13" t="s">
        <v>40</v>
      </c>
      <c r="CP4" s="13" t="s">
        <v>41</v>
      </c>
      <c r="CQ4" s="13" t="s">
        <v>41</v>
      </c>
      <c r="CR4" s="13" t="s">
        <v>42</v>
      </c>
      <c r="CS4" s="13" t="s">
        <v>43</v>
      </c>
      <c r="CT4" s="13" t="s">
        <v>43</v>
      </c>
      <c r="CU4" s="13" t="s">
        <v>44</v>
      </c>
      <c r="CV4" s="13" t="s">
        <v>45</v>
      </c>
      <c r="CW4" s="13" t="s">
        <v>45</v>
      </c>
      <c r="CX4" s="13" t="s">
        <v>45</v>
      </c>
      <c r="CY4" s="13" t="s">
        <v>45</v>
      </c>
      <c r="CZ4" s="13" t="s">
        <v>46</v>
      </c>
      <c r="DA4" s="13" t="s">
        <v>46</v>
      </c>
      <c r="DB4" s="13" t="s">
        <v>47</v>
      </c>
      <c r="DC4" s="13" t="s">
        <v>47</v>
      </c>
      <c r="DD4" s="11" t="s">
        <v>48</v>
      </c>
      <c r="DE4" s="13" t="s">
        <v>48</v>
      </c>
      <c r="DF4" s="13" t="s">
        <v>48</v>
      </c>
      <c r="DG4" s="13" t="s">
        <v>48</v>
      </c>
      <c r="DH4" s="13" t="s">
        <v>49</v>
      </c>
      <c r="DI4" s="13" t="s">
        <v>49</v>
      </c>
      <c r="DJ4" s="13" t="s">
        <v>50</v>
      </c>
      <c r="DK4" s="13" t="s">
        <v>51</v>
      </c>
      <c r="DM4" s="14"/>
      <c r="DN4" s="15"/>
      <c r="DO4" s="15" t="s">
        <v>52</v>
      </c>
      <c r="DP4" s="15"/>
      <c r="DQ4" s="14"/>
    </row>
    <row r="5" spans="1:121" ht="13.9" x14ac:dyDescent="0.4">
      <c r="A5" s="6" t="s">
        <v>53</v>
      </c>
      <c r="B5" s="4"/>
      <c r="C5" s="10">
        <v>1990</v>
      </c>
      <c r="D5" s="16">
        <v>1992</v>
      </c>
      <c r="E5" s="17">
        <v>1885</v>
      </c>
      <c r="F5" s="16">
        <v>1890</v>
      </c>
      <c r="G5" s="10">
        <v>1914</v>
      </c>
      <c r="H5" s="16">
        <v>1931</v>
      </c>
      <c r="I5" s="16">
        <v>1934</v>
      </c>
      <c r="J5" s="16">
        <v>1980</v>
      </c>
      <c r="K5" s="16">
        <v>1985</v>
      </c>
      <c r="L5" s="16">
        <v>1995</v>
      </c>
      <c r="M5" s="16">
        <v>2001</v>
      </c>
      <c r="N5" s="16">
        <v>1986</v>
      </c>
      <c r="O5" s="16">
        <v>1994</v>
      </c>
      <c r="P5" s="16">
        <v>1999</v>
      </c>
      <c r="Q5" s="16">
        <v>1890</v>
      </c>
      <c r="R5" s="16">
        <v>1900</v>
      </c>
      <c r="S5" s="16">
        <v>1914</v>
      </c>
      <c r="T5" s="16">
        <v>1926</v>
      </c>
      <c r="U5" s="16">
        <v>1929</v>
      </c>
      <c r="V5" s="16">
        <v>1931</v>
      </c>
      <c r="W5" s="16">
        <v>1937</v>
      </c>
      <c r="X5" s="16">
        <v>1963</v>
      </c>
      <c r="Y5" s="16">
        <v>1985</v>
      </c>
      <c r="Z5" s="16">
        <v>1990</v>
      </c>
      <c r="AA5" s="16">
        <v>1995</v>
      </c>
      <c r="AB5" s="16">
        <v>1976</v>
      </c>
      <c r="AC5" s="16">
        <v>1988</v>
      </c>
      <c r="AD5" s="16">
        <v>1890</v>
      </c>
      <c r="AE5" s="16">
        <v>1899</v>
      </c>
      <c r="AF5" s="16">
        <v>1908</v>
      </c>
      <c r="AG5" s="16">
        <v>1915</v>
      </c>
      <c r="AH5" s="16">
        <v>1926</v>
      </c>
      <c r="AI5" s="16">
        <v>1976</v>
      </c>
      <c r="AJ5" s="16">
        <v>1981</v>
      </c>
      <c r="AK5" s="18">
        <v>1931</v>
      </c>
      <c r="AL5" s="16">
        <v>1934</v>
      </c>
      <c r="AM5" s="16">
        <v>1992</v>
      </c>
      <c r="AN5" s="16">
        <v>1982</v>
      </c>
      <c r="AO5" s="16">
        <v>1998</v>
      </c>
      <c r="AP5" s="16">
        <v>1987</v>
      </c>
      <c r="AQ5" s="16">
        <v>1994</v>
      </c>
      <c r="AR5" s="16">
        <v>1988</v>
      </c>
      <c r="AS5" s="10">
        <v>2003</v>
      </c>
      <c r="AT5" s="16">
        <v>1981</v>
      </c>
      <c r="AU5" s="16">
        <v>1996</v>
      </c>
      <c r="AV5" s="16">
        <v>1907</v>
      </c>
      <c r="AW5" s="16">
        <v>1981</v>
      </c>
      <c r="AX5" s="16">
        <v>1990</v>
      </c>
      <c r="AY5" s="16">
        <v>1989</v>
      </c>
      <c r="AZ5" s="16">
        <v>1998</v>
      </c>
      <c r="BA5" s="16">
        <v>2001</v>
      </c>
      <c r="BB5" s="16">
        <v>1999</v>
      </c>
      <c r="BC5" s="18">
        <v>1991</v>
      </c>
      <c r="BD5" s="18">
        <v>1863</v>
      </c>
      <c r="BE5" s="16">
        <v>1908</v>
      </c>
      <c r="BF5" s="18">
        <v>1913</v>
      </c>
      <c r="BG5" s="18">
        <v>1921</v>
      </c>
      <c r="BH5" s="18">
        <v>1929</v>
      </c>
      <c r="BI5" s="18">
        <v>1947</v>
      </c>
      <c r="BJ5" s="18">
        <v>1993</v>
      </c>
      <c r="BK5" s="18">
        <v>1992</v>
      </c>
      <c r="BL5" s="18">
        <v>1997</v>
      </c>
      <c r="BM5" s="18">
        <v>1985</v>
      </c>
      <c r="BN5" s="18">
        <v>1992</v>
      </c>
      <c r="BO5" s="18">
        <v>1983</v>
      </c>
      <c r="BP5" s="18">
        <v>1997</v>
      </c>
      <c r="BQ5" s="18">
        <v>1985</v>
      </c>
      <c r="BR5" s="18">
        <v>1997</v>
      </c>
      <c r="BS5" s="19">
        <v>1996</v>
      </c>
      <c r="BT5" s="18">
        <v>1883</v>
      </c>
      <c r="BU5" s="18">
        <v>1907</v>
      </c>
      <c r="BV5" s="18">
        <v>1913</v>
      </c>
      <c r="BW5" s="18">
        <v>1920</v>
      </c>
      <c r="BX5" s="18">
        <v>1929</v>
      </c>
      <c r="BY5" s="18">
        <v>1981</v>
      </c>
      <c r="BZ5" s="18">
        <v>1994</v>
      </c>
      <c r="CA5" s="18">
        <v>1983</v>
      </c>
      <c r="CB5" s="18">
        <v>1996</v>
      </c>
      <c r="CC5" s="18">
        <v>1987</v>
      </c>
      <c r="CD5" s="18">
        <v>2000</v>
      </c>
      <c r="CE5" s="18">
        <v>1992</v>
      </c>
      <c r="CF5" s="18">
        <v>1988</v>
      </c>
      <c r="CG5" s="18">
        <v>1995</v>
      </c>
      <c r="CH5" s="18">
        <v>2002</v>
      </c>
      <c r="CI5" s="16">
        <v>1914</v>
      </c>
      <c r="CJ5" s="18">
        <v>1983</v>
      </c>
      <c r="CK5" s="18">
        <v>1999</v>
      </c>
      <c r="CL5" s="18">
        <v>1981</v>
      </c>
      <c r="CM5" s="18">
        <v>1997</v>
      </c>
      <c r="CN5" s="18">
        <v>1991</v>
      </c>
      <c r="CO5" s="18">
        <v>1990</v>
      </c>
      <c r="CP5" s="18">
        <v>1995</v>
      </c>
      <c r="CQ5" s="18">
        <v>1998</v>
      </c>
      <c r="CR5" s="18">
        <v>1982</v>
      </c>
      <c r="CS5" s="18">
        <v>1977</v>
      </c>
      <c r="CT5" s="18">
        <v>1989</v>
      </c>
      <c r="CU5" s="18">
        <v>1989</v>
      </c>
      <c r="CV5" s="18">
        <v>1923</v>
      </c>
      <c r="CW5" s="18">
        <v>1927</v>
      </c>
      <c r="CX5" s="18">
        <v>1983</v>
      </c>
      <c r="CY5" s="18">
        <v>1997</v>
      </c>
      <c r="CZ5" s="18">
        <v>1983</v>
      </c>
      <c r="DA5" s="18">
        <v>1996</v>
      </c>
      <c r="DB5" s="18">
        <v>1982</v>
      </c>
      <c r="DC5" s="18">
        <v>1994</v>
      </c>
      <c r="DD5" s="16">
        <v>1898</v>
      </c>
      <c r="DE5" s="18">
        <v>1971</v>
      </c>
      <c r="DF5" s="18">
        <v>1981</v>
      </c>
      <c r="DG5" s="18">
        <v>2002</v>
      </c>
      <c r="DH5" s="18">
        <v>1978</v>
      </c>
      <c r="DI5" s="18">
        <v>1993</v>
      </c>
      <c r="DJ5" s="19">
        <v>1995</v>
      </c>
      <c r="DK5" s="19">
        <v>1995</v>
      </c>
      <c r="DM5" s="14"/>
      <c r="DN5" s="20"/>
      <c r="DO5" s="21" t="s">
        <v>54</v>
      </c>
      <c r="DP5" s="21" t="s">
        <v>55</v>
      </c>
      <c r="DQ5" s="14"/>
    </row>
    <row r="6" spans="1:121" ht="13.9" x14ac:dyDescent="0.4">
      <c r="A6" s="4"/>
      <c r="B6" s="4" t="s">
        <v>56</v>
      </c>
      <c r="C6" s="22">
        <v>3301.1815356153506</v>
      </c>
      <c r="D6" s="22">
        <v>853.37766956438452</v>
      </c>
      <c r="E6" s="22">
        <v>2166.5347794528411</v>
      </c>
      <c r="F6" s="22">
        <v>3293.0858163030289</v>
      </c>
      <c r="G6" s="22">
        <v>3821.7104898360271</v>
      </c>
      <c r="H6" s="22">
        <v>4155.6366617575204</v>
      </c>
      <c r="I6" s="22">
        <v>4079.5819569777959</v>
      </c>
      <c r="J6" s="22">
        <v>7965.201829689333</v>
      </c>
      <c r="K6" s="22">
        <v>7602.6499271675739</v>
      </c>
      <c r="L6" s="22">
        <v>6979.9601959834999</v>
      </c>
      <c r="M6" s="23">
        <v>8634.5047976470796</v>
      </c>
      <c r="N6" s="22">
        <v>2394.0914079270869</v>
      </c>
      <c r="O6" s="22">
        <v>2197.4779050487532</v>
      </c>
      <c r="P6" s="22">
        <v>2400.1631107740686</v>
      </c>
      <c r="Q6" s="22">
        <v>776.7579458393385</v>
      </c>
      <c r="R6" s="22">
        <v>709.93766043270989</v>
      </c>
      <c r="S6" s="22">
        <v>768.72524306805906</v>
      </c>
      <c r="T6" s="22">
        <v>1009.0743465769742</v>
      </c>
      <c r="U6" s="22">
        <v>1007.3849399973625</v>
      </c>
      <c r="V6" s="22">
        <v>1059.8030835470288</v>
      </c>
      <c r="W6" s="22">
        <v>1075.7155271493848</v>
      </c>
      <c r="X6" s="22">
        <v>2221.0013151993194</v>
      </c>
      <c r="Y6" s="22">
        <v>4851.9678395244719</v>
      </c>
      <c r="Z6" s="22">
        <v>5204.7892494364769</v>
      </c>
      <c r="AA6" s="22">
        <v>4893.4612342975779</v>
      </c>
      <c r="AB6" s="22">
        <v>807.99491635348488</v>
      </c>
      <c r="AC6" s="22">
        <v>686.14418758559407</v>
      </c>
      <c r="AD6" s="22">
        <v>1837.154180755937</v>
      </c>
      <c r="AE6" s="22">
        <v>2157.8144807206127</v>
      </c>
      <c r="AF6" s="22">
        <v>2287.4817850202667</v>
      </c>
      <c r="AG6" s="22">
        <v>2886.5344444110547</v>
      </c>
      <c r="AH6" s="22">
        <v>2425.782724526799</v>
      </c>
      <c r="AI6" s="22">
        <v>5428.5602186221477</v>
      </c>
      <c r="AJ6" s="22">
        <v>4700.0844688143743</v>
      </c>
      <c r="AK6" s="24"/>
      <c r="AL6" s="22">
        <v>567.41717791411043</v>
      </c>
      <c r="AM6" s="22">
        <v>1828.5812840972014</v>
      </c>
      <c r="AN6" s="22">
        <v>4046.7879565091075</v>
      </c>
      <c r="AO6" s="22">
        <v>5240.3082704852823</v>
      </c>
      <c r="AP6" s="22">
        <v>4229.9546214990414</v>
      </c>
      <c r="AQ6" s="22">
        <v>4747.0000908437733</v>
      </c>
      <c r="AR6" s="22">
        <v>1742.1860344188201</v>
      </c>
      <c r="AS6" s="22">
        <v>3586.4766748312873</v>
      </c>
      <c r="AT6" s="22">
        <v>3809.7967458117791</v>
      </c>
      <c r="AU6" s="22">
        <v>4051.6750688521465</v>
      </c>
      <c r="AV6" s="25">
        <v>8.1127589359854539</v>
      </c>
      <c r="AW6" s="26">
        <v>1766.9635845842497</v>
      </c>
      <c r="AX6" s="26">
        <v>2460.2595144495422</v>
      </c>
      <c r="AY6" s="22">
        <v>2105.1115040195218</v>
      </c>
      <c r="AZ6" s="22">
        <v>2458.7947917889937</v>
      </c>
      <c r="BA6" s="22">
        <v>3928.8546620596449</v>
      </c>
      <c r="BB6" s="22">
        <v>1899.323589097731</v>
      </c>
      <c r="BC6" s="22">
        <v>6814.3511384945614</v>
      </c>
      <c r="BD6" s="27">
        <v>682.16125414039061</v>
      </c>
      <c r="BE6" s="22">
        <v>658.86792452830184</v>
      </c>
      <c r="BF6" s="22">
        <v>699.63727121464228</v>
      </c>
      <c r="BG6" s="22">
        <v>696.65682414698165</v>
      </c>
      <c r="BH6" s="22">
        <v>698.265082838387</v>
      </c>
      <c r="BI6" s="22">
        <v>698.17410825642298</v>
      </c>
      <c r="BJ6" s="22">
        <v>1269.9659367396594</v>
      </c>
      <c r="BK6" s="22">
        <v>2205.0506692049635</v>
      </c>
      <c r="BL6" s="22">
        <v>2980.5706507289992</v>
      </c>
      <c r="BM6" s="22">
        <v>1033.3225569034669</v>
      </c>
      <c r="BN6" s="22">
        <v>1091.6076850936929</v>
      </c>
      <c r="BO6" s="22">
        <v>4294.0267490808337</v>
      </c>
      <c r="BP6" s="22">
        <v>10234.446037224387</v>
      </c>
      <c r="BQ6" s="22">
        <v>3823.6708928914595</v>
      </c>
      <c r="BR6" s="22">
        <v>6280.2300515844918</v>
      </c>
      <c r="BS6" s="22">
        <v>7783.7213798186831</v>
      </c>
      <c r="BT6" s="22">
        <v>1125.9567927262271</v>
      </c>
      <c r="BU6" s="22">
        <v>1482.7463536108148</v>
      </c>
      <c r="BV6" s="22">
        <v>1680.0026672001068</v>
      </c>
      <c r="BW6" s="22">
        <v>1770.1472556894244</v>
      </c>
      <c r="BX6" s="22">
        <v>1908.0358269206511</v>
      </c>
      <c r="BY6" s="22">
        <v>5293.2736361130374</v>
      </c>
      <c r="BZ6" s="22">
        <v>6084.9108221137394</v>
      </c>
      <c r="CA6" s="22">
        <v>2121.9328139310555</v>
      </c>
      <c r="CB6" s="22">
        <v>828.50359909088968</v>
      </c>
      <c r="CC6" s="22">
        <v>2167.8803385160404</v>
      </c>
      <c r="CD6" s="22">
        <v>1341.0898550209179</v>
      </c>
      <c r="CE6" s="22">
        <v>1144.745778744548</v>
      </c>
      <c r="CF6" s="22">
        <v>5170.6898340738226</v>
      </c>
      <c r="CG6" s="22">
        <v>3274.2645695710667</v>
      </c>
      <c r="CH6" s="22">
        <v>3175.9459717188047</v>
      </c>
      <c r="CI6" s="22">
        <v>980.90403674160018</v>
      </c>
      <c r="CJ6" s="22">
        <v>4180.7975796825613</v>
      </c>
      <c r="CK6" s="22">
        <v>3609.3516552695532</v>
      </c>
      <c r="CL6" s="22">
        <v>2210.9471306053438</v>
      </c>
      <c r="CM6" s="22">
        <v>2123.6257916701879</v>
      </c>
      <c r="CN6" s="22">
        <v>5682.9565694571402</v>
      </c>
      <c r="CO6" s="22">
        <v>4214.955714450256</v>
      </c>
      <c r="CP6" s="22">
        <v>6419.180087150271</v>
      </c>
      <c r="CQ6" s="22">
        <v>4247.4025182838213</v>
      </c>
      <c r="CR6" s="22">
        <v>7751.9544527532289</v>
      </c>
      <c r="CS6" s="22">
        <v>4175.194454399556</v>
      </c>
      <c r="CT6" s="22">
        <v>4006.4852266818766</v>
      </c>
      <c r="CU6" s="22">
        <v>2208.4554487915912</v>
      </c>
      <c r="CV6" s="22">
        <v>981.58179848320697</v>
      </c>
      <c r="CW6" s="22">
        <v>1026.9035532994924</v>
      </c>
      <c r="CX6" s="22">
        <v>5831.4158697674338</v>
      </c>
      <c r="CY6" s="22">
        <v>11876.507438832863</v>
      </c>
      <c r="CZ6" s="22">
        <v>2496.0559759268458</v>
      </c>
      <c r="DA6" s="22">
        <v>5295.1187986608456</v>
      </c>
      <c r="DB6" s="22">
        <v>4250.3933298515349</v>
      </c>
      <c r="DC6" s="22">
        <v>5445.2528100746031</v>
      </c>
      <c r="DD6" s="22">
        <v>2657.1428571428569</v>
      </c>
      <c r="DE6" s="22">
        <v>4720.6210918441848</v>
      </c>
      <c r="DF6" s="22">
        <v>5639.4248169492466</v>
      </c>
      <c r="DG6" s="22">
        <v>8775.8292814856341</v>
      </c>
      <c r="DH6" s="22">
        <v>10507.499575345168</v>
      </c>
      <c r="DI6" s="22">
        <v>8093.9605390180805</v>
      </c>
      <c r="DJ6" s="22">
        <v>787.98306228447461</v>
      </c>
      <c r="DK6" s="22">
        <v>1392.5175980796603</v>
      </c>
      <c r="DL6" s="28"/>
      <c r="DM6" s="29"/>
      <c r="DN6" s="17" t="s">
        <v>57</v>
      </c>
      <c r="DO6" s="30">
        <f t="shared" ref="DO6:DO12" si="2">AVERAGE(C24:CQ24,CS24:CU24,DB24:DK24)</f>
        <v>1.3469522986151072</v>
      </c>
      <c r="DP6" s="30">
        <f t="shared" ref="DP6:DP12" si="3">AVERAGE(C24:DK24)</f>
        <v>1.4538757402640095</v>
      </c>
      <c r="DQ6" s="14"/>
    </row>
    <row r="7" spans="1:121" ht="13.9" x14ac:dyDescent="0.4">
      <c r="A7" s="4"/>
      <c r="B7" s="4" t="s">
        <v>57</v>
      </c>
      <c r="C7" s="29">
        <v>3191.8043561172185</v>
      </c>
      <c r="D7" s="29">
        <v>854.01225610059146</v>
      </c>
      <c r="E7" s="29">
        <v>2643.6666082174893</v>
      </c>
      <c r="F7" s="29">
        <v>3407.2816995197704</v>
      </c>
      <c r="G7" s="29">
        <v>3746.1507136690425</v>
      </c>
      <c r="H7" s="29">
        <v>4291.3016970334957</v>
      </c>
      <c r="I7" s="29">
        <v>3711.6554406349469</v>
      </c>
      <c r="J7" s="29">
        <v>8304.3814243108864</v>
      </c>
      <c r="K7" s="29">
        <v>7242.946427798508</v>
      </c>
      <c r="L7" s="29">
        <v>7496.5516451378771</v>
      </c>
      <c r="M7" s="31">
        <v>8908.3787090797759</v>
      </c>
      <c r="N7" s="29">
        <v>2249.2633466459047</v>
      </c>
      <c r="O7" s="29">
        <v>2261.9083696849016</v>
      </c>
      <c r="P7" s="29">
        <v>2452.8853982057208</v>
      </c>
      <c r="Q7" s="29">
        <v>780.86373790022333</v>
      </c>
      <c r="R7" s="29">
        <v>699.0986688951233</v>
      </c>
      <c r="S7" s="29">
        <v>835.67681932384187</v>
      </c>
      <c r="T7" s="29">
        <v>1045.5950010300076</v>
      </c>
      <c r="U7" s="29">
        <v>1008.3029108648595</v>
      </c>
      <c r="V7" s="29">
        <v>1158.1870075076006</v>
      </c>
      <c r="W7" s="29">
        <v>1142.3195253268873</v>
      </c>
      <c r="X7" s="29">
        <v>2334.8552008157912</v>
      </c>
      <c r="Y7" s="29">
        <v>4765.2294896908325</v>
      </c>
      <c r="Z7" s="29">
        <v>5272.8077856595746</v>
      </c>
      <c r="AA7" s="29">
        <v>4801.6946507415305</v>
      </c>
      <c r="AB7" s="29">
        <v>828.06895834256136</v>
      </c>
      <c r="AC7" s="29">
        <v>673.29444796585369</v>
      </c>
      <c r="AD7" s="29">
        <v>1938.4930085299657</v>
      </c>
      <c r="AE7" s="29">
        <v>2142.920724825789</v>
      </c>
      <c r="AF7" s="29">
        <v>2259.2402848872475</v>
      </c>
      <c r="AG7" s="29">
        <v>2967.7515119962941</v>
      </c>
      <c r="AH7" s="29">
        <v>2884.6009834756219</v>
      </c>
      <c r="AI7" s="29">
        <v>5033.6803061126766</v>
      </c>
      <c r="AJ7" s="29">
        <v>5010.6606703094321</v>
      </c>
      <c r="AK7" s="17"/>
      <c r="AL7" s="29">
        <v>568.95907762260481</v>
      </c>
      <c r="AM7" s="29">
        <v>1840.4630581504493</v>
      </c>
      <c r="AN7" s="29">
        <v>4183.7284747696267</v>
      </c>
      <c r="AO7" s="29">
        <v>5417.9221602737725</v>
      </c>
      <c r="AP7" s="29">
        <v>4431.9100640463394</v>
      </c>
      <c r="AQ7" s="29">
        <v>4735.8473590540434</v>
      </c>
      <c r="AR7" s="29">
        <v>1764.5181914191144</v>
      </c>
      <c r="AS7" s="29">
        <v>3725.0444382212581</v>
      </c>
      <c r="AT7" s="29">
        <v>3960.78100448739</v>
      </c>
      <c r="AU7" s="29">
        <v>4053.6542909698055</v>
      </c>
      <c r="AV7" s="32">
        <v>8.3682305002565833</v>
      </c>
      <c r="AW7" s="33">
        <v>1843.9380852089455</v>
      </c>
      <c r="AX7" s="33">
        <v>2464.7220974644451</v>
      </c>
      <c r="AY7" s="29">
        <v>2089.2368939113458</v>
      </c>
      <c r="AZ7" s="29">
        <v>2563.5559852791725</v>
      </c>
      <c r="BA7" s="29">
        <v>4017.6170951483118</v>
      </c>
      <c r="BB7" s="29">
        <v>1912.1882772152596</v>
      </c>
      <c r="BC7" s="29">
        <v>7030.9704018492776</v>
      </c>
      <c r="BD7" s="34">
        <v>682.87026158130038</v>
      </c>
      <c r="BE7" s="29">
        <v>642.98329355608598</v>
      </c>
      <c r="BF7" s="29">
        <v>696.58722277391598</v>
      </c>
      <c r="BG7" s="29">
        <v>607.02064896755155</v>
      </c>
      <c r="BH7" s="29">
        <v>712.90222772277218</v>
      </c>
      <c r="BI7" s="29">
        <v>682.82544378698231</v>
      </c>
      <c r="BJ7" s="29">
        <v>1308.8200238379022</v>
      </c>
      <c r="BK7" s="29">
        <v>2361.2497077590683</v>
      </c>
      <c r="BL7" s="29">
        <v>3148.6639007618428</v>
      </c>
      <c r="BM7" s="29">
        <v>1053.9316050691896</v>
      </c>
      <c r="BN7" s="29">
        <v>1105.111572508674</v>
      </c>
      <c r="BO7" s="29">
        <v>4114.1013534781241</v>
      </c>
      <c r="BP7" s="29">
        <v>10958.80199882849</v>
      </c>
      <c r="BQ7" s="29">
        <v>3953.9075009160838</v>
      </c>
      <c r="BR7" s="29">
        <v>6704.1356289553469</v>
      </c>
      <c r="BS7" s="29">
        <v>8220.5803368409652</v>
      </c>
      <c r="BT7" s="29">
        <v>1144.850742945106</v>
      </c>
      <c r="BU7" s="29">
        <v>1492.3282657657658</v>
      </c>
      <c r="BV7" s="29">
        <v>1693.5333333333333</v>
      </c>
      <c r="BW7" s="29">
        <v>1783.2551908908238</v>
      </c>
      <c r="BX7" s="29">
        <v>1991.1817673725393</v>
      </c>
      <c r="BY7" s="29">
        <v>5595.136852967541</v>
      </c>
      <c r="BZ7" s="29">
        <v>6226.3874844556522</v>
      </c>
      <c r="CA7" s="29">
        <v>2272.1497395838678</v>
      </c>
      <c r="CB7" s="29">
        <v>869.17146741676493</v>
      </c>
      <c r="CC7" s="29">
        <v>2074.2726749018134</v>
      </c>
      <c r="CD7" s="29">
        <v>1375.3988439707634</v>
      </c>
      <c r="CE7" s="29">
        <v>1185.8748176226918</v>
      </c>
      <c r="CF7" s="29">
        <v>5304.1696410213763</v>
      </c>
      <c r="CG7" s="29">
        <v>3236.8818083183451</v>
      </c>
      <c r="CH7" s="29">
        <v>3107.365041582585</v>
      </c>
      <c r="CI7" s="29">
        <v>989.49629983289572</v>
      </c>
      <c r="CJ7" s="29">
        <v>4262.8349046081776</v>
      </c>
      <c r="CK7" s="29">
        <v>3622.7264305850435</v>
      </c>
      <c r="CL7" s="29">
        <v>2261.5315439869564</v>
      </c>
      <c r="CM7" s="29">
        <v>2169.6049577473659</v>
      </c>
      <c r="CN7" s="29">
        <v>5789.1460081676087</v>
      </c>
      <c r="CO7" s="29">
        <v>4110.4698857600506</v>
      </c>
      <c r="CP7" s="29">
        <v>5470.1508312604892</v>
      </c>
      <c r="CQ7" s="29">
        <v>4024.5582382430093</v>
      </c>
      <c r="CR7" s="29">
        <v>8362.4921334172432</v>
      </c>
      <c r="CS7" s="29">
        <v>4299.3717827116407</v>
      </c>
      <c r="CT7" s="29">
        <v>3912.0158958457928</v>
      </c>
      <c r="CU7" s="29">
        <v>2286.0989155009543</v>
      </c>
      <c r="CV7" s="29">
        <v>958.51177730192717</v>
      </c>
      <c r="CW7" s="29">
        <v>1025.1933150411573</v>
      </c>
      <c r="CX7" s="29">
        <v>5869.0677890131956</v>
      </c>
      <c r="CY7" s="29">
        <v>12597.29200333114</v>
      </c>
      <c r="CZ7" s="29">
        <v>2554.2594055462873</v>
      </c>
      <c r="DA7" s="29">
        <v>5665.6988385121385</v>
      </c>
      <c r="DB7" s="29">
        <v>4127.6654711385427</v>
      </c>
      <c r="DC7" s="29">
        <v>5394.6275696463845</v>
      </c>
      <c r="DD7" s="29">
        <v>2568.1818181818185</v>
      </c>
      <c r="DE7" s="29">
        <v>4747.1608333480399</v>
      </c>
      <c r="DF7" s="29">
        <v>5903.4537176911535</v>
      </c>
      <c r="DG7" s="29">
        <v>8494.0595469124291</v>
      </c>
      <c r="DH7" s="29">
        <v>10471.647821019462</v>
      </c>
      <c r="DI7" s="29">
        <v>8312.8669880221805</v>
      </c>
      <c r="DJ7" s="29">
        <v>754.38885987541323</v>
      </c>
      <c r="DK7" s="29">
        <v>1234.6439201295923</v>
      </c>
      <c r="DL7" s="28"/>
      <c r="DM7" s="29"/>
      <c r="DN7" s="17" t="s">
        <v>58</v>
      </c>
      <c r="DO7" s="30">
        <f t="shared" si="2"/>
        <v>1.2925102791802008</v>
      </c>
      <c r="DP7" s="30">
        <f t="shared" si="3"/>
        <v>1.4775504052788222</v>
      </c>
      <c r="DQ7" s="14"/>
    </row>
    <row r="8" spans="1:121" ht="13.9" x14ac:dyDescent="0.4">
      <c r="A8" s="4"/>
      <c r="B8" s="4" t="s">
        <v>58</v>
      </c>
      <c r="C8" s="29">
        <v>3042.717411797747</v>
      </c>
      <c r="D8" s="29">
        <v>868.66784322390845</v>
      </c>
      <c r="E8" s="29">
        <v>2870.6601688014593</v>
      </c>
      <c r="F8" s="29">
        <v>3831.2182842108418</v>
      </c>
      <c r="G8" s="29">
        <v>3903.6228674758304</v>
      </c>
      <c r="H8" s="29">
        <v>4367.0677033449692</v>
      </c>
      <c r="I8" s="29">
        <v>3521.8219855012958</v>
      </c>
      <c r="J8" s="29">
        <v>7807.2476832591165</v>
      </c>
      <c r="K8" s="29">
        <v>7382.650482791908</v>
      </c>
      <c r="L8" s="29">
        <v>7826.9549050624164</v>
      </c>
      <c r="M8" s="31">
        <v>8547.1103627794328</v>
      </c>
      <c r="N8" s="29">
        <v>2234.0324697439773</v>
      </c>
      <c r="O8" s="29">
        <v>2246.3349634312335</v>
      </c>
      <c r="P8" s="29">
        <v>2522.7512963416466</v>
      </c>
      <c r="Q8" s="29">
        <v>785.04604589972223</v>
      </c>
      <c r="R8" s="29">
        <v>717.03392794683452</v>
      </c>
      <c r="S8" s="29">
        <v>809.17645027624303</v>
      </c>
      <c r="T8" s="29">
        <v>1023.920869360428</v>
      </c>
      <c r="U8" s="29">
        <v>1059.8030835470288</v>
      </c>
      <c r="V8" s="29">
        <v>1137.4414786891227</v>
      </c>
      <c r="W8" s="29">
        <v>1149.986541049798</v>
      </c>
      <c r="X8" s="29">
        <v>2437.2738322001751</v>
      </c>
      <c r="Y8" s="29">
        <v>4500.4717467916425</v>
      </c>
      <c r="Z8" s="29">
        <v>5157.7662826917713</v>
      </c>
      <c r="AA8" s="29">
        <v>4938.7605978312622</v>
      </c>
      <c r="AB8" s="29">
        <v>787.3706134002947</v>
      </c>
      <c r="AC8" s="29">
        <v>669.93108015492112</v>
      </c>
      <c r="AD8" s="29">
        <v>1836.3258291454181</v>
      </c>
      <c r="AE8" s="29">
        <v>2069.6328402945946</v>
      </c>
      <c r="AF8" s="29">
        <v>2408.4013946111882</v>
      </c>
      <c r="AG8" s="29">
        <v>2988.345050902034</v>
      </c>
      <c r="AH8" s="29">
        <v>3061.6796835366131</v>
      </c>
      <c r="AI8" s="29">
        <v>4991.9856938139565</v>
      </c>
      <c r="AJ8" s="29">
        <v>5344.660999238522</v>
      </c>
      <c r="AK8" s="29">
        <v>562.2946479694134</v>
      </c>
      <c r="AL8" s="29">
        <v>582.70385064083314</v>
      </c>
      <c r="AM8" s="29">
        <v>1838.9601694877929</v>
      </c>
      <c r="AN8" s="29">
        <v>4264.974084192977</v>
      </c>
      <c r="AO8" s="29">
        <v>5428.4415662258234</v>
      </c>
      <c r="AP8" s="29">
        <v>4340.3303114295741</v>
      </c>
      <c r="AQ8" s="29">
        <v>4956.8009237316337</v>
      </c>
      <c r="AR8" s="29">
        <v>1755.4643427409615</v>
      </c>
      <c r="AS8" s="29">
        <v>3728.7576078037905</v>
      </c>
      <c r="AT8" s="29">
        <v>4059.6725391334435</v>
      </c>
      <c r="AU8" s="29">
        <v>4145.6817458312098</v>
      </c>
      <c r="AV8" s="32">
        <v>8.5763380222888941</v>
      </c>
      <c r="AW8" s="33">
        <v>1929.8250582240885</v>
      </c>
      <c r="AX8" s="33">
        <v>2509.8631971719255</v>
      </c>
      <c r="AY8" s="29">
        <v>2105.0375098560694</v>
      </c>
      <c r="AZ8" s="29">
        <v>2561.1399011215299</v>
      </c>
      <c r="BA8" s="29">
        <v>4059.8206162173892</v>
      </c>
      <c r="BB8" s="29">
        <v>1952.809129310252</v>
      </c>
      <c r="BC8" s="29">
        <v>6902.9099662465069</v>
      </c>
      <c r="BD8" s="34">
        <v>683.58000593235897</v>
      </c>
      <c r="BE8" s="29">
        <v>657.33310742121319</v>
      </c>
      <c r="BF8" s="29">
        <v>690.70933685252385</v>
      </c>
      <c r="BG8" s="29">
        <v>690.23910907304287</v>
      </c>
      <c r="BH8" s="29">
        <v>705.96200980392155</v>
      </c>
      <c r="BI8" s="29">
        <v>663.99366471734891</v>
      </c>
      <c r="BJ8" s="29">
        <v>1299.4626168224299</v>
      </c>
      <c r="BK8" s="29">
        <v>2526.0560224089636</v>
      </c>
      <c r="BL8" s="29">
        <v>3347.7805447870401</v>
      </c>
      <c r="BM8" s="29">
        <v>1020.703692969498</v>
      </c>
      <c r="BN8" s="29">
        <v>1117.0707530515879</v>
      </c>
      <c r="BO8" s="29">
        <v>4301.8619425147845</v>
      </c>
      <c r="BP8" s="29">
        <v>11808.844097937026</v>
      </c>
      <c r="BQ8" s="29">
        <v>4095.6935392644905</v>
      </c>
      <c r="BR8" s="29">
        <v>7201.3478361613315</v>
      </c>
      <c r="BS8" s="29">
        <v>8501.8801632933446</v>
      </c>
      <c r="BT8" s="29">
        <v>1164.0617402808728</v>
      </c>
      <c r="BU8" s="29">
        <v>1629.6734665459862</v>
      </c>
      <c r="BV8" s="29">
        <v>1706.7378252168112</v>
      </c>
      <c r="BW8" s="29">
        <v>1796.4477211796245</v>
      </c>
      <c r="BX8" s="29">
        <v>1874.7860112496944</v>
      </c>
      <c r="BY8" s="29">
        <v>5967.5684320975179</v>
      </c>
      <c r="BZ8" s="29">
        <v>6333.4749349769263</v>
      </c>
      <c r="CA8" s="29">
        <v>2169.380256321846</v>
      </c>
      <c r="CB8" s="29">
        <v>920.83343205082645</v>
      </c>
      <c r="CC8" s="29">
        <v>1944.795274561269</v>
      </c>
      <c r="CD8" s="29">
        <v>1399.1101659344658</v>
      </c>
      <c r="CE8" s="29">
        <v>1214.0839477379109</v>
      </c>
      <c r="CF8" s="29">
        <v>5367.4705121844345</v>
      </c>
      <c r="CG8" s="29">
        <v>3272.5247331019104</v>
      </c>
      <c r="CH8" s="29">
        <v>3013.8772622429474</v>
      </c>
      <c r="CI8" s="29">
        <v>1011.5511551155116</v>
      </c>
      <c r="CJ8" s="29">
        <v>4342.3755088624494</v>
      </c>
      <c r="CK8" s="29">
        <v>3863.8083326080259</v>
      </c>
      <c r="CL8" s="29">
        <v>2323.2157394868614</v>
      </c>
      <c r="CM8" s="29">
        <v>2220.7151658250141</v>
      </c>
      <c r="CN8" s="29">
        <v>5683.8096246910891</v>
      </c>
      <c r="CO8" s="29">
        <v>4085.4108563693039</v>
      </c>
      <c r="CP8" s="29">
        <v>4927.7794415785002</v>
      </c>
      <c r="CQ8" s="29">
        <v>3911.4279408035245</v>
      </c>
      <c r="CR8" s="29">
        <v>9057.9560048055009</v>
      </c>
      <c r="CS8" s="29">
        <v>4270.8511749580839</v>
      </c>
      <c r="CT8" s="29">
        <v>3898.8564164915811</v>
      </c>
      <c r="CU8" s="29">
        <v>2275.1323649445931</v>
      </c>
      <c r="CV8" s="29">
        <v>873.32104292862789</v>
      </c>
      <c r="CW8" s="29">
        <v>1099.3894993894994</v>
      </c>
      <c r="CX8" s="29">
        <v>6228.713299954944</v>
      </c>
      <c r="CY8" s="29">
        <v>13283.711422318143</v>
      </c>
      <c r="CZ8" s="29">
        <v>2653.7396218964986</v>
      </c>
      <c r="DA8" s="29">
        <v>6098.2572854067466</v>
      </c>
      <c r="DB8" s="29">
        <v>4015.1103697137296</v>
      </c>
      <c r="DC8" s="29">
        <v>5614.8922251000022</v>
      </c>
      <c r="DD8" s="29">
        <v>2644.1717791411043</v>
      </c>
      <c r="DE8" s="29">
        <v>4990.9720653323384</v>
      </c>
      <c r="DF8" s="29">
        <v>6233.7980628068071</v>
      </c>
      <c r="DG8" s="29">
        <v>8340.8445969881814</v>
      </c>
      <c r="DH8" s="29">
        <v>10929.354395426944</v>
      </c>
      <c r="DI8" s="29">
        <v>8964.9487955654222</v>
      </c>
      <c r="DJ8" s="29">
        <v>785.79948941510349</v>
      </c>
      <c r="DK8" s="29">
        <v>1222.6264034509336</v>
      </c>
      <c r="DL8" s="28"/>
      <c r="DM8" s="29"/>
      <c r="DN8" s="17" t="s">
        <v>59</v>
      </c>
      <c r="DO8" s="30">
        <f t="shared" si="2"/>
        <v>0.7251469898232541</v>
      </c>
      <c r="DP8" s="30">
        <f t="shared" si="3"/>
        <v>0.94700091225910266</v>
      </c>
      <c r="DQ8" s="14"/>
    </row>
    <row r="9" spans="1:121" ht="13.9" x14ac:dyDescent="0.4">
      <c r="A9" s="4"/>
      <c r="B9" s="4" t="s">
        <v>59</v>
      </c>
      <c r="C9" s="29">
        <v>3066.1779151559854</v>
      </c>
      <c r="D9" s="29">
        <v>854.10463111501281</v>
      </c>
      <c r="E9" s="29">
        <v>2979.5847410739511</v>
      </c>
      <c r="F9" s="29">
        <v>4072.513660450818</v>
      </c>
      <c r="G9" s="29">
        <v>3797.2433776279549</v>
      </c>
      <c r="H9" s="29">
        <v>4079.5819569777959</v>
      </c>
      <c r="I9" s="29">
        <v>3621.314862870644</v>
      </c>
      <c r="J9" s="29">
        <v>8226.9098480533867</v>
      </c>
      <c r="K9" s="29">
        <v>7424.7311271395456</v>
      </c>
      <c r="L9" s="29">
        <v>8366.576374093489</v>
      </c>
      <c r="M9" s="31">
        <v>8409.6297604672491</v>
      </c>
      <c r="N9" s="29">
        <v>2180.8157966346726</v>
      </c>
      <c r="O9" s="29">
        <v>2286.8700211678979</v>
      </c>
      <c r="P9" s="29">
        <v>2601.3215177080847</v>
      </c>
      <c r="Q9" s="29">
        <v>789.28110202324569</v>
      </c>
      <c r="R9" s="29">
        <v>702.97198815759509</v>
      </c>
      <c r="S9" s="29">
        <v>810.98901098901104</v>
      </c>
      <c r="T9" s="29">
        <v>1007.3849399973625</v>
      </c>
      <c r="U9" s="29">
        <v>1158.1870075076006</v>
      </c>
      <c r="V9" s="29">
        <v>1048.2304575786463</v>
      </c>
      <c r="W9" s="29">
        <v>1235.103268180739</v>
      </c>
      <c r="X9" s="29">
        <v>2510.9617528494114</v>
      </c>
      <c r="Y9" s="29">
        <v>4645.7370531754386</v>
      </c>
      <c r="Z9" s="29">
        <v>5226.8969002433023</v>
      </c>
      <c r="AA9" s="29">
        <v>5162.7680110353249</v>
      </c>
      <c r="AB9" s="29">
        <v>781.79914112306801</v>
      </c>
      <c r="AC9" s="29">
        <v>637.98815566166707</v>
      </c>
      <c r="AD9" s="29">
        <v>1858.3605170223955</v>
      </c>
      <c r="AE9" s="29">
        <v>2292.2556466225446</v>
      </c>
      <c r="AF9" s="29">
        <v>2507.3115898102378</v>
      </c>
      <c r="AG9" s="29">
        <v>2496.8459563844649</v>
      </c>
      <c r="AH9" s="29">
        <v>3152.4416541647411</v>
      </c>
      <c r="AI9" s="29">
        <v>4273.2926547864754</v>
      </c>
      <c r="AJ9" s="29">
        <v>5680.4148631525359</v>
      </c>
      <c r="AK9" s="29">
        <v>567.41717791411043</v>
      </c>
      <c r="AL9" s="29">
        <v>578.4</v>
      </c>
      <c r="AM9" s="29">
        <v>1933.4738177583899</v>
      </c>
      <c r="AN9" s="29">
        <v>4263.315132255776</v>
      </c>
      <c r="AO9" s="29">
        <v>5409.3929469648147</v>
      </c>
      <c r="AP9" s="29">
        <v>4446.0178083082183</v>
      </c>
      <c r="AQ9" s="29">
        <v>5129.3321603978939</v>
      </c>
      <c r="AR9" s="29">
        <v>1669.9451140056281</v>
      </c>
      <c r="AS9" s="29">
        <v>3880.0127186678778</v>
      </c>
      <c r="AT9" s="29">
        <v>4129.2852887172894</v>
      </c>
      <c r="AU9" s="29">
        <v>4184.2090630498114</v>
      </c>
      <c r="AV9" s="32">
        <v>8.4460740518827748</v>
      </c>
      <c r="AW9" s="33">
        <v>2069.2899336550095</v>
      </c>
      <c r="AX9" s="33">
        <v>2527.2550356522702</v>
      </c>
      <c r="AY9" s="29">
        <v>2106.1184322479508</v>
      </c>
      <c r="AZ9" s="29">
        <v>2620.7590328176711</v>
      </c>
      <c r="BA9" s="29">
        <v>4096.9412742576233</v>
      </c>
      <c r="BB9" s="29">
        <v>1957.7578583447373</v>
      </c>
      <c r="BC9" s="29">
        <v>6458.8110272797267</v>
      </c>
      <c r="BD9" s="34">
        <v>684.29048795947699</v>
      </c>
      <c r="BE9" s="29">
        <v>613.7891545975076</v>
      </c>
      <c r="BF9" s="29">
        <v>688.68160843770602</v>
      </c>
      <c r="BG9" s="29">
        <v>634.98363874345557</v>
      </c>
      <c r="BH9" s="29">
        <v>705.92963299969665</v>
      </c>
      <c r="BI9" s="29">
        <v>621.78227360308279</v>
      </c>
      <c r="BJ9" s="29">
        <v>1340.9415137614681</v>
      </c>
      <c r="BK9" s="29">
        <v>2607.9679344594442</v>
      </c>
      <c r="BL9" s="29">
        <v>3574.3415074897339</v>
      </c>
      <c r="BM9" s="29">
        <v>1000.2179941444666</v>
      </c>
      <c r="BN9" s="29">
        <v>1096.7146810649758</v>
      </c>
      <c r="BO9" s="29">
        <v>4557.2903422672025</v>
      </c>
      <c r="BP9" s="29">
        <v>12506.519672535613</v>
      </c>
      <c r="BQ9" s="29">
        <v>4307.4874410582133</v>
      </c>
      <c r="BR9" s="29">
        <v>7750.3785873367451</v>
      </c>
      <c r="BS9" s="29">
        <v>8716.0466698800647</v>
      </c>
      <c r="BT9" s="29">
        <v>1183.5951048954385</v>
      </c>
      <c r="BU9" s="29">
        <v>1594.2558027412356</v>
      </c>
      <c r="BV9" s="29">
        <v>1718.2910547396527</v>
      </c>
      <c r="BW9" s="29">
        <v>1809.7250167672703</v>
      </c>
      <c r="BX9" s="29">
        <v>1856.7386986095228</v>
      </c>
      <c r="BY9" s="29">
        <v>6320.3940557924598</v>
      </c>
      <c r="BZ9" s="29">
        <v>6339.158165313248</v>
      </c>
      <c r="CA9" s="29">
        <v>2336.929103958516</v>
      </c>
      <c r="CB9" s="29">
        <v>970.88632139904973</v>
      </c>
      <c r="CC9" s="29">
        <v>1862.5015937153676</v>
      </c>
      <c r="CD9" s="29">
        <v>1635.1550246765601</v>
      </c>
      <c r="CE9" s="29">
        <v>1252.8125759762729</v>
      </c>
      <c r="CF9" s="29">
        <v>5391.2805023342244</v>
      </c>
      <c r="CG9" s="29">
        <v>3277.3891348868974</v>
      </c>
      <c r="CH9" s="29">
        <v>2996.7881838929961</v>
      </c>
      <c r="CI9" s="29">
        <v>1032.3632130384169</v>
      </c>
      <c r="CJ9" s="29">
        <v>4258.3421061444587</v>
      </c>
      <c r="CK9" s="29">
        <v>3802.243155829246</v>
      </c>
      <c r="CL9" s="29">
        <v>2375.5706251697334</v>
      </c>
      <c r="CM9" s="29">
        <v>2296.1718736298913</v>
      </c>
      <c r="CN9" s="29">
        <v>5113.4057485887506</v>
      </c>
      <c r="CO9" s="29">
        <v>3940.6124739924012</v>
      </c>
      <c r="CP9" s="29">
        <v>4247.4025182838213</v>
      </c>
      <c r="CQ9" s="29">
        <v>3994.7965447355728</v>
      </c>
      <c r="CR9" s="29">
        <v>9450.3046500547443</v>
      </c>
      <c r="CS9" s="29">
        <v>4267.0896929228256</v>
      </c>
      <c r="CT9" s="29">
        <v>3967.6405854385312</v>
      </c>
      <c r="CU9" s="29">
        <v>2301.8018351790374</v>
      </c>
      <c r="CV9" s="29">
        <v>980.10335917312659</v>
      </c>
      <c r="CW9" s="29">
        <v>1028.3671036948749</v>
      </c>
      <c r="CX9" s="29">
        <v>6445.677865284717</v>
      </c>
      <c r="CY9" s="29">
        <v>13985.324415326671</v>
      </c>
      <c r="CZ9" s="29">
        <v>2744.7838457120993</v>
      </c>
      <c r="DA9" s="29">
        <v>6577.041058894486</v>
      </c>
      <c r="DB9" s="29">
        <v>4089.2483083935431</v>
      </c>
      <c r="DC9" s="29">
        <v>5960.5709501023948</v>
      </c>
      <c r="DD9" s="29">
        <v>2493.4445768772348</v>
      </c>
      <c r="DE9" s="29">
        <v>5184.0537402002155</v>
      </c>
      <c r="DF9" s="29">
        <v>6577.3904216345281</v>
      </c>
      <c r="DG9" s="29">
        <v>8030.0635792765243</v>
      </c>
      <c r="DH9" s="29">
        <v>11250.882452283149</v>
      </c>
      <c r="DI9" s="29">
        <v>9372.6485664375577</v>
      </c>
      <c r="DJ9" s="29">
        <v>665.32903901600844</v>
      </c>
      <c r="DK9" s="29">
        <v>1281.9448855105113</v>
      </c>
      <c r="DL9" s="28"/>
      <c r="DM9" s="29"/>
      <c r="DN9" s="17" t="s">
        <v>60</v>
      </c>
      <c r="DO9" s="30">
        <f t="shared" si="2"/>
        <v>-1.0953875880299537</v>
      </c>
      <c r="DP9" s="30">
        <f t="shared" si="3"/>
        <v>-0.77448750097781549</v>
      </c>
      <c r="DQ9" s="14"/>
    </row>
    <row r="10" spans="1:121" ht="13.9" x14ac:dyDescent="0.4">
      <c r="A10" s="4"/>
      <c r="B10" s="4" t="s">
        <v>60</v>
      </c>
      <c r="C10" s="29">
        <v>2946.3813118111821</v>
      </c>
      <c r="D10" s="29">
        <v>821.88757585289727</v>
      </c>
      <c r="E10" s="29">
        <v>3384.2488329660446</v>
      </c>
      <c r="F10" s="29">
        <v>3619.8297210365063</v>
      </c>
      <c r="G10" s="29">
        <v>3302.2234619926585</v>
      </c>
      <c r="H10" s="29">
        <v>3711.6554406349469</v>
      </c>
      <c r="I10" s="29">
        <v>3844.8180972525706</v>
      </c>
      <c r="J10" s="29">
        <v>8205.9798872737883</v>
      </c>
      <c r="K10" s="29">
        <v>6834.2492837585087</v>
      </c>
      <c r="L10" s="29">
        <v>8004.6616570354508</v>
      </c>
      <c r="M10" s="31">
        <v>7974.8014169875914</v>
      </c>
      <c r="N10" s="29">
        <v>2074.0397427727248</v>
      </c>
      <c r="O10" s="29">
        <v>2343.2288446343664</v>
      </c>
      <c r="P10" s="29">
        <v>2561.7569761295085</v>
      </c>
      <c r="Q10" s="29">
        <v>793.50658497077268</v>
      </c>
      <c r="R10" s="29">
        <v>678.43638790035584</v>
      </c>
      <c r="S10" s="29">
        <v>779.93460535573854</v>
      </c>
      <c r="T10" s="29">
        <v>1008.3029108648595</v>
      </c>
      <c r="U10" s="29">
        <v>1137.4414786891227</v>
      </c>
      <c r="V10" s="29">
        <v>1004.232835123774</v>
      </c>
      <c r="W10" s="29">
        <v>1249.9030682141288</v>
      </c>
      <c r="X10" s="29">
        <v>2463.2326342878173</v>
      </c>
      <c r="Y10" s="29">
        <v>4916.7922727477353</v>
      </c>
      <c r="Z10" s="29">
        <v>4922.8637067258469</v>
      </c>
      <c r="AA10" s="29">
        <v>5295.785466800462</v>
      </c>
      <c r="AB10" s="29">
        <v>794.82944912416247</v>
      </c>
      <c r="AC10" s="29">
        <v>632.62400784885665</v>
      </c>
      <c r="AD10" s="29">
        <v>1966.4470729562138</v>
      </c>
      <c r="AE10" s="29">
        <v>2278.8258511255617</v>
      </c>
      <c r="AF10" s="29">
        <v>2742.5247422335974</v>
      </c>
      <c r="AG10" s="29">
        <v>2389.0930431899756</v>
      </c>
      <c r="AH10" s="29">
        <v>2850.4902302765231</v>
      </c>
      <c r="AI10" s="29">
        <v>4347.0255614904754</v>
      </c>
      <c r="AJ10" s="29">
        <v>5932.445915985566</v>
      </c>
      <c r="AK10" s="29">
        <v>568.95907762260481</v>
      </c>
      <c r="AL10" s="29">
        <v>525.21988942362202</v>
      </c>
      <c r="AM10" s="29">
        <v>2096.1355228031625</v>
      </c>
      <c r="AN10" s="29">
        <v>4211.7593872264315</v>
      </c>
      <c r="AO10" s="29">
        <v>5350.3478631172511</v>
      </c>
      <c r="AP10" s="29">
        <v>4529.9486286752926</v>
      </c>
      <c r="AQ10" s="29">
        <v>5236.5482527541881</v>
      </c>
      <c r="AR10" s="29">
        <v>1586.5163956742695</v>
      </c>
      <c r="AS10" s="29">
        <v>3809.4210428681945</v>
      </c>
      <c r="AT10" s="29">
        <v>4181.3872806525123</v>
      </c>
      <c r="AU10" s="29">
        <v>4181.6180470192185</v>
      </c>
      <c r="AV10" s="32">
        <v>8.4577646768469616</v>
      </c>
      <c r="AW10" s="33">
        <v>2075.58878233837</v>
      </c>
      <c r="AX10" s="33">
        <v>2522.2943925709224</v>
      </c>
      <c r="AY10" s="29">
        <v>2091.7065063217747</v>
      </c>
      <c r="AZ10" s="29">
        <v>2668.5741804083027</v>
      </c>
      <c r="BA10" s="29">
        <v>4086.3028182546896</v>
      </c>
      <c r="BB10" s="29">
        <v>1871.4190928754215</v>
      </c>
      <c r="BC10" s="29">
        <v>5694.243807967352</v>
      </c>
      <c r="BD10" s="34">
        <v>685.00170842936211</v>
      </c>
      <c r="BE10" s="29">
        <v>618.82825577502513</v>
      </c>
      <c r="BF10" s="29">
        <v>672.51234771155748</v>
      </c>
      <c r="BG10" s="29">
        <v>679.41750732183539</v>
      </c>
      <c r="BH10" s="29">
        <v>727.73641549084357</v>
      </c>
      <c r="BI10" s="29">
        <v>617.57225433526014</v>
      </c>
      <c r="BJ10" s="29">
        <v>1389.7553310886644</v>
      </c>
      <c r="BK10" s="29">
        <v>2837.8603584105272</v>
      </c>
      <c r="BL10" s="29">
        <v>3692.5501058822347</v>
      </c>
      <c r="BM10" s="29">
        <v>1005.7234161362094</v>
      </c>
      <c r="BN10" s="29">
        <v>1049.0036039591314</v>
      </c>
      <c r="BO10" s="29">
        <v>5006.9656727637184</v>
      </c>
      <c r="BP10" s="29">
        <v>12962.457109034722</v>
      </c>
      <c r="BQ10" s="29">
        <v>4156.7631785545836</v>
      </c>
      <c r="BR10" s="29">
        <v>8142.6197286692632</v>
      </c>
      <c r="BS10" s="29">
        <v>9082.1252647015208</v>
      </c>
      <c r="BT10" s="29">
        <v>1203.456246224901</v>
      </c>
      <c r="BU10" s="29">
        <v>1669.051512673753</v>
      </c>
      <c r="BV10" s="29">
        <v>1731.5297261189044</v>
      </c>
      <c r="BW10" s="29">
        <v>1823.0872483221476</v>
      </c>
      <c r="BX10" s="29">
        <v>1757.2148148148149</v>
      </c>
      <c r="BY10" s="29">
        <v>6716.8350765678342</v>
      </c>
      <c r="BZ10" s="29">
        <v>6503.9159649571957</v>
      </c>
      <c r="CA10" s="29">
        <v>2262.7446209912405</v>
      </c>
      <c r="CB10" s="29">
        <v>1020.0257306040521</v>
      </c>
      <c r="CC10" s="29">
        <v>1804.5343897608893</v>
      </c>
      <c r="CD10" s="29">
        <v>1520.5517778291387</v>
      </c>
      <c r="CE10" s="29">
        <v>1251.7437622051543</v>
      </c>
      <c r="CF10" s="29">
        <v>4461.7686980127382</v>
      </c>
      <c r="CG10" s="29">
        <v>3330.7017639168575</v>
      </c>
      <c r="CH10" s="29">
        <v>2918.5192058242592</v>
      </c>
      <c r="CI10" s="29">
        <v>1013.1034482758621</v>
      </c>
      <c r="CJ10" s="29">
        <v>3608.4793919254807</v>
      </c>
      <c r="CK10" s="29">
        <v>3775.2902699778756</v>
      </c>
      <c r="CL10" s="29">
        <v>2397.8038466403332</v>
      </c>
      <c r="CM10" s="29">
        <v>2363.1107722305369</v>
      </c>
      <c r="CN10" s="29">
        <v>4738.0382468352873</v>
      </c>
      <c r="CO10" s="29">
        <v>3510.7667756569867</v>
      </c>
      <c r="CP10" s="29">
        <v>4024.5582382430093</v>
      </c>
      <c r="CQ10" s="29">
        <v>3907.257609949354</v>
      </c>
      <c r="CR10" s="29">
        <v>9653.9459528355274</v>
      </c>
      <c r="CS10" s="29">
        <v>4155.3402307531123</v>
      </c>
      <c r="CT10" s="29">
        <v>3961.7332461869182</v>
      </c>
      <c r="CU10" s="29">
        <v>2330.0360580195065</v>
      </c>
      <c r="CV10" s="29">
        <v>1026.9035532994924</v>
      </c>
      <c r="CW10" s="29">
        <v>1011.1914199114011</v>
      </c>
      <c r="CX10" s="29">
        <v>7035.6462318762733</v>
      </c>
      <c r="CY10" s="29">
        <v>14795.104394769764</v>
      </c>
      <c r="CZ10" s="29">
        <v>2847.4927026258274</v>
      </c>
      <c r="DA10" s="29">
        <v>6882.8200623150296</v>
      </c>
      <c r="DB10" s="29">
        <v>4193.958810399361</v>
      </c>
      <c r="DC10" s="29">
        <v>5541.0392494472617</v>
      </c>
      <c r="DD10" s="29">
        <v>2250</v>
      </c>
      <c r="DE10" s="29">
        <v>5130.1431472002187</v>
      </c>
      <c r="DF10" s="29">
        <v>6668.0314983160451</v>
      </c>
      <c r="DG10" s="29">
        <v>7121.270867797487</v>
      </c>
      <c r="DH10" s="29">
        <v>11164.307294385457</v>
      </c>
      <c r="DI10" s="29">
        <v>9137.260555759618</v>
      </c>
      <c r="DJ10" s="29">
        <v>634.09075407254454</v>
      </c>
      <c r="DK10" s="29">
        <v>1277.2687381344408</v>
      </c>
      <c r="DL10" s="28"/>
      <c r="DM10" s="29"/>
      <c r="DN10" s="17" t="s">
        <v>61</v>
      </c>
      <c r="DO10" s="30">
        <f t="shared" si="2"/>
        <v>-0.14066179251598154</v>
      </c>
      <c r="DP10" s="30">
        <f t="shared" si="3"/>
        <v>0.24120706925082461</v>
      </c>
      <c r="DQ10" s="14"/>
    </row>
    <row r="11" spans="1:121" ht="13.9" x14ac:dyDescent="0.4">
      <c r="A11" s="4"/>
      <c r="B11" s="4" t="s">
        <v>61</v>
      </c>
      <c r="C11" s="29">
        <v>2843.4555453983357</v>
      </c>
      <c r="D11" s="29">
        <v>584.83917424859715</v>
      </c>
      <c r="E11" s="29">
        <v>3293.0858163030289</v>
      </c>
      <c r="F11" s="29">
        <v>3315.2336081838139</v>
      </c>
      <c r="G11" s="29">
        <v>3243.7231808296638</v>
      </c>
      <c r="H11" s="29">
        <v>3521.8219855012958</v>
      </c>
      <c r="I11" s="29">
        <v>3950.0090637698177</v>
      </c>
      <c r="J11" s="29">
        <v>7602.6499271675739</v>
      </c>
      <c r="K11" s="29">
        <v>7223.5678931904049</v>
      </c>
      <c r="L11" s="29">
        <v>8253.4369275924455</v>
      </c>
      <c r="M11" s="31">
        <v>7056.3740545052678</v>
      </c>
      <c r="N11" s="29">
        <v>2088.5687651276266</v>
      </c>
      <c r="O11" s="29">
        <v>2400.1631107740686</v>
      </c>
      <c r="P11" s="29">
        <v>2574.7551094004139</v>
      </c>
      <c r="Q11" s="29">
        <v>772.54281587454432</v>
      </c>
      <c r="R11" s="29">
        <v>729.93692909960851</v>
      </c>
      <c r="S11" s="29">
        <v>797.92494123368726</v>
      </c>
      <c r="T11" s="29">
        <v>1059.8030835470288</v>
      </c>
      <c r="U11" s="29">
        <v>1048.2304575786463</v>
      </c>
      <c r="V11" s="29">
        <v>1018.3654203736019</v>
      </c>
      <c r="W11" s="29">
        <v>1275.9878419452889</v>
      </c>
      <c r="X11" s="29">
        <v>2472.1776042599063</v>
      </c>
      <c r="Y11" s="29">
        <v>5204.7892494364769</v>
      </c>
      <c r="Z11" s="29">
        <v>4893.4612342975779</v>
      </c>
      <c r="AA11" s="29">
        <v>5366.298550170528</v>
      </c>
      <c r="AB11" s="29">
        <v>837.71748086564924</v>
      </c>
      <c r="AC11" s="29">
        <v>637.93378390408486</v>
      </c>
      <c r="AD11" s="29">
        <v>2098.750730787619</v>
      </c>
      <c r="AE11" s="29">
        <v>2194.0330276420177</v>
      </c>
      <c r="AF11" s="29">
        <v>2725.6946946620947</v>
      </c>
      <c r="AG11" s="29">
        <v>2895.1816270195413</v>
      </c>
      <c r="AH11" s="29">
        <v>2759.7790688633663</v>
      </c>
      <c r="AI11" s="29">
        <v>4700.0844688143743</v>
      </c>
      <c r="AJ11" s="29">
        <v>5034.9481747410528</v>
      </c>
      <c r="AK11" s="29">
        <v>582.70385064083314</v>
      </c>
      <c r="AL11" s="29">
        <v>564.62401937889388</v>
      </c>
      <c r="AM11" s="29">
        <v>2281.7818471878077</v>
      </c>
      <c r="AN11" s="29">
        <v>4184.8721131740804</v>
      </c>
      <c r="AO11" s="29">
        <v>5042.0706952535229</v>
      </c>
      <c r="AP11" s="29">
        <v>4560.9677292578399</v>
      </c>
      <c r="AQ11" s="29">
        <v>5242.3527965420981</v>
      </c>
      <c r="AR11" s="29">
        <v>1527.4023968053323</v>
      </c>
      <c r="AS11" s="35">
        <v>3801.3665934389992</v>
      </c>
      <c r="AT11" s="29">
        <v>4114.4653561801852</v>
      </c>
      <c r="AU11" s="29">
        <v>4237.4720435224881</v>
      </c>
      <c r="AV11" s="32">
        <v>8.6220353078089875</v>
      </c>
      <c r="AW11" s="33">
        <v>2222.5729463753019</v>
      </c>
      <c r="AX11" s="33">
        <v>2380.9066368770104</v>
      </c>
      <c r="AY11" s="29">
        <v>2118.675640465548</v>
      </c>
      <c r="AZ11" s="29">
        <v>2707.5626011507975</v>
      </c>
      <c r="BA11" s="29">
        <v>4074.8211993398131</v>
      </c>
      <c r="BB11" s="29">
        <v>1911.5711653022263</v>
      </c>
      <c r="BC11" s="29">
        <v>5528.3242676396449</v>
      </c>
      <c r="BD11" s="34">
        <v>685.71366810951758</v>
      </c>
      <c r="BE11" s="29">
        <v>699.63727121464228</v>
      </c>
      <c r="BF11" s="29">
        <v>708.55263157894728</v>
      </c>
      <c r="BG11" s="29">
        <v>701.0115979381444</v>
      </c>
      <c r="BH11" s="29">
        <v>725.61533888228303</v>
      </c>
      <c r="BI11" s="29">
        <v>616.93428571428581</v>
      </c>
      <c r="BJ11" s="29">
        <v>1462.6068281938326</v>
      </c>
      <c r="BK11" s="29">
        <v>2980.5706507289992</v>
      </c>
      <c r="BL11" s="29">
        <v>3172.1797797400536</v>
      </c>
      <c r="BM11" s="29">
        <v>1040.1883973445465</v>
      </c>
      <c r="BN11" s="29">
        <v>1020.8388666238936</v>
      </c>
      <c r="BO11" s="29">
        <v>5374.6225808048312</v>
      </c>
      <c r="BP11" s="29">
        <v>11966.197128052434</v>
      </c>
      <c r="BQ11" s="29">
        <v>4104.7154733483312</v>
      </c>
      <c r="BR11" s="29">
        <v>7386.1376917554135</v>
      </c>
      <c r="BS11" s="29">
        <v>9540.6403448197889</v>
      </c>
      <c r="BT11" s="29">
        <v>1223.6506644775918</v>
      </c>
      <c r="BU11" s="29">
        <v>1649.2990024265303</v>
      </c>
      <c r="BV11" s="29">
        <v>1744.318181818182</v>
      </c>
      <c r="BW11" s="29">
        <v>1835.9180933199059</v>
      </c>
      <c r="BX11" s="29">
        <v>1617.8748180494906</v>
      </c>
      <c r="BY11" s="29">
        <v>6513.7229424128991</v>
      </c>
      <c r="BZ11" s="29">
        <v>6001.4737454755359</v>
      </c>
      <c r="CA11" s="29">
        <v>2295.9302623978665</v>
      </c>
      <c r="CB11" s="29">
        <v>1065.6631158646064</v>
      </c>
      <c r="CC11" s="29">
        <v>1562.9349979789883</v>
      </c>
      <c r="CD11" s="29">
        <v>1533.0225883715295</v>
      </c>
      <c r="CE11" s="29">
        <v>1246.0400717717164</v>
      </c>
      <c r="CF11" s="29">
        <v>4357.5150177499945</v>
      </c>
      <c r="CG11" s="29">
        <v>3281.8614044683804</v>
      </c>
      <c r="CH11" s="29">
        <v>2953.0056817240638</v>
      </c>
      <c r="CI11" s="29">
        <v>1086.7196367763904</v>
      </c>
      <c r="CJ11" s="29">
        <v>3691.8394487822393</v>
      </c>
      <c r="CK11" s="29">
        <v>3832.7199960030366</v>
      </c>
      <c r="CL11" s="29">
        <v>2425.2866437469647</v>
      </c>
      <c r="CM11" s="29">
        <v>2300.9767123788379</v>
      </c>
      <c r="CN11" s="29">
        <v>4842.3282902182609</v>
      </c>
      <c r="CO11" s="29">
        <v>3063.2882638274045</v>
      </c>
      <c r="CP11" s="29">
        <v>3911.4279408035245</v>
      </c>
      <c r="CQ11" s="29">
        <v>4098.2706921017652</v>
      </c>
      <c r="CR11" s="29">
        <v>10298.360554545985</v>
      </c>
      <c r="CS11" s="29">
        <v>4174.0735933162623</v>
      </c>
      <c r="CT11" s="29">
        <v>3842.271335117463</v>
      </c>
      <c r="CU11" s="29">
        <v>2448.045983643477</v>
      </c>
      <c r="CV11" s="29">
        <v>1025.1933150411573</v>
      </c>
      <c r="CW11" s="29">
        <v>1211.2579762989972</v>
      </c>
      <c r="CX11" s="29">
        <v>7789.5136639545626</v>
      </c>
      <c r="CY11" s="29">
        <v>15333.427717691762</v>
      </c>
      <c r="CZ11" s="29">
        <v>2961.2668184041181</v>
      </c>
      <c r="DA11" s="29">
        <v>6712.3763737411145</v>
      </c>
      <c r="DB11" s="29">
        <v>4248.7670873161678</v>
      </c>
      <c r="DC11" s="29">
        <v>5845.5147232016479</v>
      </c>
      <c r="DD11" s="29">
        <v>2260.9673790776155</v>
      </c>
      <c r="DE11" s="29">
        <v>4944.9978547643677</v>
      </c>
      <c r="DF11" s="29">
        <v>6000.0060934388221</v>
      </c>
      <c r="DG11" s="29">
        <v>7255.8772637838501</v>
      </c>
      <c r="DH11" s="29">
        <v>10919.590554364691</v>
      </c>
      <c r="DI11" s="29">
        <v>8619.9868644124126</v>
      </c>
      <c r="DJ11" s="29">
        <v>660.73246323127091</v>
      </c>
      <c r="DK11" s="29">
        <v>1391.4639472392821</v>
      </c>
      <c r="DL11" s="28"/>
      <c r="DM11" s="29"/>
      <c r="DN11" s="17" t="s">
        <v>62</v>
      </c>
      <c r="DO11" s="30">
        <f t="shared" si="2"/>
        <v>1.3473005885270271</v>
      </c>
      <c r="DP11" s="30">
        <f t="shared" si="3"/>
        <v>1.3380102474107376</v>
      </c>
      <c r="DQ11" s="14"/>
    </row>
    <row r="12" spans="1:121" ht="13.9" x14ac:dyDescent="0.4">
      <c r="A12" s="4"/>
      <c r="B12" s="4" t="s">
        <v>62</v>
      </c>
      <c r="C12" s="29">
        <v>2822.0582570640399</v>
      </c>
      <c r="D12" s="29">
        <v>579.06013850333352</v>
      </c>
      <c r="E12" s="29">
        <v>3407.2816995197704</v>
      </c>
      <c r="F12" s="29">
        <v>3830.1010364576077</v>
      </c>
      <c r="G12" s="29">
        <v>3091.1458330735954</v>
      </c>
      <c r="H12" s="29">
        <v>3621.314862870644</v>
      </c>
      <c r="I12" s="29">
        <v>3911.9639419789837</v>
      </c>
      <c r="J12" s="29">
        <v>7242.946427798508</v>
      </c>
      <c r="K12" s="29">
        <v>7298.8709562448503</v>
      </c>
      <c r="L12" s="29">
        <v>8802.9700363194534</v>
      </c>
      <c r="M12" s="31">
        <v>7546.8127251894139</v>
      </c>
      <c r="N12" s="29">
        <v>2124.4073845597536</v>
      </c>
      <c r="O12" s="29">
        <v>2452.8853982057208</v>
      </c>
      <c r="P12" s="29">
        <v>2571.3023478328864</v>
      </c>
      <c r="Q12" s="29">
        <v>729.88042455998925</v>
      </c>
      <c r="R12" s="29">
        <v>714.78010861463099</v>
      </c>
      <c r="S12" s="29">
        <v>804.1830376632139</v>
      </c>
      <c r="T12" s="29">
        <v>1158.1870075076006</v>
      </c>
      <c r="U12" s="29">
        <v>1004.232835123774</v>
      </c>
      <c r="V12" s="29">
        <v>1075.7155271493848</v>
      </c>
      <c r="W12" s="29">
        <v>1262.7764402194148</v>
      </c>
      <c r="X12" s="29">
        <v>2448.3918651637518</v>
      </c>
      <c r="Y12" s="29">
        <v>5272.8077856595746</v>
      </c>
      <c r="Z12" s="29">
        <v>4801.6946507415305</v>
      </c>
      <c r="AA12" s="29">
        <v>5488.4960412667542</v>
      </c>
      <c r="AB12" s="29">
        <v>830.64421840537398</v>
      </c>
      <c r="AC12" s="29">
        <v>642.76981252006624</v>
      </c>
      <c r="AD12" s="29">
        <v>2029.8540837558971</v>
      </c>
      <c r="AE12" s="29">
        <v>2222.5142199241673</v>
      </c>
      <c r="AF12" s="29">
        <v>3000.1076088212894</v>
      </c>
      <c r="AG12" s="29">
        <v>2923.3180816710769</v>
      </c>
      <c r="AH12" s="29">
        <v>3332.3593638126908</v>
      </c>
      <c r="AI12" s="29">
        <v>5010.6606703094321</v>
      </c>
      <c r="AJ12" s="29">
        <v>4810.2289032158733</v>
      </c>
      <c r="AK12" s="29">
        <v>578.4</v>
      </c>
      <c r="AL12" s="29">
        <v>597.14268277557835</v>
      </c>
      <c r="AM12" s="29">
        <v>2478.52597045732</v>
      </c>
      <c r="AN12" s="29">
        <v>4238.5740102727987</v>
      </c>
      <c r="AO12" s="29">
        <v>5095.7959494431934</v>
      </c>
      <c r="AP12" s="29">
        <v>4698.3622309546408</v>
      </c>
      <c r="AQ12" s="29">
        <v>5185.5276873398261</v>
      </c>
      <c r="AR12" s="29">
        <v>1362.9397567273556</v>
      </c>
      <c r="AS12" s="35">
        <v>4093.6174743647971</v>
      </c>
      <c r="AT12" s="29">
        <v>3921.8040997061262</v>
      </c>
      <c r="AU12" s="29">
        <v>4174.4766150479018</v>
      </c>
      <c r="AV12" s="32">
        <v>8.5417856274739226</v>
      </c>
      <c r="AW12" s="33">
        <v>2321.8455380669734</v>
      </c>
      <c r="AX12" s="33">
        <v>2407.1835186974054</v>
      </c>
      <c r="AY12" s="29">
        <v>2142.0841236623542</v>
      </c>
      <c r="AZ12" s="29">
        <v>2715.5507173114315</v>
      </c>
      <c r="BA12" s="29">
        <v>4060.0335385725448</v>
      </c>
      <c r="BB12" s="29">
        <v>1911.5474045331771</v>
      </c>
      <c r="BC12" s="29">
        <v>5506.94333667724</v>
      </c>
      <c r="BD12" s="34">
        <v>686.42636776824554</v>
      </c>
      <c r="BE12" s="29">
        <v>696.58722277391598</v>
      </c>
      <c r="BF12" s="29">
        <v>690.69690992767914</v>
      </c>
      <c r="BG12" s="29">
        <v>671.27232142857144</v>
      </c>
      <c r="BH12" s="29">
        <v>711.11143695014664</v>
      </c>
      <c r="BI12" s="29">
        <v>624.31267605633798</v>
      </c>
      <c r="BJ12" s="29">
        <v>1537.8888888888889</v>
      </c>
      <c r="BK12" s="29">
        <v>3148.6639007618428</v>
      </c>
      <c r="BL12" s="29">
        <v>3161.0375216395551</v>
      </c>
      <c r="BM12" s="29">
        <v>1064.6497841129415</v>
      </c>
      <c r="BN12" s="29">
        <v>1023.951436310951</v>
      </c>
      <c r="BO12" s="29">
        <v>5670.3916090770963</v>
      </c>
      <c r="BP12" s="29">
        <v>12994.467684547159</v>
      </c>
      <c r="BQ12" s="29">
        <v>4218.644808268049</v>
      </c>
      <c r="BR12" s="29">
        <v>7677.0298793578795</v>
      </c>
      <c r="BS12" s="29">
        <v>10027.128781515867</v>
      </c>
      <c r="BT12" s="29">
        <v>1244.1839521572726</v>
      </c>
      <c r="BU12" s="29">
        <v>1680.0026672001068</v>
      </c>
      <c r="BV12" s="29">
        <v>1757.1906354515049</v>
      </c>
      <c r="BW12" s="29">
        <v>1850.3536254874743</v>
      </c>
      <c r="BX12" s="29">
        <v>1643.0205949656752</v>
      </c>
      <c r="BY12" s="29">
        <v>6087.5744506271503</v>
      </c>
      <c r="BZ12" s="29">
        <v>6209.2460099425862</v>
      </c>
      <c r="CA12" s="29">
        <v>2376.9970916041748</v>
      </c>
      <c r="CB12" s="29">
        <v>1114.2490874704588</v>
      </c>
      <c r="CC12" s="29">
        <v>1499.9973092948569</v>
      </c>
      <c r="CD12" s="29">
        <v>1510.6333041115649</v>
      </c>
      <c r="CE12" s="29">
        <v>1206.4420917908913</v>
      </c>
      <c r="CF12" s="29">
        <v>4471.1826671391082</v>
      </c>
      <c r="CG12" s="29">
        <v>3276.2120733245988</v>
      </c>
      <c r="CH12" s="17"/>
      <c r="CI12" s="29">
        <v>1184.5291479820628</v>
      </c>
      <c r="CJ12" s="29">
        <v>3681.8064217104347</v>
      </c>
      <c r="CK12" s="29">
        <v>3782.1077946027744</v>
      </c>
      <c r="CL12" s="29">
        <v>2415.3748118173194</v>
      </c>
      <c r="CM12" s="29">
        <v>2331.7914250761105</v>
      </c>
      <c r="CN12" s="29">
        <v>5010.6762261506947</v>
      </c>
      <c r="CO12" s="29">
        <v>2797.2154221688643</v>
      </c>
      <c r="CP12" s="29">
        <v>3994.7965447355728</v>
      </c>
      <c r="CQ12" s="29">
        <v>4453.5440206648545</v>
      </c>
      <c r="CR12" s="29">
        <v>10937.933442860907</v>
      </c>
      <c r="CS12" s="29">
        <v>4231.6458750589281</v>
      </c>
      <c r="CT12" s="29">
        <v>3726.9095006161751</v>
      </c>
      <c r="CU12" s="29">
        <v>2531.4914750941498</v>
      </c>
      <c r="CV12" s="29">
        <v>1099.3894993894994</v>
      </c>
      <c r="CW12" s="29">
        <v>1146.0048965056756</v>
      </c>
      <c r="CX12" s="29">
        <v>8112.6883743145318</v>
      </c>
      <c r="CY12" s="29">
        <v>16039.838289649484</v>
      </c>
      <c r="CZ12" s="29">
        <v>3050.1067852907167</v>
      </c>
      <c r="DA12" s="29">
        <v>5945.4319148647337</v>
      </c>
      <c r="DB12" s="29">
        <v>4391.8804384676232</v>
      </c>
      <c r="DC12" s="29">
        <v>6160.4858086825316</v>
      </c>
      <c r="DD12" s="29">
        <v>2218.5792349726776</v>
      </c>
      <c r="DE12" s="29">
        <v>4974.3923588139505</v>
      </c>
      <c r="DF12" s="29">
        <v>5613.997315454304</v>
      </c>
      <c r="DG12" s="35">
        <v>8094.0700987970104</v>
      </c>
      <c r="DH12" s="29">
        <v>10139.227743435251</v>
      </c>
      <c r="DI12" s="29">
        <v>8950.2633663856886</v>
      </c>
      <c r="DJ12" s="29">
        <v>667.46027119528799</v>
      </c>
      <c r="DK12" s="29">
        <v>1410.9665383831648</v>
      </c>
      <c r="DL12" s="28"/>
      <c r="DM12" s="29"/>
      <c r="DN12" s="17" t="s">
        <v>63</v>
      </c>
      <c r="DO12" s="30">
        <f t="shared" si="2"/>
        <v>1.476977261323607</v>
      </c>
      <c r="DP12" s="30">
        <f t="shared" si="3"/>
        <v>1.4917172781581525</v>
      </c>
      <c r="DQ12" s="14"/>
    </row>
    <row r="13" spans="1:121" ht="14.25" thickBot="1" x14ac:dyDescent="0.45">
      <c r="A13" s="4"/>
      <c r="B13" s="4" t="s">
        <v>63</v>
      </c>
      <c r="C13" s="36">
        <v>2696.8326285742287</v>
      </c>
      <c r="D13" s="36">
        <v>622.08929661453294</v>
      </c>
      <c r="E13" s="36">
        <v>3831.2182842108418</v>
      </c>
      <c r="F13" s="36">
        <v>3926.9805790176865</v>
      </c>
      <c r="G13" s="36">
        <v>2790.122291553062</v>
      </c>
      <c r="H13" s="36">
        <v>3844.8180972525706</v>
      </c>
      <c r="I13" s="36">
        <v>4125.3136645374061</v>
      </c>
      <c r="J13" s="36">
        <v>7382.650482791908</v>
      </c>
      <c r="K13" s="36">
        <v>7056.1341871443292</v>
      </c>
      <c r="L13" s="36">
        <v>9123.352161819168</v>
      </c>
      <c r="M13" s="37">
        <v>8012.3411138679512</v>
      </c>
      <c r="N13" s="36">
        <v>2138.3638986258266</v>
      </c>
      <c r="O13" s="36">
        <v>2522.7512963416466</v>
      </c>
      <c r="P13" s="36">
        <v>2588.8280754337352</v>
      </c>
      <c r="Q13" s="36">
        <v>621.57197218212832</v>
      </c>
      <c r="R13" s="36">
        <v>713.9207507820646</v>
      </c>
      <c r="S13" s="36">
        <v>841.90890719726406</v>
      </c>
      <c r="T13" s="36">
        <v>1137.4414786891227</v>
      </c>
      <c r="U13" s="36">
        <v>1018.3654203736019</v>
      </c>
      <c r="V13" s="36">
        <v>1142.3195253268873</v>
      </c>
      <c r="W13" s="36">
        <v>1249.7202899255728</v>
      </c>
      <c r="X13" s="36">
        <v>2526.735225753187</v>
      </c>
      <c r="Y13" s="36">
        <v>5157.7662826917713</v>
      </c>
      <c r="Z13" s="36">
        <v>4938.7605978312622</v>
      </c>
      <c r="AA13" s="36">
        <v>5421.9626120909343</v>
      </c>
      <c r="AB13" s="36">
        <v>763.60950416383037</v>
      </c>
      <c r="AC13" s="36">
        <v>620.8942467058954</v>
      </c>
      <c r="AD13" s="36">
        <v>2103.130287921027</v>
      </c>
      <c r="AE13" s="36">
        <v>2292.5777148971097</v>
      </c>
      <c r="AF13" s="36">
        <v>2886.5344444110547</v>
      </c>
      <c r="AG13" s="36">
        <v>2925.87562415496</v>
      </c>
      <c r="AH13" s="36">
        <v>3455.4292999267486</v>
      </c>
      <c r="AI13" s="36">
        <v>5344.660999238522</v>
      </c>
      <c r="AJ13" s="36">
        <v>5010.8884213748725</v>
      </c>
      <c r="AK13" s="36">
        <v>525.21988942362202</v>
      </c>
      <c r="AL13" s="36">
        <v>579.54135986213385</v>
      </c>
      <c r="AM13" s="36">
        <v>2817.5033510256421</v>
      </c>
      <c r="AN13" s="36">
        <v>4281.767932531392</v>
      </c>
      <c r="AO13" s="36">
        <v>5085.6781272618064</v>
      </c>
      <c r="AP13" s="36">
        <v>4747.0000908437733</v>
      </c>
      <c r="AQ13" s="36">
        <v>5372.4915131916114</v>
      </c>
      <c r="AR13" s="36">
        <v>1310.4467644443455</v>
      </c>
      <c r="AS13" s="38">
        <v>4466.8146523872174</v>
      </c>
      <c r="AT13" s="36">
        <v>3974.8107514886137</v>
      </c>
      <c r="AU13" s="36">
        <v>3804.643563500852</v>
      </c>
      <c r="AV13" s="39">
        <v>8.6191417498352561</v>
      </c>
      <c r="AW13" s="40">
        <v>2389.6179214006106</v>
      </c>
      <c r="AX13" s="40">
        <v>2394.3159971376285</v>
      </c>
      <c r="AY13" s="36">
        <v>2259.4868397878226</v>
      </c>
      <c r="AZ13" s="36">
        <v>2710.951635404419</v>
      </c>
      <c r="BA13" s="41"/>
      <c r="BB13" s="36">
        <v>1915.2870729129975</v>
      </c>
      <c r="BC13" s="36">
        <v>5678.2010478917136</v>
      </c>
      <c r="BD13" s="42">
        <v>687.13980817464585</v>
      </c>
      <c r="BE13" s="36">
        <v>690.70933685252385</v>
      </c>
      <c r="BF13" s="36">
        <v>710.16420361247947</v>
      </c>
      <c r="BG13" s="36">
        <v>697.07293969055888</v>
      </c>
      <c r="BH13" s="36">
        <v>709.10641989589362</v>
      </c>
      <c r="BI13" s="36">
        <v>619.00278551532028</v>
      </c>
      <c r="BJ13" s="36">
        <v>1630.3107104984094</v>
      </c>
      <c r="BK13" s="36">
        <v>3347.7805447870401</v>
      </c>
      <c r="BL13" s="36">
        <v>3274.9278840326765</v>
      </c>
      <c r="BM13" s="36">
        <v>1091.6076850936929</v>
      </c>
      <c r="BN13" s="36">
        <v>1044.1186893993386</v>
      </c>
      <c r="BO13" s="36">
        <v>6262.9688940651231</v>
      </c>
      <c r="BP13" s="36">
        <v>13984.584912802333</v>
      </c>
      <c r="BQ13" s="36">
        <v>4482.1066319600586</v>
      </c>
      <c r="BR13" s="36">
        <v>8165.5900489609885</v>
      </c>
      <c r="BS13" s="36">
        <v>10470.99822547196</v>
      </c>
      <c r="BT13" s="36">
        <v>1265.0617956118783</v>
      </c>
      <c r="BU13" s="36">
        <v>1693.5333333333333</v>
      </c>
      <c r="BV13" s="36">
        <v>1770.1472556894244</v>
      </c>
      <c r="BW13" s="36">
        <v>1884.1022971302141</v>
      </c>
      <c r="BX13" s="36">
        <v>1372.5126475548061</v>
      </c>
      <c r="BY13" s="36">
        <v>6162.4553753484033</v>
      </c>
      <c r="BZ13" s="36">
        <v>6525.4502037047851</v>
      </c>
      <c r="CA13" s="36">
        <v>2498.6142843864864</v>
      </c>
      <c r="CB13" s="36">
        <v>1222.6615511872583</v>
      </c>
      <c r="CC13" s="36">
        <v>1437.9384463532501</v>
      </c>
      <c r="CD13" s="36">
        <v>1513.6278854721227</v>
      </c>
      <c r="CE13" s="36">
        <v>1206.5098398380007</v>
      </c>
      <c r="CF13" s="36">
        <v>4779.4322772907635</v>
      </c>
      <c r="CG13" s="36">
        <v>3175.9459717188047</v>
      </c>
      <c r="CH13" s="41"/>
      <c r="CI13" s="36">
        <v>1212.7518264334735</v>
      </c>
      <c r="CJ13" s="36">
        <v>3962.5863629432324</v>
      </c>
      <c r="CK13" s="36">
        <v>3910.579214294989</v>
      </c>
      <c r="CL13" s="36">
        <v>2187.8430901235893</v>
      </c>
      <c r="CM13" s="36">
        <v>2421.1991937529333</v>
      </c>
      <c r="CN13" s="36">
        <v>5264.856748142548</v>
      </c>
      <c r="CO13" s="36">
        <v>2842.7261529290986</v>
      </c>
      <c r="CP13" s="36">
        <v>3907.257609949354</v>
      </c>
      <c r="CQ13" s="36">
        <v>4741.3550979300553</v>
      </c>
      <c r="CR13" s="36">
        <v>10709.855678230857</v>
      </c>
      <c r="CS13" s="36">
        <v>4390.0367161982049</v>
      </c>
      <c r="CT13" s="36">
        <v>3577.3853739797196</v>
      </c>
      <c r="CU13" s="36">
        <v>2610.8953646167538</v>
      </c>
      <c r="CV13" s="36">
        <v>1028.3671036948749</v>
      </c>
      <c r="CW13" s="36">
        <v>1099.4798439531858</v>
      </c>
      <c r="CX13" s="36">
        <v>9087.9938570989034</v>
      </c>
      <c r="CY13" s="36">
        <v>16858.583033743893</v>
      </c>
      <c r="CZ13" s="36">
        <v>3170.2601422657694</v>
      </c>
      <c r="DA13" s="36">
        <v>6154.3764929224171</v>
      </c>
      <c r="DB13" s="36">
        <v>4514.4760397199852</v>
      </c>
      <c r="DC13" s="36">
        <v>6527.6583498457285</v>
      </c>
      <c r="DD13" s="36">
        <v>2233.3333333333335</v>
      </c>
      <c r="DE13" s="36">
        <v>5123.2941290875624</v>
      </c>
      <c r="DF13" s="36">
        <v>5519.8878163484324</v>
      </c>
      <c r="DG13" s="38">
        <v>8613.1544016967146</v>
      </c>
      <c r="DH13" s="36">
        <v>9841.1242590870334</v>
      </c>
      <c r="DI13" s="36">
        <v>8747.0290553763971</v>
      </c>
      <c r="DJ13" s="36">
        <v>639.97027931117327</v>
      </c>
      <c r="DK13" s="36">
        <v>1435.6516548488464</v>
      </c>
      <c r="DL13" s="28"/>
      <c r="DM13" s="36"/>
      <c r="DN13" s="36" t="s">
        <v>64</v>
      </c>
      <c r="DO13" s="36">
        <f>DK3-3</f>
        <v>110</v>
      </c>
      <c r="DP13" s="36">
        <f>DK3</f>
        <v>113</v>
      </c>
      <c r="DQ13" s="43"/>
    </row>
    <row r="14" spans="1:121" ht="14.25" thickTop="1" x14ac:dyDescent="0.4">
      <c r="A14" s="6" t="s">
        <v>65</v>
      </c>
      <c r="B14" s="4"/>
      <c r="C14" s="28"/>
      <c r="D14" s="28"/>
      <c r="E14" s="4"/>
      <c r="F14" s="4"/>
      <c r="G14" s="4"/>
      <c r="H14" s="4"/>
      <c r="I14" s="4"/>
      <c r="J14" s="4"/>
      <c r="K14" s="4"/>
      <c r="L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 t="s">
        <v>66</v>
      </c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 t="s">
        <v>66</v>
      </c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H14" s="4"/>
      <c r="DI14" s="4"/>
      <c r="DJ14" s="4"/>
      <c r="DK14" s="4"/>
      <c r="DL14" s="4"/>
      <c r="DM14" s="6"/>
    </row>
    <row r="15" spans="1:121" ht="13.9" x14ac:dyDescent="0.4">
      <c r="A15" s="4"/>
      <c r="B15" s="4" t="s">
        <v>56</v>
      </c>
      <c r="C15" s="28">
        <f t="shared" ref="C15:AJ22" si="4">(C6*100)/C$6</f>
        <v>100</v>
      </c>
      <c r="D15" s="28">
        <f t="shared" si="4"/>
        <v>100</v>
      </c>
      <c r="E15" s="28">
        <f t="shared" si="4"/>
        <v>100</v>
      </c>
      <c r="F15" s="28">
        <f t="shared" si="4"/>
        <v>100</v>
      </c>
      <c r="G15" s="28">
        <f t="shared" si="4"/>
        <v>100</v>
      </c>
      <c r="H15" s="28">
        <f t="shared" si="4"/>
        <v>100</v>
      </c>
      <c r="I15" s="28">
        <f t="shared" si="4"/>
        <v>100</v>
      </c>
      <c r="J15" s="28">
        <f t="shared" si="4"/>
        <v>100</v>
      </c>
      <c r="K15" s="28">
        <f t="shared" si="4"/>
        <v>100</v>
      </c>
      <c r="L15" s="28">
        <f t="shared" si="4"/>
        <v>100.00000000000001</v>
      </c>
      <c r="M15" s="28">
        <f t="shared" si="4"/>
        <v>100</v>
      </c>
      <c r="N15" s="28">
        <f t="shared" si="4"/>
        <v>100</v>
      </c>
      <c r="O15" s="28">
        <f t="shared" si="4"/>
        <v>100</v>
      </c>
      <c r="P15" s="28">
        <f t="shared" si="4"/>
        <v>100</v>
      </c>
      <c r="Q15" s="28">
        <f t="shared" si="4"/>
        <v>100</v>
      </c>
      <c r="R15" s="28">
        <f t="shared" si="4"/>
        <v>100.00000000000001</v>
      </c>
      <c r="S15" s="28">
        <f t="shared" si="4"/>
        <v>100</v>
      </c>
      <c r="T15" s="28">
        <f t="shared" si="4"/>
        <v>100</v>
      </c>
      <c r="U15" s="28">
        <f t="shared" si="4"/>
        <v>100</v>
      </c>
      <c r="V15" s="28">
        <f t="shared" si="4"/>
        <v>100</v>
      </c>
      <c r="W15" s="28">
        <f t="shared" si="4"/>
        <v>100</v>
      </c>
      <c r="X15" s="28">
        <f t="shared" si="4"/>
        <v>100</v>
      </c>
      <c r="Y15" s="28">
        <f t="shared" si="4"/>
        <v>100</v>
      </c>
      <c r="Z15" s="28">
        <f t="shared" si="4"/>
        <v>100</v>
      </c>
      <c r="AA15" s="28">
        <f t="shared" si="4"/>
        <v>100</v>
      </c>
      <c r="AB15" s="28">
        <f t="shared" si="4"/>
        <v>100</v>
      </c>
      <c r="AC15" s="28">
        <f t="shared" si="4"/>
        <v>100</v>
      </c>
      <c r="AD15" s="28">
        <f t="shared" si="4"/>
        <v>100.00000000000001</v>
      </c>
      <c r="AE15" s="28">
        <f t="shared" si="4"/>
        <v>100</v>
      </c>
      <c r="AF15" s="28">
        <f t="shared" si="4"/>
        <v>100</v>
      </c>
      <c r="AG15" s="28">
        <f t="shared" si="4"/>
        <v>100</v>
      </c>
      <c r="AH15" s="28">
        <f t="shared" si="4"/>
        <v>100</v>
      </c>
      <c r="AI15" s="28">
        <f t="shared" si="4"/>
        <v>100</v>
      </c>
      <c r="AJ15" s="28">
        <f t="shared" si="4"/>
        <v>100</v>
      </c>
      <c r="AK15" s="28"/>
      <c r="AL15" s="28">
        <f t="shared" ref="AL15:CW18" si="5">(AL6*100)/AL$6</f>
        <v>100</v>
      </c>
      <c r="AM15" s="28">
        <f t="shared" si="5"/>
        <v>100</v>
      </c>
      <c r="AN15" s="28">
        <f t="shared" si="5"/>
        <v>100</v>
      </c>
      <c r="AO15" s="28">
        <f t="shared" si="5"/>
        <v>100</v>
      </c>
      <c r="AP15" s="28">
        <f t="shared" si="5"/>
        <v>100</v>
      </c>
      <c r="AQ15" s="28">
        <f t="shared" si="5"/>
        <v>100</v>
      </c>
      <c r="AR15" s="28">
        <f t="shared" si="5"/>
        <v>100</v>
      </c>
      <c r="AS15" s="28">
        <f t="shared" si="5"/>
        <v>100</v>
      </c>
      <c r="AT15" s="28">
        <f t="shared" si="5"/>
        <v>100</v>
      </c>
      <c r="AU15" s="28">
        <f t="shared" si="5"/>
        <v>100</v>
      </c>
      <c r="AV15" s="28">
        <f t="shared" si="5"/>
        <v>100</v>
      </c>
      <c r="AW15" s="28">
        <f t="shared" si="5"/>
        <v>100</v>
      </c>
      <c r="AX15" s="28">
        <f t="shared" si="5"/>
        <v>100</v>
      </c>
      <c r="AY15" s="28">
        <f t="shared" si="5"/>
        <v>100</v>
      </c>
      <c r="AZ15" s="28">
        <f t="shared" si="5"/>
        <v>100</v>
      </c>
      <c r="BA15" s="28">
        <f t="shared" si="5"/>
        <v>100</v>
      </c>
      <c r="BB15" s="28">
        <f t="shared" si="5"/>
        <v>100</v>
      </c>
      <c r="BC15" s="28">
        <f t="shared" si="5"/>
        <v>100.00000000000001</v>
      </c>
      <c r="BD15" s="28">
        <f t="shared" si="5"/>
        <v>100.00000000000001</v>
      </c>
      <c r="BE15" s="28">
        <f t="shared" si="5"/>
        <v>100</v>
      </c>
      <c r="BF15" s="28">
        <f t="shared" si="5"/>
        <v>100</v>
      </c>
      <c r="BG15" s="28">
        <f t="shared" si="5"/>
        <v>100</v>
      </c>
      <c r="BH15" s="28">
        <f t="shared" si="5"/>
        <v>100</v>
      </c>
      <c r="BI15" s="28">
        <f t="shared" si="5"/>
        <v>99.999999999999986</v>
      </c>
      <c r="BJ15" s="28">
        <f t="shared" si="5"/>
        <v>100</v>
      </c>
      <c r="BK15" s="28">
        <f t="shared" si="5"/>
        <v>100</v>
      </c>
      <c r="BL15" s="28">
        <f t="shared" si="5"/>
        <v>100</v>
      </c>
      <c r="BM15" s="28">
        <f t="shared" si="5"/>
        <v>100</v>
      </c>
      <c r="BN15" s="28">
        <f t="shared" si="5"/>
        <v>100</v>
      </c>
      <c r="BO15" s="28">
        <f t="shared" si="5"/>
        <v>100</v>
      </c>
      <c r="BP15" s="28">
        <f t="shared" si="5"/>
        <v>100</v>
      </c>
      <c r="BQ15" s="28">
        <f t="shared" si="5"/>
        <v>100</v>
      </c>
      <c r="BR15" s="28">
        <f t="shared" si="5"/>
        <v>100</v>
      </c>
      <c r="BS15" s="28">
        <f t="shared" si="5"/>
        <v>100</v>
      </c>
      <c r="BT15" s="28">
        <f t="shared" si="5"/>
        <v>100</v>
      </c>
      <c r="BU15" s="28">
        <f t="shared" si="5"/>
        <v>100</v>
      </c>
      <c r="BV15" s="28">
        <f t="shared" si="5"/>
        <v>100</v>
      </c>
      <c r="BW15" s="28">
        <f t="shared" si="5"/>
        <v>100</v>
      </c>
      <c r="BX15" s="28">
        <f t="shared" si="5"/>
        <v>100</v>
      </c>
      <c r="BY15" s="28">
        <f t="shared" si="5"/>
        <v>100</v>
      </c>
      <c r="BZ15" s="28">
        <f t="shared" si="5"/>
        <v>100</v>
      </c>
      <c r="CA15" s="28">
        <f t="shared" si="5"/>
        <v>100</v>
      </c>
      <c r="CB15" s="28">
        <f t="shared" si="5"/>
        <v>99.999999999999986</v>
      </c>
      <c r="CC15" s="28">
        <f t="shared" si="5"/>
        <v>100</v>
      </c>
      <c r="CD15" s="28">
        <f t="shared" si="5"/>
        <v>100</v>
      </c>
      <c r="CE15" s="28">
        <f t="shared" si="5"/>
        <v>100</v>
      </c>
      <c r="CF15" s="28">
        <f t="shared" si="5"/>
        <v>100</v>
      </c>
      <c r="CG15" s="28">
        <f t="shared" si="5"/>
        <v>100</v>
      </c>
      <c r="CH15" s="28">
        <f t="shared" si="5"/>
        <v>100</v>
      </c>
      <c r="CI15" s="28">
        <f t="shared" si="5"/>
        <v>100</v>
      </c>
      <c r="CJ15" s="28">
        <f t="shared" si="5"/>
        <v>100</v>
      </c>
      <c r="CK15" s="28">
        <f t="shared" si="5"/>
        <v>100</v>
      </c>
      <c r="CL15" s="28">
        <f t="shared" si="5"/>
        <v>100</v>
      </c>
      <c r="CM15" s="28">
        <f t="shared" si="5"/>
        <v>100</v>
      </c>
      <c r="CN15" s="28">
        <f t="shared" si="5"/>
        <v>100</v>
      </c>
      <c r="CO15" s="28">
        <f t="shared" si="5"/>
        <v>100</v>
      </c>
      <c r="CP15" s="28">
        <f t="shared" si="5"/>
        <v>100</v>
      </c>
      <c r="CQ15" s="28">
        <f t="shared" si="5"/>
        <v>100</v>
      </c>
      <c r="CR15" s="28">
        <f t="shared" si="5"/>
        <v>100</v>
      </c>
      <c r="CS15" s="28">
        <f t="shared" si="5"/>
        <v>100</v>
      </c>
      <c r="CT15" s="28">
        <f t="shared" si="5"/>
        <v>100</v>
      </c>
      <c r="CU15" s="28">
        <f t="shared" si="5"/>
        <v>100</v>
      </c>
      <c r="CV15" s="28">
        <f t="shared" si="5"/>
        <v>100</v>
      </c>
      <c r="CW15" s="28">
        <f t="shared" si="5"/>
        <v>100</v>
      </c>
      <c r="CX15" s="28">
        <f t="shared" ref="CX15:DK22" si="6">(CX6*100)/CX$6</f>
        <v>100</v>
      </c>
      <c r="CY15" s="28">
        <f t="shared" si="6"/>
        <v>100</v>
      </c>
      <c r="CZ15" s="28">
        <f t="shared" si="6"/>
        <v>100</v>
      </c>
      <c r="DA15" s="28">
        <f t="shared" si="6"/>
        <v>100</v>
      </c>
      <c r="DB15" s="28">
        <f t="shared" si="6"/>
        <v>100</v>
      </c>
      <c r="DC15" s="28">
        <f t="shared" si="6"/>
        <v>100</v>
      </c>
      <c r="DD15" s="28">
        <f t="shared" si="6"/>
        <v>100</v>
      </c>
      <c r="DE15" s="28">
        <f t="shared" si="6"/>
        <v>100</v>
      </c>
      <c r="DF15" s="28">
        <f t="shared" si="6"/>
        <v>100</v>
      </c>
      <c r="DG15" s="28">
        <f t="shared" si="6"/>
        <v>100</v>
      </c>
      <c r="DH15" s="28">
        <f t="shared" si="6"/>
        <v>100</v>
      </c>
      <c r="DI15" s="28">
        <f t="shared" si="6"/>
        <v>100.00000000000001</v>
      </c>
      <c r="DJ15" s="28">
        <f t="shared" si="6"/>
        <v>100</v>
      </c>
      <c r="DK15" s="28">
        <f t="shared" si="6"/>
        <v>100.00000000000001</v>
      </c>
      <c r="DL15" s="44"/>
      <c r="DM15" s="6" t="s">
        <v>67</v>
      </c>
      <c r="DN15" s="44"/>
    </row>
    <row r="16" spans="1:121" ht="13.9" x14ac:dyDescent="0.4">
      <c r="A16" s="4"/>
      <c r="B16" s="4" t="s">
        <v>57</v>
      </c>
      <c r="C16" s="28">
        <f t="shared" si="4"/>
        <v>96.686726303352344</v>
      </c>
      <c r="D16" s="28">
        <f t="shared" si="4"/>
        <v>100.07436174613414</v>
      </c>
      <c r="E16" s="28">
        <f t="shared" si="4"/>
        <v>122.02280957082758</v>
      </c>
      <c r="F16" s="28">
        <f t="shared" si="4"/>
        <v>103.46774695792602</v>
      </c>
      <c r="G16" s="28">
        <f t="shared" si="4"/>
        <v>98.022880687379683</v>
      </c>
      <c r="H16" s="28">
        <f t="shared" si="4"/>
        <v>103.26460290728592</v>
      </c>
      <c r="I16" s="28">
        <f t="shared" si="4"/>
        <v>90.981269153974466</v>
      </c>
      <c r="J16" s="28">
        <f t="shared" si="4"/>
        <v>104.25826742214242</v>
      </c>
      <c r="K16" s="28">
        <f t="shared" si="4"/>
        <v>95.268708899989079</v>
      </c>
      <c r="L16" s="28">
        <f t="shared" si="4"/>
        <v>107.40106583203212</v>
      </c>
      <c r="M16" s="28">
        <f t="shared" si="4"/>
        <v>103.17185429681302</v>
      </c>
      <c r="N16" s="28">
        <f t="shared" si="4"/>
        <v>93.950604358645563</v>
      </c>
      <c r="O16" s="28">
        <f t="shared" si="4"/>
        <v>102.93201876970494</v>
      </c>
      <c r="P16" s="28">
        <f t="shared" si="4"/>
        <v>102.19661268832054</v>
      </c>
      <c r="Q16" s="28">
        <f t="shared" si="4"/>
        <v>100.52858063221333</v>
      </c>
      <c r="R16" s="28">
        <f t="shared" si="4"/>
        <v>98.473247421332715</v>
      </c>
      <c r="S16" s="28">
        <f t="shared" si="4"/>
        <v>108.70942861048408</v>
      </c>
      <c r="T16" s="28">
        <f t="shared" si="4"/>
        <v>103.61922335821144</v>
      </c>
      <c r="U16" s="28">
        <f t="shared" si="4"/>
        <v>100.09112414044024</v>
      </c>
      <c r="V16" s="28">
        <f t="shared" si="4"/>
        <v>109.28322680769084</v>
      </c>
      <c r="W16" s="28">
        <f t="shared" si="4"/>
        <v>106.19159959083245</v>
      </c>
      <c r="X16" s="28">
        <f t="shared" si="4"/>
        <v>105.12624125151652</v>
      </c>
      <c r="Y16" s="28">
        <f t="shared" si="4"/>
        <v>98.212305755057514</v>
      </c>
      <c r="Z16" s="28">
        <f t="shared" si="4"/>
        <v>101.30684515670758</v>
      </c>
      <c r="AA16" s="28">
        <f t="shared" si="4"/>
        <v>98.124710114941365</v>
      </c>
      <c r="AB16" s="28">
        <f t="shared" si="4"/>
        <v>102.48442676838506</v>
      </c>
      <c r="AC16" s="28">
        <f t="shared" si="4"/>
        <v>98.127253738757744</v>
      </c>
      <c r="AD16" s="28">
        <f t="shared" si="4"/>
        <v>105.51607637701538</v>
      </c>
      <c r="AE16" s="28">
        <f t="shared" si="4"/>
        <v>99.30977588537408</v>
      </c>
      <c r="AF16" s="28">
        <f t="shared" si="4"/>
        <v>98.765389070288535</v>
      </c>
      <c r="AG16" s="28">
        <f t="shared" si="4"/>
        <v>102.81365315915399</v>
      </c>
      <c r="AH16" s="28">
        <f t="shared" si="4"/>
        <v>118.91423557063732</v>
      </c>
      <c r="AI16" s="28">
        <f t="shared" si="4"/>
        <v>92.725881327522643</v>
      </c>
      <c r="AJ16" s="28">
        <f t="shared" si="4"/>
        <v>106.60788552962757</v>
      </c>
      <c r="AK16" s="4"/>
      <c r="AL16" s="28">
        <f t="shared" si="5"/>
        <v>100.27174004744843</v>
      </c>
      <c r="AM16" s="28">
        <f t="shared" si="5"/>
        <v>100.64978101638583</v>
      </c>
      <c r="AN16" s="28">
        <f t="shared" si="5"/>
        <v>103.38393115063653</v>
      </c>
      <c r="AO16" s="28">
        <f t="shared" si="5"/>
        <v>103.38937865142125</v>
      </c>
      <c r="AP16" s="28">
        <f t="shared" si="5"/>
        <v>104.7744115627351</v>
      </c>
      <c r="AQ16" s="28">
        <f t="shared" si="5"/>
        <v>99.765057266140744</v>
      </c>
      <c r="AR16" s="28">
        <f t="shared" si="5"/>
        <v>101.28184686130514</v>
      </c>
      <c r="AS16" s="28">
        <f t="shared" si="5"/>
        <v>103.86361813984163</v>
      </c>
      <c r="AT16" s="28">
        <f t="shared" si="5"/>
        <v>103.96305285423934</v>
      </c>
      <c r="AU16" s="28">
        <f t="shared" si="5"/>
        <v>100.04884947790791</v>
      </c>
      <c r="AV16" s="28">
        <f t="shared" si="5"/>
        <v>103.14900968076277</v>
      </c>
      <c r="AW16" s="28">
        <f t="shared" si="5"/>
        <v>104.35631505347673</v>
      </c>
      <c r="AX16" s="28">
        <f t="shared" si="5"/>
        <v>100.18138667846597</v>
      </c>
      <c r="AY16" s="28">
        <f t="shared" si="5"/>
        <v>99.245901697944973</v>
      </c>
      <c r="AZ16" s="28">
        <f t="shared" si="5"/>
        <v>104.26067249857626</v>
      </c>
      <c r="BA16" s="28">
        <f t="shared" si="5"/>
        <v>102.25924450567827</v>
      </c>
      <c r="BB16" s="28">
        <f t="shared" si="5"/>
        <v>100.677329981651</v>
      </c>
      <c r="BC16" s="28">
        <f t="shared" si="5"/>
        <v>103.17886852250722</v>
      </c>
      <c r="BD16" s="28">
        <f t="shared" si="5"/>
        <v>100.10393546050975</v>
      </c>
      <c r="BE16" s="28">
        <f t="shared" si="5"/>
        <v>97.589102401124165</v>
      </c>
      <c r="BF16" s="28">
        <f t="shared" si="5"/>
        <v>99.564052893375575</v>
      </c>
      <c r="BG16" s="28">
        <f t="shared" si="5"/>
        <v>87.133381591548357</v>
      </c>
      <c r="BH16" s="28">
        <f t="shared" si="5"/>
        <v>102.09621607096355</v>
      </c>
      <c r="BI16" s="28">
        <f t="shared" si="5"/>
        <v>97.801599301960451</v>
      </c>
      <c r="BJ16" s="28">
        <f t="shared" si="5"/>
        <v>103.0594589960414</v>
      </c>
      <c r="BK16" s="28">
        <f t="shared" si="5"/>
        <v>107.08369384592976</v>
      </c>
      <c r="BL16" s="28">
        <f t="shared" si="5"/>
        <v>105.63963313507536</v>
      </c>
      <c r="BM16" s="28">
        <f t="shared" si="5"/>
        <v>101.99444481570994</v>
      </c>
      <c r="BN16" s="28">
        <f t="shared" si="5"/>
        <v>101.23706415769892</v>
      </c>
      <c r="BO16" s="28">
        <f t="shared" si="5"/>
        <v>95.809867843948027</v>
      </c>
      <c r="BP16" s="28">
        <f t="shared" si="5"/>
        <v>107.07762744529114</v>
      </c>
      <c r="BQ16" s="28">
        <f t="shared" si="5"/>
        <v>103.40606217618638</v>
      </c>
      <c r="BR16" s="28">
        <f t="shared" si="5"/>
        <v>106.74984154862136</v>
      </c>
      <c r="BS16" s="28">
        <f t="shared" si="5"/>
        <v>105.61246909678644</v>
      </c>
      <c r="BT16" s="28">
        <f t="shared" si="5"/>
        <v>101.67803510231789</v>
      </c>
      <c r="BU16" s="28">
        <f t="shared" si="5"/>
        <v>100.64622732887636</v>
      </c>
      <c r="BV16" s="28">
        <f t="shared" si="5"/>
        <v>100.80539551498313</v>
      </c>
      <c r="BW16" s="28">
        <f t="shared" si="5"/>
        <v>100.74049970471492</v>
      </c>
      <c r="BX16" s="28">
        <f t="shared" si="5"/>
        <v>104.35767186751814</v>
      </c>
      <c r="BY16" s="28">
        <f t="shared" si="5"/>
        <v>105.70276992285191</v>
      </c>
      <c r="BZ16" s="28">
        <f t="shared" si="5"/>
        <v>102.32504085068527</v>
      </c>
      <c r="CA16" s="28">
        <f t="shared" si="5"/>
        <v>107.07924985497175</v>
      </c>
      <c r="CB16" s="28">
        <f t="shared" si="5"/>
        <v>104.90859283779814</v>
      </c>
      <c r="CC16" s="28">
        <f t="shared" si="5"/>
        <v>95.682065012947007</v>
      </c>
      <c r="CD16" s="28">
        <f t="shared" si="5"/>
        <v>102.55829158809874</v>
      </c>
      <c r="CE16" s="28">
        <f t="shared" si="5"/>
        <v>103.59285350877208</v>
      </c>
      <c r="CF16" s="28">
        <f t="shared" si="5"/>
        <v>102.58147000169973</v>
      </c>
      <c r="CG16" s="28">
        <f t="shared" si="5"/>
        <v>98.858285258920944</v>
      </c>
      <c r="CH16" s="28">
        <f t="shared" si="5"/>
        <v>97.840614080122279</v>
      </c>
      <c r="CI16" s="28">
        <f t="shared" si="5"/>
        <v>100.87595348468925</v>
      </c>
      <c r="CJ16" s="28">
        <f t="shared" si="5"/>
        <v>101.96224101650589</v>
      </c>
      <c r="CK16" s="28">
        <f t="shared" si="5"/>
        <v>100.37055894224004</v>
      </c>
      <c r="CL16" s="28">
        <f t="shared" si="5"/>
        <v>102.2879069644584</v>
      </c>
      <c r="CM16" s="28">
        <f t="shared" si="5"/>
        <v>102.16512561947255</v>
      </c>
      <c r="CN16" s="28">
        <f t="shared" si="5"/>
        <v>101.86855974372882</v>
      </c>
      <c r="CO16" s="28">
        <f t="shared" si="5"/>
        <v>97.52106935947171</v>
      </c>
      <c r="CP16" s="28">
        <f t="shared" si="5"/>
        <v>85.215724703073505</v>
      </c>
      <c r="CQ16" s="28">
        <f t="shared" si="5"/>
        <v>94.753398598754586</v>
      </c>
      <c r="CR16" s="28">
        <f t="shared" si="5"/>
        <v>107.87591934892204</v>
      </c>
      <c r="CS16" s="28">
        <f t="shared" si="5"/>
        <v>102.97416874036213</v>
      </c>
      <c r="CT16" s="28">
        <f t="shared" si="5"/>
        <v>97.642089624917389</v>
      </c>
      <c r="CU16" s="28">
        <f t="shared" si="5"/>
        <v>103.51573615631901</v>
      </c>
      <c r="CV16" s="28">
        <f t="shared" si="5"/>
        <v>97.649709762657707</v>
      </c>
      <c r="CW16" s="28">
        <f t="shared" si="5"/>
        <v>99.833456778600095</v>
      </c>
      <c r="CX16" s="28">
        <f t="shared" si="6"/>
        <v>100.64567371092441</v>
      </c>
      <c r="CY16" s="28">
        <f t="shared" si="6"/>
        <v>106.0689943420699</v>
      </c>
      <c r="CZ16" s="28">
        <f t="shared" si="6"/>
        <v>102.33181587996356</v>
      </c>
      <c r="DA16" s="28">
        <f t="shared" si="6"/>
        <v>106.99852173184507</v>
      </c>
      <c r="DB16" s="28">
        <f t="shared" si="6"/>
        <v>97.112552905373605</v>
      </c>
      <c r="DC16" s="28">
        <f t="shared" si="6"/>
        <v>99.070286684677825</v>
      </c>
      <c r="DD16" s="28">
        <f t="shared" si="6"/>
        <v>96.652003910068444</v>
      </c>
      <c r="DE16" s="28">
        <f t="shared" si="6"/>
        <v>100.56220867948304</v>
      </c>
      <c r="DF16" s="28">
        <f t="shared" si="6"/>
        <v>104.68184095563026</v>
      </c>
      <c r="DG16" s="28">
        <f t="shared" si="6"/>
        <v>96.789252325502105</v>
      </c>
      <c r="DH16" s="28">
        <f t="shared" si="6"/>
        <v>99.658798422320871</v>
      </c>
      <c r="DI16" s="28">
        <f t="shared" si="6"/>
        <v>102.7045653107503</v>
      </c>
      <c r="DJ16" s="28">
        <f t="shared" si="6"/>
        <v>95.736684705929207</v>
      </c>
      <c r="DK16" s="28">
        <f t="shared" si="6"/>
        <v>88.662715776965229</v>
      </c>
      <c r="DL16" s="44"/>
      <c r="DM16" s="44"/>
      <c r="DN16" s="44"/>
    </row>
    <row r="17" spans="1:118" ht="13.9" x14ac:dyDescent="0.4">
      <c r="A17" s="4"/>
      <c r="B17" s="4" t="s">
        <v>58</v>
      </c>
      <c r="C17" s="28">
        <f t="shared" si="4"/>
        <v>92.170557086027529</v>
      </c>
      <c r="D17" s="28">
        <f t="shared" si="4"/>
        <v>101.79172413397329</v>
      </c>
      <c r="E17" s="28">
        <f t="shared" si="4"/>
        <v>132.50007320567664</v>
      </c>
      <c r="F17" s="28">
        <f t="shared" si="4"/>
        <v>116.34128285523836</v>
      </c>
      <c r="G17" s="28">
        <f t="shared" si="4"/>
        <v>102.14334334999084</v>
      </c>
      <c r="H17" s="28">
        <f t="shared" si="4"/>
        <v>105.08781346389483</v>
      </c>
      <c r="I17" s="28">
        <f t="shared" si="4"/>
        <v>86.328011611030476</v>
      </c>
      <c r="J17" s="28">
        <f t="shared" si="4"/>
        <v>98.016947344115479</v>
      </c>
      <c r="K17" s="28">
        <f t="shared" si="4"/>
        <v>97.106279435680548</v>
      </c>
      <c r="L17" s="28">
        <f t="shared" si="4"/>
        <v>112.13466388485003</v>
      </c>
      <c r="M17" s="28">
        <f t="shared" si="4"/>
        <v>98.98784658859114</v>
      </c>
      <c r="N17" s="28">
        <f t="shared" si="4"/>
        <v>93.314418252655784</v>
      </c>
      <c r="O17" s="28">
        <f t="shared" si="4"/>
        <v>102.22332421501167</v>
      </c>
      <c r="P17" s="28">
        <f t="shared" si="4"/>
        <v>105.10749394561115</v>
      </c>
      <c r="Q17" s="28">
        <f t="shared" si="4"/>
        <v>101.06701194429725</v>
      </c>
      <c r="R17" s="28">
        <f t="shared" si="4"/>
        <v>100.99956206151953</v>
      </c>
      <c r="S17" s="28">
        <f t="shared" si="4"/>
        <v>105.26211511498427</v>
      </c>
      <c r="T17" s="28">
        <f t="shared" si="4"/>
        <v>101.4713011815053</v>
      </c>
      <c r="U17" s="28">
        <f t="shared" si="4"/>
        <v>105.20338764939285</v>
      </c>
      <c r="V17" s="28">
        <f t="shared" si="4"/>
        <v>107.32573780425774</v>
      </c>
      <c r="W17" s="28">
        <f t="shared" si="4"/>
        <v>106.90433595369115</v>
      </c>
      <c r="X17" s="28">
        <f t="shared" si="4"/>
        <v>109.73761318918655</v>
      </c>
      <c r="Y17" s="28">
        <f t="shared" si="4"/>
        <v>92.755597226562031</v>
      </c>
      <c r="Z17" s="28">
        <f t="shared" si="4"/>
        <v>99.096544269303564</v>
      </c>
      <c r="AA17" s="28">
        <f t="shared" si="4"/>
        <v>100.92571211591884</v>
      </c>
      <c r="AB17" s="28">
        <f t="shared" si="4"/>
        <v>97.447471198671821</v>
      </c>
      <c r="AC17" s="28">
        <f t="shared" si="4"/>
        <v>97.637069915621709</v>
      </c>
      <c r="AD17" s="28">
        <f t="shared" si="4"/>
        <v>99.954911154480342</v>
      </c>
      <c r="AE17" s="28">
        <f t="shared" si="4"/>
        <v>95.913381747416523</v>
      </c>
      <c r="AF17" s="28">
        <f t="shared" si="4"/>
        <v>105.28614524420574</v>
      </c>
      <c r="AG17" s="28">
        <f t="shared" si="4"/>
        <v>103.5270878782724</v>
      </c>
      <c r="AH17" s="28">
        <f t="shared" si="4"/>
        <v>126.21409380899352</v>
      </c>
      <c r="AI17" s="28">
        <f t="shared" si="4"/>
        <v>91.957821093877442</v>
      </c>
      <c r="AJ17" s="28">
        <f t="shared" si="4"/>
        <v>113.71414779247034</v>
      </c>
      <c r="AK17" s="28">
        <f t="shared" ref="AK17:AK22" si="7">(AK8*100)/AK$8</f>
        <v>100</v>
      </c>
      <c r="AL17" s="28">
        <f t="shared" si="5"/>
        <v>102.6940800035202</v>
      </c>
      <c r="AM17" s="28">
        <f t="shared" si="5"/>
        <v>100.56759223562302</v>
      </c>
      <c r="AN17" s="28">
        <f t="shared" si="5"/>
        <v>105.39158784766386</v>
      </c>
      <c r="AO17" s="28">
        <f t="shared" si="5"/>
        <v>103.59011886381103</v>
      </c>
      <c r="AP17" s="28">
        <f t="shared" si="5"/>
        <v>102.60938236475494</v>
      </c>
      <c r="AQ17" s="28">
        <f t="shared" si="5"/>
        <v>104.41965091369039</v>
      </c>
      <c r="AR17" s="28">
        <f t="shared" si="5"/>
        <v>100.76216363004947</v>
      </c>
      <c r="AS17" s="28">
        <f t="shared" si="5"/>
        <v>103.96715065710546</v>
      </c>
      <c r="AT17" s="28">
        <f t="shared" si="5"/>
        <v>106.558769666554</v>
      </c>
      <c r="AU17" s="28">
        <f t="shared" si="5"/>
        <v>102.32019289260764</v>
      </c>
      <c r="AV17" s="28">
        <f t="shared" si="5"/>
        <v>105.71419772190148</v>
      </c>
      <c r="AW17" s="28">
        <f t="shared" si="5"/>
        <v>109.21702490423189</v>
      </c>
      <c r="AX17" s="28">
        <f t="shared" si="5"/>
        <v>102.01619717070707</v>
      </c>
      <c r="AY17" s="28">
        <f t="shared" si="5"/>
        <v>99.996485024032651</v>
      </c>
      <c r="AZ17" s="28">
        <f t="shared" si="5"/>
        <v>104.1624095542382</v>
      </c>
      <c r="BA17" s="28">
        <f t="shared" si="5"/>
        <v>103.33343850620037</v>
      </c>
      <c r="BB17" s="28">
        <f t="shared" si="5"/>
        <v>102.81603095541657</v>
      </c>
      <c r="BC17" s="28">
        <f t="shared" si="5"/>
        <v>101.29959296126776</v>
      </c>
      <c r="BD17" s="28">
        <f t="shared" si="5"/>
        <v>100.20797894681897</v>
      </c>
      <c r="BE17" s="28">
        <f t="shared" si="5"/>
        <v>99.767052386381167</v>
      </c>
      <c r="BF17" s="28">
        <f t="shared" si="5"/>
        <v>98.723919560972121</v>
      </c>
      <c r="BG17" s="28">
        <f t="shared" si="5"/>
        <v>99.078783864380156</v>
      </c>
      <c r="BH17" s="28">
        <f t="shared" si="5"/>
        <v>101.10229297650788</v>
      </c>
      <c r="BI17" s="28">
        <f t="shared" si="5"/>
        <v>95.104309493167221</v>
      </c>
      <c r="BJ17" s="28">
        <f t="shared" si="5"/>
        <v>102.32263553135105</v>
      </c>
      <c r="BK17" s="28">
        <f t="shared" si="5"/>
        <v>114.55773137946709</v>
      </c>
      <c r="BL17" s="28">
        <f t="shared" si="5"/>
        <v>112.32012044298386</v>
      </c>
      <c r="BM17" s="28">
        <f t="shared" si="5"/>
        <v>98.778806883710772</v>
      </c>
      <c r="BN17" s="28">
        <f t="shared" si="5"/>
        <v>102.33262080375601</v>
      </c>
      <c r="BO17" s="28">
        <f t="shared" si="5"/>
        <v>100.18246727120709</v>
      </c>
      <c r="BP17" s="28">
        <f t="shared" si="5"/>
        <v>115.38332465661836</v>
      </c>
      <c r="BQ17" s="28">
        <f t="shared" si="5"/>
        <v>107.11417519951168</v>
      </c>
      <c r="BR17" s="28">
        <f t="shared" si="5"/>
        <v>114.66694336052933</v>
      </c>
      <c r="BS17" s="28">
        <f t="shared" si="5"/>
        <v>109.22641945196901</v>
      </c>
      <c r="BT17" s="28">
        <f t="shared" si="5"/>
        <v>103.38422822268195</v>
      </c>
      <c r="BU17" s="28">
        <f t="shared" si="5"/>
        <v>109.90911982871322</v>
      </c>
      <c r="BV17" s="28">
        <f t="shared" si="5"/>
        <v>101.59137592687644</v>
      </c>
      <c r="BW17" s="28">
        <f t="shared" si="5"/>
        <v>101.48577839530965</v>
      </c>
      <c r="BX17" s="28">
        <f t="shared" si="5"/>
        <v>98.257379908603809</v>
      </c>
      <c r="BY17" s="28">
        <f t="shared" si="5"/>
        <v>112.73871033955518</v>
      </c>
      <c r="BZ17" s="28">
        <f t="shared" si="5"/>
        <v>104.08492614156081</v>
      </c>
      <c r="CA17" s="28">
        <f t="shared" si="5"/>
        <v>102.23604828952573</v>
      </c>
      <c r="CB17" s="28">
        <f t="shared" si="5"/>
        <v>111.14416799893802</v>
      </c>
      <c r="CC17" s="28">
        <f t="shared" si="5"/>
        <v>89.70953054966688</v>
      </c>
      <c r="CD17" s="28">
        <f t="shared" si="5"/>
        <v>104.32635521746177</v>
      </c>
      <c r="CE17" s="28">
        <f t="shared" si="5"/>
        <v>106.05708012039203</v>
      </c>
      <c r="CF17" s="28">
        <f t="shared" si="5"/>
        <v>103.80569487680089</v>
      </c>
      <c r="CG17" s="28">
        <f t="shared" si="5"/>
        <v>99.946863289994184</v>
      </c>
      <c r="CH17" s="28">
        <f t="shared" si="5"/>
        <v>94.89699412650441</v>
      </c>
      <c r="CI17" s="28">
        <f t="shared" si="5"/>
        <v>103.1243747834616</v>
      </c>
      <c r="CJ17" s="28">
        <f t="shared" si="5"/>
        <v>103.86476326826032</v>
      </c>
      <c r="CK17" s="28">
        <f t="shared" si="5"/>
        <v>107.04992756710124</v>
      </c>
      <c r="CL17" s="28">
        <f t="shared" si="5"/>
        <v>105.07785135734019</v>
      </c>
      <c r="CM17" s="28">
        <f t="shared" si="5"/>
        <v>104.57186828939705</v>
      </c>
      <c r="CN17" s="28">
        <f t="shared" si="5"/>
        <v>100.01501076461737</v>
      </c>
      <c r="CO17" s="28">
        <f t="shared" si="5"/>
        <v>96.926542842743757</v>
      </c>
      <c r="CP17" s="28">
        <f t="shared" si="5"/>
        <v>76.766493145172646</v>
      </c>
      <c r="CQ17" s="28">
        <f t="shared" si="5"/>
        <v>92.08988137964262</v>
      </c>
      <c r="CR17" s="28">
        <f t="shared" si="5"/>
        <v>116.84738423080421</v>
      </c>
      <c r="CS17" s="28">
        <f t="shared" si="5"/>
        <v>102.29107222677332</v>
      </c>
      <c r="CT17" s="28">
        <f t="shared" si="5"/>
        <v>97.313635166466526</v>
      </c>
      <c r="CU17" s="28">
        <f t="shared" si="5"/>
        <v>103.01916509973003</v>
      </c>
      <c r="CV17" s="28">
        <f t="shared" si="5"/>
        <v>88.970786161492654</v>
      </c>
      <c r="CW17" s="28">
        <f t="shared" si="5"/>
        <v>107.05869074628343</v>
      </c>
      <c r="CX17" s="28">
        <f t="shared" si="6"/>
        <v>106.81305259409248</v>
      </c>
      <c r="CY17" s="28">
        <f t="shared" si="6"/>
        <v>111.8486347163318</v>
      </c>
      <c r="CZ17" s="28">
        <f t="shared" si="6"/>
        <v>106.3173120911722</v>
      </c>
      <c r="DA17" s="28">
        <f t="shared" si="6"/>
        <v>115.1675253622075</v>
      </c>
      <c r="DB17" s="28">
        <f t="shared" si="6"/>
        <v>94.464442655568917</v>
      </c>
      <c r="DC17" s="28">
        <f t="shared" si="6"/>
        <v>103.11536343567995</v>
      </c>
      <c r="DD17" s="28">
        <f t="shared" si="6"/>
        <v>99.511841150471668</v>
      </c>
      <c r="DE17" s="28">
        <f t="shared" si="6"/>
        <v>105.72702125902964</v>
      </c>
      <c r="DF17" s="28">
        <f t="shared" si="6"/>
        <v>110.53960758677333</v>
      </c>
      <c r="DG17" s="28">
        <f t="shared" si="6"/>
        <v>95.043378004000829</v>
      </c>
      <c r="DH17" s="28">
        <f t="shared" si="6"/>
        <v>104.01479740310073</v>
      </c>
      <c r="DI17" s="28">
        <f t="shared" si="6"/>
        <v>110.76096494847758</v>
      </c>
      <c r="DJ17" s="28">
        <f t="shared" si="6"/>
        <v>99.7228908876492</v>
      </c>
      <c r="DK17" s="28">
        <f t="shared" si="6"/>
        <v>87.799709327694401</v>
      </c>
      <c r="DL17" s="44"/>
      <c r="DM17" s="44"/>
      <c r="DN17" s="44"/>
    </row>
    <row r="18" spans="1:118" ht="13.9" x14ac:dyDescent="0.4">
      <c r="A18" s="4"/>
      <c r="B18" s="4" t="s">
        <v>59</v>
      </c>
      <c r="C18" s="28">
        <f t="shared" si="4"/>
        <v>92.881226981188732</v>
      </c>
      <c r="D18" s="28">
        <f t="shared" si="4"/>
        <v>100.08518638072628</v>
      </c>
      <c r="E18" s="28">
        <f t="shared" si="4"/>
        <v>137.52766719149764</v>
      </c>
      <c r="F18" s="28">
        <f t="shared" si="4"/>
        <v>123.66861623493344</v>
      </c>
      <c r="G18" s="28">
        <f t="shared" si="4"/>
        <v>99.35978635029673</v>
      </c>
      <c r="H18" s="28">
        <f t="shared" si="4"/>
        <v>98.169842289639462</v>
      </c>
      <c r="I18" s="28">
        <f t="shared" si="4"/>
        <v>88.766812410195044</v>
      </c>
      <c r="J18" s="28">
        <f t="shared" si="4"/>
        <v>103.28564202087847</v>
      </c>
      <c r="K18" s="28">
        <f t="shared" si="4"/>
        <v>97.659779133164506</v>
      </c>
      <c r="L18" s="28">
        <f t="shared" si="4"/>
        <v>119.86567457659562</v>
      </c>
      <c r="M18" s="28">
        <f t="shared" si="4"/>
        <v>97.395623229706132</v>
      </c>
      <c r="N18" s="28">
        <f t="shared" si="4"/>
        <v>91.091584448854519</v>
      </c>
      <c r="O18" s="28">
        <f t="shared" si="4"/>
        <v>104.06794152122141</v>
      </c>
      <c r="P18" s="28">
        <f t="shared" si="4"/>
        <v>108.38103069041591</v>
      </c>
      <c r="Q18" s="28">
        <f t="shared" si="4"/>
        <v>101.61223406223095</v>
      </c>
      <c r="R18" s="28">
        <f t="shared" si="4"/>
        <v>99.01883324926456</v>
      </c>
      <c r="S18" s="28">
        <f t="shared" si="4"/>
        <v>105.49790296364837</v>
      </c>
      <c r="T18" s="28">
        <f t="shared" si="4"/>
        <v>99.832578582010086</v>
      </c>
      <c r="U18" s="28">
        <f t="shared" si="4"/>
        <v>114.96965673426018</v>
      </c>
      <c r="V18" s="28">
        <f t="shared" si="4"/>
        <v>98.908039979497858</v>
      </c>
      <c r="W18" s="28">
        <f t="shared" si="4"/>
        <v>114.81690437747302</v>
      </c>
      <c r="X18" s="28">
        <f t="shared" si="4"/>
        <v>113.05539243339304</v>
      </c>
      <c r="Y18" s="28">
        <f t="shared" si="4"/>
        <v>95.749543418877124</v>
      </c>
      <c r="Z18" s="28">
        <f t="shared" si="4"/>
        <v>100.42475592665387</v>
      </c>
      <c r="AA18" s="28">
        <f t="shared" si="4"/>
        <v>105.50340063696048</v>
      </c>
      <c r="AB18" s="28">
        <f t="shared" si="4"/>
        <v>96.757928212142772</v>
      </c>
      <c r="AC18" s="28">
        <f t="shared" si="4"/>
        <v>92.981645433246527</v>
      </c>
      <c r="AD18" s="28">
        <f t="shared" si="4"/>
        <v>101.1543035684535</v>
      </c>
      <c r="AE18" s="28">
        <f t="shared" si="4"/>
        <v>106.23043209243062</v>
      </c>
      <c r="AF18" s="28">
        <f t="shared" si="4"/>
        <v>109.61012263483548</v>
      </c>
      <c r="AG18" s="28">
        <f t="shared" si="4"/>
        <v>86.499780427664405</v>
      </c>
      <c r="AH18" s="28">
        <f t="shared" si="4"/>
        <v>129.95564781176734</v>
      </c>
      <c r="AI18" s="28">
        <f t="shared" si="4"/>
        <v>78.718711457365075</v>
      </c>
      <c r="AJ18" s="28">
        <f t="shared" si="4"/>
        <v>120.85771863979831</v>
      </c>
      <c r="AK18" s="28">
        <f t="shared" si="7"/>
        <v>100.91100457085902</v>
      </c>
      <c r="AL18" s="28">
        <f t="shared" si="5"/>
        <v>101.93558152861421</v>
      </c>
      <c r="AM18" s="28">
        <f t="shared" si="5"/>
        <v>105.73627951753731</v>
      </c>
      <c r="AN18" s="28">
        <f t="shared" si="5"/>
        <v>105.35059355898281</v>
      </c>
      <c r="AO18" s="28">
        <f t="shared" si="5"/>
        <v>103.22661698037612</v>
      </c>
      <c r="AP18" s="28">
        <f t="shared" si="5"/>
        <v>105.1079315534739</v>
      </c>
      <c r="AQ18" s="28">
        <f t="shared" si="5"/>
        <v>108.05418289946064</v>
      </c>
      <c r="AR18" s="28">
        <f t="shared" si="5"/>
        <v>95.853432470127046</v>
      </c>
      <c r="AS18" s="28">
        <f t="shared" si="5"/>
        <v>108.18452398970082</v>
      </c>
      <c r="AT18" s="28">
        <f t="shared" si="5"/>
        <v>108.38597343169903</v>
      </c>
      <c r="AU18" s="28">
        <f t="shared" si="5"/>
        <v>103.2710913867832</v>
      </c>
      <c r="AV18" s="28">
        <f t="shared" si="5"/>
        <v>104.10852976807739</v>
      </c>
      <c r="AW18" s="28">
        <f t="shared" si="5"/>
        <v>117.10993660018717</v>
      </c>
      <c r="AX18" s="28">
        <f t="shared" si="5"/>
        <v>102.72310790017279</v>
      </c>
      <c r="AY18" s="28">
        <f t="shared" si="5"/>
        <v>100.04783253649539</v>
      </c>
      <c r="AZ18" s="28">
        <f t="shared" si="5"/>
        <v>106.58713942170155</v>
      </c>
      <c r="BA18" s="28">
        <f t="shared" si="5"/>
        <v>104.27825986593918</v>
      </c>
      <c r="BB18" s="28">
        <f t="shared" si="5"/>
        <v>103.07658313635568</v>
      </c>
      <c r="BC18" s="28">
        <f t="shared" si="5"/>
        <v>94.782480327343663</v>
      </c>
      <c r="BD18" s="28">
        <f t="shared" si="5"/>
        <v>100.31213057120483</v>
      </c>
      <c r="BE18" s="28">
        <f t="shared" si="5"/>
        <v>93.158147748189876</v>
      </c>
      <c r="BF18" s="28">
        <f t="shared" si="5"/>
        <v>98.434093890121645</v>
      </c>
      <c r="BG18" s="28">
        <f t="shared" si="5"/>
        <v>91.147264583384867</v>
      </c>
      <c r="BH18" s="28">
        <f t="shared" si="5"/>
        <v>101.09765622679483</v>
      </c>
      <c r="BI18" s="28">
        <f t="shared" si="5"/>
        <v>89.058340355227941</v>
      </c>
      <c r="BJ18" s="28">
        <f t="shared" si="5"/>
        <v>105.58877801116633</v>
      </c>
      <c r="BK18" s="28">
        <f t="shared" si="5"/>
        <v>118.2724719609166</v>
      </c>
      <c r="BL18" s="28">
        <f t="shared" si="5"/>
        <v>119.92138171982293</v>
      </c>
      <c r="BM18" s="28">
        <f t="shared" si="5"/>
        <v>96.796299225461226</v>
      </c>
      <c r="BN18" s="28">
        <f t="shared" si="5"/>
        <v>100.46784170183308</v>
      </c>
      <c r="BO18" s="28">
        <f t="shared" si="5"/>
        <v>106.13092578528352</v>
      </c>
      <c r="BP18" s="28">
        <f t="shared" si="5"/>
        <v>122.20026005362007</v>
      </c>
      <c r="BQ18" s="28">
        <f t="shared" si="5"/>
        <v>112.65319536433461</v>
      </c>
      <c r="BR18" s="28">
        <f t="shared" si="5"/>
        <v>123.40915099728453</v>
      </c>
      <c r="BS18" s="28">
        <f t="shared" si="5"/>
        <v>111.9778862136391</v>
      </c>
      <c r="BT18" s="28">
        <f t="shared" si="5"/>
        <v>105.11905186251902</v>
      </c>
      <c r="BU18" s="28">
        <f t="shared" si="5"/>
        <v>107.52046692671816</v>
      </c>
      <c r="BV18" s="28">
        <f t="shared" si="5"/>
        <v>102.2790670685873</v>
      </c>
      <c r="BW18" s="28">
        <f t="shared" si="5"/>
        <v>102.23584568744997</v>
      </c>
      <c r="BX18" s="28">
        <f t="shared" si="5"/>
        <v>97.311521744645859</v>
      </c>
      <c r="BY18" s="28">
        <f t="shared" si="5"/>
        <v>119.40425699272292</v>
      </c>
      <c r="BZ18" s="28">
        <f t="shared" si="5"/>
        <v>104.17832488646381</v>
      </c>
      <c r="CA18" s="28">
        <f t="shared" si="5"/>
        <v>110.13209695500029</v>
      </c>
      <c r="CB18" s="28">
        <f t="shared" si="5"/>
        <v>117.18552851965828</v>
      </c>
      <c r="CC18" s="28">
        <f t="shared" si="5"/>
        <v>85.913487041922664</v>
      </c>
      <c r="CD18" s="28">
        <f t="shared" si="5"/>
        <v>121.92732787849295</v>
      </c>
      <c r="CE18" s="28">
        <f t="shared" si="5"/>
        <v>109.44024422175573</v>
      </c>
      <c r="CF18" s="28">
        <f t="shared" si="5"/>
        <v>104.26617483042114</v>
      </c>
      <c r="CG18" s="28">
        <f t="shared" si="5"/>
        <v>100.09542800373765</v>
      </c>
      <c r="CH18" s="28">
        <f t="shared" si="5"/>
        <v>94.358915755457602</v>
      </c>
      <c r="CI18" s="28">
        <f t="shared" si="5"/>
        <v>105.24609690339898</v>
      </c>
      <c r="CJ18" s="28">
        <f t="shared" si="5"/>
        <v>101.85477830447331</v>
      </c>
      <c r="CK18" s="28">
        <f t="shared" si="5"/>
        <v>105.34421466742029</v>
      </c>
      <c r="CL18" s="28">
        <f t="shared" si="5"/>
        <v>107.44583587212765</v>
      </c>
      <c r="CM18" s="28">
        <f t="shared" si="5"/>
        <v>108.12506999286344</v>
      </c>
      <c r="CN18" s="28">
        <f t="shared" si="5"/>
        <v>89.977913540120625</v>
      </c>
      <c r="CO18" s="28">
        <f t="shared" si="5"/>
        <v>93.491195185816167</v>
      </c>
      <c r="CP18" s="28">
        <f t="shared" si="5"/>
        <v>66.167368115846273</v>
      </c>
      <c r="CQ18" s="28">
        <f t="shared" si="5"/>
        <v>94.0526952069917</v>
      </c>
      <c r="CR18" s="28">
        <f t="shared" si="5"/>
        <v>121.90867100229568</v>
      </c>
      <c r="CS18" s="28">
        <f t="shared" si="5"/>
        <v>102.20098104476156</v>
      </c>
      <c r="CT18" s="28">
        <f t="shared" si="5"/>
        <v>99.030455897237488</v>
      </c>
      <c r="CU18" s="28">
        <f t="shared" si="5"/>
        <v>104.22677244580699</v>
      </c>
      <c r="CV18" s="28">
        <f t="shared" si="5"/>
        <v>99.849381955496213</v>
      </c>
      <c r="CW18" s="28">
        <f t="shared" ref="CW18" si="8">(CW9*100)/CW$6</f>
        <v>100.14252072560078</v>
      </c>
      <c r="CX18" s="28">
        <f t="shared" si="6"/>
        <v>110.5336681388457</v>
      </c>
      <c r="CY18" s="28">
        <f t="shared" si="6"/>
        <v>117.75620473741773</v>
      </c>
      <c r="CZ18" s="28">
        <f t="shared" si="6"/>
        <v>109.96483541170964</v>
      </c>
      <c r="DA18" s="28">
        <f t="shared" si="6"/>
        <v>124.20950896432848</v>
      </c>
      <c r="DB18" s="28">
        <f t="shared" si="6"/>
        <v>96.208703313967874</v>
      </c>
      <c r="DC18" s="28">
        <f t="shared" si="6"/>
        <v>109.46362194743961</v>
      </c>
      <c r="DD18" s="28">
        <f t="shared" si="6"/>
        <v>93.839312033014224</v>
      </c>
      <c r="DE18" s="28">
        <f t="shared" si="6"/>
        <v>109.81719649468802</v>
      </c>
      <c r="DF18" s="28">
        <f t="shared" si="6"/>
        <v>116.6322920356387</v>
      </c>
      <c r="DG18" s="28">
        <f t="shared" si="6"/>
        <v>91.502048657869267</v>
      </c>
      <c r="DH18" s="28">
        <f t="shared" si="6"/>
        <v>107.07478379235206</v>
      </c>
      <c r="DI18" s="28">
        <f t="shared" si="6"/>
        <v>115.79805116735351</v>
      </c>
      <c r="DJ18" s="28">
        <f t="shared" si="6"/>
        <v>84.434434045717339</v>
      </c>
      <c r="DK18" s="28">
        <f t="shared" si="6"/>
        <v>92.059510578420458</v>
      </c>
      <c r="DL18" s="44"/>
      <c r="DM18" s="44"/>
      <c r="DN18" s="44"/>
    </row>
    <row r="19" spans="1:118" ht="13.9" x14ac:dyDescent="0.4">
      <c r="A19" s="4"/>
      <c r="B19" s="4" t="s">
        <v>60</v>
      </c>
      <c r="C19" s="28">
        <f t="shared" si="4"/>
        <v>89.252326175451216</v>
      </c>
      <c r="D19" s="28">
        <f t="shared" si="4"/>
        <v>96.309946365533364</v>
      </c>
      <c r="E19" s="28">
        <f t="shared" si="4"/>
        <v>156.20560837803569</v>
      </c>
      <c r="F19" s="28">
        <f t="shared" si="4"/>
        <v>109.92211934216446</v>
      </c>
      <c r="G19" s="28">
        <f t="shared" si="4"/>
        <v>86.406949735597124</v>
      </c>
      <c r="H19" s="28">
        <f t="shared" si="4"/>
        <v>89.316168441569133</v>
      </c>
      <c r="I19" s="28">
        <f t="shared" si="4"/>
        <v>94.245394204578218</v>
      </c>
      <c r="J19" s="28">
        <f t="shared" si="4"/>
        <v>103.0228745326576</v>
      </c>
      <c r="K19" s="28">
        <f t="shared" si="4"/>
        <v>89.892989276499037</v>
      </c>
      <c r="L19" s="28">
        <f t="shared" si="4"/>
        <v>114.68062040871806</v>
      </c>
      <c r="M19" s="28">
        <f t="shared" si="4"/>
        <v>92.359684821308363</v>
      </c>
      <c r="N19" s="28">
        <f t="shared" si="4"/>
        <v>86.631602114495806</v>
      </c>
      <c r="O19" s="28">
        <f t="shared" si="4"/>
        <v>106.63264641936773</v>
      </c>
      <c r="P19" s="28">
        <f t="shared" si="4"/>
        <v>106.73262015527456</v>
      </c>
      <c r="Q19" s="28">
        <f t="shared" si="4"/>
        <v>102.15622372724313</v>
      </c>
      <c r="R19" s="28">
        <f t="shared" si="4"/>
        <v>95.562811456832165</v>
      </c>
      <c r="S19" s="28">
        <f t="shared" si="4"/>
        <v>101.45817538694864</v>
      </c>
      <c r="T19" s="28">
        <f t="shared" si="4"/>
        <v>99.923550161122265</v>
      </c>
      <c r="U19" s="28">
        <f t="shared" si="4"/>
        <v>112.91031198978423</v>
      </c>
      <c r="V19" s="28">
        <f t="shared" si="4"/>
        <v>94.756549656633553</v>
      </c>
      <c r="W19" s="28">
        <f t="shared" si="4"/>
        <v>116.19271421379739</v>
      </c>
      <c r="X19" s="28">
        <f t="shared" si="4"/>
        <v>110.90640142492484</v>
      </c>
      <c r="Y19" s="28">
        <f t="shared" si="4"/>
        <v>101.33604416532194</v>
      </c>
      <c r="Z19" s="28">
        <f t="shared" si="4"/>
        <v>94.583343739784382</v>
      </c>
      <c r="AA19" s="28">
        <f t="shared" si="4"/>
        <v>108.2216699640543</v>
      </c>
      <c r="AB19" s="28">
        <f t="shared" si="4"/>
        <v>98.370600239820973</v>
      </c>
      <c r="AC19" s="28">
        <f t="shared" si="4"/>
        <v>92.199864007437796</v>
      </c>
      <c r="AD19" s="28">
        <f t="shared" si="4"/>
        <v>107.03767237146511</v>
      </c>
      <c r="AE19" s="28">
        <f t="shared" si="4"/>
        <v>105.6080525682883</v>
      </c>
      <c r="AF19" s="28">
        <f t="shared" si="4"/>
        <v>119.89274669609222</v>
      </c>
      <c r="AG19" s="28">
        <f t="shared" si="4"/>
        <v>82.766829538991587</v>
      </c>
      <c r="AH19" s="28">
        <f t="shared" si="4"/>
        <v>117.5080604481002</v>
      </c>
      <c r="AI19" s="28">
        <f t="shared" si="4"/>
        <v>80.076952017192838</v>
      </c>
      <c r="AJ19" s="28">
        <f t="shared" si="4"/>
        <v>126.21998509490751</v>
      </c>
      <c r="AK19" s="28">
        <f t="shared" si="7"/>
        <v>101.18522018256057</v>
      </c>
      <c r="AL19" s="28">
        <f t="shared" ref="AL19:CW22" si="9">(AL10*100)/AL$6</f>
        <v>92.56326911962546</v>
      </c>
      <c r="AM19" s="28">
        <f t="shared" si="9"/>
        <v>114.63179356765957</v>
      </c>
      <c r="AN19" s="28">
        <f t="shared" si="9"/>
        <v>104.07660180099067</v>
      </c>
      <c r="AO19" s="28">
        <f t="shared" si="9"/>
        <v>102.09986869001085</v>
      </c>
      <c r="AP19" s="28">
        <f t="shared" si="9"/>
        <v>107.09213299006828</v>
      </c>
      <c r="AQ19" s="28">
        <f t="shared" si="9"/>
        <v>110.31279023682087</v>
      </c>
      <c r="AR19" s="28">
        <f t="shared" si="9"/>
        <v>91.06469483343777</v>
      </c>
      <c r="AS19" s="28">
        <f t="shared" si="9"/>
        <v>106.21625032727684</v>
      </c>
      <c r="AT19" s="28">
        <f t="shared" si="9"/>
        <v>109.75355273871851</v>
      </c>
      <c r="AU19" s="28">
        <f t="shared" si="9"/>
        <v>103.20714213156005</v>
      </c>
      <c r="AV19" s="28">
        <f t="shared" si="9"/>
        <v>104.25263148558722</v>
      </c>
      <c r="AW19" s="28">
        <f t="shared" si="9"/>
        <v>117.46641529269189</v>
      </c>
      <c r="AX19" s="28">
        <f t="shared" si="9"/>
        <v>102.52147701317843</v>
      </c>
      <c r="AY19" s="28">
        <f t="shared" si="9"/>
        <v>99.36321673829859</v>
      </c>
      <c r="AZ19" s="28">
        <f t="shared" si="9"/>
        <v>108.53179733908074</v>
      </c>
      <c r="BA19" s="28">
        <f t="shared" si="9"/>
        <v>104.00748232596888</v>
      </c>
      <c r="BB19" s="28">
        <f t="shared" si="9"/>
        <v>98.530819267317938</v>
      </c>
      <c r="BC19" s="28">
        <f t="shared" si="9"/>
        <v>83.56252403549216</v>
      </c>
      <c r="BD19" s="28">
        <f t="shared" si="9"/>
        <v>100.41639044606114</v>
      </c>
      <c r="BE19" s="28">
        <f t="shared" si="9"/>
        <v>93.922959782578275</v>
      </c>
      <c r="BF19" s="28">
        <f t="shared" si="9"/>
        <v>96.123001929843866</v>
      </c>
      <c r="BG19" s="28">
        <f t="shared" si="9"/>
        <v>97.525421954165907</v>
      </c>
      <c r="BH19" s="28">
        <f t="shared" si="9"/>
        <v>104.22065106458683</v>
      </c>
      <c r="BI19" s="28">
        <f t="shared" si="9"/>
        <v>88.455336144954885</v>
      </c>
      <c r="BJ19" s="28">
        <f t="shared" si="9"/>
        <v>109.43248876867804</v>
      </c>
      <c r="BK19" s="28">
        <f t="shared" si="9"/>
        <v>128.69819265575993</v>
      </c>
      <c r="BL19" s="28">
        <f t="shared" si="9"/>
        <v>123.88735375150718</v>
      </c>
      <c r="BM19" s="28">
        <f t="shared" si="9"/>
        <v>97.329087555200275</v>
      </c>
      <c r="BN19" s="28">
        <f t="shared" si="9"/>
        <v>96.097125211160019</v>
      </c>
      <c r="BO19" s="28">
        <f t="shared" si="9"/>
        <v>116.60303871734133</v>
      </c>
      <c r="BP19" s="28">
        <f t="shared" si="9"/>
        <v>126.65519034335718</v>
      </c>
      <c r="BQ19" s="28">
        <f t="shared" si="9"/>
        <v>108.71132205134003</v>
      </c>
      <c r="BR19" s="28">
        <f t="shared" si="9"/>
        <v>129.65480025074709</v>
      </c>
      <c r="BS19" s="28">
        <f t="shared" si="9"/>
        <v>116.68101697793662</v>
      </c>
      <c r="BT19" s="28">
        <f t="shared" si="9"/>
        <v>106.8829864519959</v>
      </c>
      <c r="BU19" s="28">
        <f t="shared" si="9"/>
        <v>112.56487049246448</v>
      </c>
      <c r="BV19" s="28">
        <f t="shared" si="9"/>
        <v>103.06708197104666</v>
      </c>
      <c r="BW19" s="28">
        <f t="shared" si="9"/>
        <v>102.99071122261546</v>
      </c>
      <c r="BX19" s="28">
        <f t="shared" si="9"/>
        <v>92.095483220079586</v>
      </c>
      <c r="BY19" s="28">
        <f t="shared" si="9"/>
        <v>126.89378139725548</v>
      </c>
      <c r="BZ19" s="28">
        <f t="shared" si="9"/>
        <v>106.88597014964806</v>
      </c>
      <c r="CA19" s="28">
        <f t="shared" si="9"/>
        <v>106.63601628363149</v>
      </c>
      <c r="CB19" s="28">
        <f t="shared" si="9"/>
        <v>123.11663241092954</v>
      </c>
      <c r="CC19" s="28">
        <f t="shared" si="9"/>
        <v>83.239575436904929</v>
      </c>
      <c r="CD19" s="28">
        <f t="shared" si="9"/>
        <v>113.3817970612731</v>
      </c>
      <c r="CE19" s="28">
        <f t="shared" si="9"/>
        <v>109.34687731086913</v>
      </c>
      <c r="CF19" s="28">
        <f t="shared" si="9"/>
        <v>86.289621717600724</v>
      </c>
      <c r="CG19" s="28">
        <f t="shared" si="9"/>
        <v>101.72366017304411</v>
      </c>
      <c r="CH19" s="28">
        <f t="shared" si="9"/>
        <v>91.894485353753424</v>
      </c>
      <c r="CI19" s="28">
        <f t="shared" si="9"/>
        <v>103.28262606006015</v>
      </c>
      <c r="CJ19" s="28">
        <f t="shared" si="9"/>
        <v>86.310789344636589</v>
      </c>
      <c r="CK19" s="28">
        <f t="shared" si="9"/>
        <v>104.59746321658785</v>
      </c>
      <c r="CL19" s="28">
        <f t="shared" si="9"/>
        <v>108.45143302833429</v>
      </c>
      <c r="CM19" s="28">
        <f t="shared" si="9"/>
        <v>111.27717423190641</v>
      </c>
      <c r="CN19" s="28">
        <f t="shared" si="9"/>
        <v>83.372768891103533</v>
      </c>
      <c r="CO19" s="28">
        <f t="shared" si="9"/>
        <v>83.293088077317691</v>
      </c>
      <c r="CP19" s="28">
        <f t="shared" si="9"/>
        <v>62.69583005311307</v>
      </c>
      <c r="CQ19" s="28">
        <f t="shared" si="9"/>
        <v>91.991695939571457</v>
      </c>
      <c r="CR19" s="28">
        <f t="shared" si="9"/>
        <v>124.53563822742504</v>
      </c>
      <c r="CS19" s="28">
        <f t="shared" si="9"/>
        <v>99.524471881171365</v>
      </c>
      <c r="CT19" s="28">
        <f t="shared" si="9"/>
        <v>98.883011468582865</v>
      </c>
      <c r="CU19" s="28">
        <f t="shared" si="9"/>
        <v>105.50523259567862</v>
      </c>
      <c r="CV19" s="28">
        <f t="shared" si="9"/>
        <v>104.61721630192399</v>
      </c>
      <c r="CW19" s="28">
        <f t="shared" si="9"/>
        <v>98.46995043131291</v>
      </c>
      <c r="CX19" s="28">
        <f t="shared" si="6"/>
        <v>120.65073712804616</v>
      </c>
      <c r="CY19" s="28">
        <f t="shared" si="6"/>
        <v>124.57453902983215</v>
      </c>
      <c r="CZ19" s="28">
        <f t="shared" si="6"/>
        <v>114.07968130876891</v>
      </c>
      <c r="DA19" s="28">
        <f t="shared" si="6"/>
        <v>129.98424254533666</v>
      </c>
      <c r="DB19" s="28">
        <f t="shared" si="6"/>
        <v>98.672251834769725</v>
      </c>
      <c r="DC19" s="28">
        <f t="shared" si="6"/>
        <v>101.75908158378685</v>
      </c>
      <c r="DD19" s="28">
        <f t="shared" si="6"/>
        <v>84.677419354838719</v>
      </c>
      <c r="DE19" s="28">
        <f t="shared" si="6"/>
        <v>108.67517318989158</v>
      </c>
      <c r="DF19" s="28">
        <f t="shared" si="6"/>
        <v>118.23956723876042</v>
      </c>
      <c r="DG19" s="28">
        <f t="shared" si="6"/>
        <v>81.146415220510619</v>
      </c>
      <c r="DH19" s="28">
        <f t="shared" si="6"/>
        <v>106.25084697201821</v>
      </c>
      <c r="DI19" s="28">
        <f t="shared" si="6"/>
        <v>112.88985795905678</v>
      </c>
      <c r="DJ19" s="28">
        <f t="shared" si="6"/>
        <v>80.47009947577115</v>
      </c>
      <c r="DK19" s="28">
        <f t="shared" si="6"/>
        <v>91.723705315885951</v>
      </c>
      <c r="DL19" s="44"/>
      <c r="DM19" s="44"/>
      <c r="DN19" s="44"/>
    </row>
    <row r="20" spans="1:118" ht="13.9" x14ac:dyDescent="0.4">
      <c r="A20" s="4"/>
      <c r="B20" s="4" t="s">
        <v>61</v>
      </c>
      <c r="C20" s="28">
        <f t="shared" si="4"/>
        <v>86.134479873985683</v>
      </c>
      <c r="D20" s="28">
        <f t="shared" si="4"/>
        <v>68.532280033426971</v>
      </c>
      <c r="E20" s="28">
        <f t="shared" si="4"/>
        <v>151.99782840018375</v>
      </c>
      <c r="F20" s="28">
        <f t="shared" si="4"/>
        <v>100.67255434921064</v>
      </c>
      <c r="G20" s="28">
        <f t="shared" si="4"/>
        <v>84.876214183582434</v>
      </c>
      <c r="H20" s="28">
        <f t="shared" si="4"/>
        <v>84.74807285033026</v>
      </c>
      <c r="I20" s="28">
        <f t="shared" si="4"/>
        <v>96.823868362630776</v>
      </c>
      <c r="J20" s="28">
        <f t="shared" si="4"/>
        <v>95.448302374832608</v>
      </c>
      <c r="K20" s="28">
        <f t="shared" si="4"/>
        <v>95.013817055780194</v>
      </c>
      <c r="L20" s="28">
        <f t="shared" si="4"/>
        <v>118.2447563575183</v>
      </c>
      <c r="M20" s="28">
        <f t="shared" si="4"/>
        <v>81.722973347911548</v>
      </c>
      <c r="N20" s="28">
        <f t="shared" si="4"/>
        <v>87.238472107295365</v>
      </c>
      <c r="O20" s="28">
        <f t="shared" si="4"/>
        <v>109.22353782304894</v>
      </c>
      <c r="P20" s="28">
        <f t="shared" si="4"/>
        <v>107.27417223615433</v>
      </c>
      <c r="Q20" s="28">
        <f t="shared" si="4"/>
        <v>99.457343180411314</v>
      </c>
      <c r="R20" s="28">
        <f t="shared" si="4"/>
        <v>102.81704574662359</v>
      </c>
      <c r="S20" s="28">
        <f t="shared" si="4"/>
        <v>103.79845704677126</v>
      </c>
      <c r="T20" s="28">
        <f t="shared" si="4"/>
        <v>105.0272546460168</v>
      </c>
      <c r="U20" s="28">
        <f t="shared" si="4"/>
        <v>104.05460871604758</v>
      </c>
      <c r="V20" s="28">
        <f t="shared" si="4"/>
        <v>96.090060142612501</v>
      </c>
      <c r="W20" s="28">
        <f t="shared" si="4"/>
        <v>118.61759077947121</v>
      </c>
      <c r="X20" s="28">
        <f t="shared" si="4"/>
        <v>111.30914634501445</v>
      </c>
      <c r="Y20" s="28">
        <f t="shared" si="4"/>
        <v>107.27171781803452</v>
      </c>
      <c r="Z20" s="28">
        <f t="shared" si="4"/>
        <v>94.018431866907832</v>
      </c>
      <c r="AA20" s="28">
        <f t="shared" si="4"/>
        <v>109.66263536653567</v>
      </c>
      <c r="AB20" s="28">
        <f t="shared" si="4"/>
        <v>103.67855835607278</v>
      </c>
      <c r="AC20" s="28">
        <f t="shared" si="4"/>
        <v>92.973721186628111</v>
      </c>
      <c r="AD20" s="28">
        <f t="shared" si="4"/>
        <v>114.23922677649419</v>
      </c>
      <c r="AE20" s="28">
        <f t="shared" si="4"/>
        <v>101.67848289299225</v>
      </c>
      <c r="AF20" s="28">
        <f t="shared" si="4"/>
        <v>119.15700105292622</v>
      </c>
      <c r="AG20" s="28">
        <f t="shared" si="4"/>
        <v>100.29956970114212</v>
      </c>
      <c r="AH20" s="28">
        <f t="shared" si="4"/>
        <v>113.76860099462208</v>
      </c>
      <c r="AI20" s="28">
        <f t="shared" si="4"/>
        <v>86.580682161196108</v>
      </c>
      <c r="AJ20" s="28">
        <f t="shared" si="4"/>
        <v>107.12463165605936</v>
      </c>
      <c r="AK20" s="28">
        <f t="shared" si="7"/>
        <v>103.62962776635389</v>
      </c>
      <c r="AL20" s="28">
        <f t="shared" si="9"/>
        <v>99.507741632799252</v>
      </c>
      <c r="AM20" s="28">
        <f t="shared" si="9"/>
        <v>124.78427221321793</v>
      </c>
      <c r="AN20" s="28">
        <f t="shared" si="9"/>
        <v>103.41219154917344</v>
      </c>
      <c r="AO20" s="28">
        <f t="shared" si="9"/>
        <v>96.217062718460994</v>
      </c>
      <c r="AP20" s="28">
        <f t="shared" si="9"/>
        <v>107.82545292747116</v>
      </c>
      <c r="AQ20" s="28">
        <f t="shared" si="9"/>
        <v>110.43506838463692</v>
      </c>
      <c r="AR20" s="28">
        <f t="shared" si="9"/>
        <v>87.67160146102664</v>
      </c>
      <c r="AS20" s="28">
        <f t="shared" si="9"/>
        <v>105.99167199708111</v>
      </c>
      <c r="AT20" s="28">
        <f t="shared" si="9"/>
        <v>107.99697807247426</v>
      </c>
      <c r="AU20" s="28">
        <f t="shared" si="9"/>
        <v>104.58568299562528</v>
      </c>
      <c r="AV20" s="28">
        <f t="shared" si="9"/>
        <v>106.27747447991528</v>
      </c>
      <c r="AW20" s="28">
        <f t="shared" si="9"/>
        <v>125.78487557785482</v>
      </c>
      <c r="AX20" s="28">
        <f t="shared" si="9"/>
        <v>96.77461352729344</v>
      </c>
      <c r="AY20" s="28">
        <f t="shared" si="9"/>
        <v>100.64434289680744</v>
      </c>
      <c r="AZ20" s="28">
        <f t="shared" si="9"/>
        <v>110.11746934687473</v>
      </c>
      <c r="BA20" s="28">
        <f t="shared" si="9"/>
        <v>103.71524400456309</v>
      </c>
      <c r="BB20" s="28">
        <f t="shared" si="9"/>
        <v>100.64483884024806</v>
      </c>
      <c r="BC20" s="28">
        <f t="shared" si="9"/>
        <v>81.127669462319076</v>
      </c>
      <c r="BD20" s="28">
        <f t="shared" si="9"/>
        <v>100.52075868389849</v>
      </c>
      <c r="BE20" s="28">
        <f t="shared" si="9"/>
        <v>106.1877874409394</v>
      </c>
      <c r="BF20" s="28">
        <f t="shared" si="9"/>
        <v>101.27428322233706</v>
      </c>
      <c r="BG20" s="28">
        <f t="shared" si="9"/>
        <v>100.62509597842453</v>
      </c>
      <c r="BH20" s="28">
        <f t="shared" si="9"/>
        <v>103.91688725615772</v>
      </c>
      <c r="BI20" s="28">
        <f t="shared" si="9"/>
        <v>88.363959421952714</v>
      </c>
      <c r="BJ20" s="28">
        <f t="shared" si="9"/>
        <v>115.16898098453991</v>
      </c>
      <c r="BK20" s="28">
        <f t="shared" si="9"/>
        <v>135.17016603539778</v>
      </c>
      <c r="BL20" s="28">
        <f t="shared" si="9"/>
        <v>106.42860550761277</v>
      </c>
      <c r="BM20" s="28">
        <f t="shared" si="9"/>
        <v>100.66444310106365</v>
      </c>
      <c r="BN20" s="28">
        <f t="shared" si="9"/>
        <v>93.517009871204309</v>
      </c>
      <c r="BO20" s="28">
        <f t="shared" si="9"/>
        <v>125.16509316005789</v>
      </c>
      <c r="BP20" s="28">
        <f t="shared" si="9"/>
        <v>116.92080924096312</v>
      </c>
      <c r="BQ20" s="28">
        <f t="shared" si="9"/>
        <v>107.35012474476709</v>
      </c>
      <c r="BR20" s="28">
        <f t="shared" si="9"/>
        <v>117.60934919719864</v>
      </c>
      <c r="BS20" s="28">
        <f t="shared" si="9"/>
        <v>122.57170933117382</v>
      </c>
      <c r="BT20" s="28">
        <f t="shared" si="9"/>
        <v>108.67652048306604</v>
      </c>
      <c r="BU20" s="28">
        <f t="shared" si="9"/>
        <v>111.23271343140539</v>
      </c>
      <c r="BV20" s="28">
        <f t="shared" si="9"/>
        <v>103.82829836367246</v>
      </c>
      <c r="BW20" s="28">
        <f t="shared" si="9"/>
        <v>103.71555741586401</v>
      </c>
      <c r="BX20" s="28">
        <f t="shared" si="9"/>
        <v>84.792685505311141</v>
      </c>
      <c r="BY20" s="28">
        <f t="shared" si="9"/>
        <v>123.05660712443471</v>
      </c>
      <c r="BZ20" s="28">
        <f t="shared" si="9"/>
        <v>98.628787190520896</v>
      </c>
      <c r="CA20" s="28">
        <f t="shared" si="9"/>
        <v>108.19995088084181</v>
      </c>
      <c r="CB20" s="28">
        <f t="shared" si="9"/>
        <v>128.62504363697997</v>
      </c>
      <c r="CC20" s="28">
        <f t="shared" si="9"/>
        <v>72.095076938095673</v>
      </c>
      <c r="CD20" s="28">
        <f t="shared" si="9"/>
        <v>114.31169825288238</v>
      </c>
      <c r="CE20" s="28">
        <f t="shared" si="9"/>
        <v>108.84862778338947</v>
      </c>
      <c r="CF20" s="28">
        <f t="shared" si="9"/>
        <v>84.273378554537018</v>
      </c>
      <c r="CG20" s="28">
        <f t="shared" si="9"/>
        <v>100.23201652572348</v>
      </c>
      <c r="CH20" s="28">
        <f t="shared" si="9"/>
        <v>92.980350044365309</v>
      </c>
      <c r="CI20" s="28">
        <f t="shared" si="9"/>
        <v>110.78755883055513</v>
      </c>
      <c r="CJ20" s="28">
        <f t="shared" si="9"/>
        <v>88.304668628863695</v>
      </c>
      <c r="CK20" s="28">
        <f t="shared" si="9"/>
        <v>106.18860011623893</v>
      </c>
      <c r="CL20" s="28">
        <f t="shared" si="9"/>
        <v>109.69446578683842</v>
      </c>
      <c r="CM20" s="28">
        <f t="shared" si="9"/>
        <v>108.3513263685297</v>
      </c>
      <c r="CN20" s="28">
        <f t="shared" si="9"/>
        <v>85.207905973506683</v>
      </c>
      <c r="CO20" s="28">
        <f t="shared" si="9"/>
        <v>72.676641733754025</v>
      </c>
      <c r="CP20" s="28">
        <f t="shared" si="9"/>
        <v>60.933450809914305</v>
      </c>
      <c r="CQ20" s="28">
        <f t="shared" si="9"/>
        <v>96.488869949573015</v>
      </c>
      <c r="CR20" s="28">
        <f t="shared" si="9"/>
        <v>132.848568929457</v>
      </c>
      <c r="CS20" s="28">
        <f t="shared" si="9"/>
        <v>99.973154278308812</v>
      </c>
      <c r="CT20" s="28">
        <f t="shared" si="9"/>
        <v>95.901297963841145</v>
      </c>
      <c r="CU20" s="28">
        <f t="shared" si="9"/>
        <v>110.84878279899119</v>
      </c>
      <c r="CV20" s="28">
        <f t="shared" si="9"/>
        <v>104.44298341975588</v>
      </c>
      <c r="CW20" s="28">
        <f t="shared" si="9"/>
        <v>117.95245740529039</v>
      </c>
      <c r="CX20" s="28">
        <f t="shared" si="6"/>
        <v>133.57842825682781</v>
      </c>
      <c r="CY20" s="28">
        <f t="shared" si="6"/>
        <v>129.10721267732075</v>
      </c>
      <c r="CZ20" s="28">
        <f t="shared" si="6"/>
        <v>118.63783693010042</v>
      </c>
      <c r="DA20" s="28">
        <f t="shared" si="6"/>
        <v>126.76535936150664</v>
      </c>
      <c r="DB20" s="28">
        <f t="shared" si="6"/>
        <v>99.961739010741766</v>
      </c>
      <c r="DC20" s="28">
        <f t="shared" si="6"/>
        <v>107.35065803348002</v>
      </c>
      <c r="DD20" s="28">
        <f t="shared" si="6"/>
        <v>85.09017018034038</v>
      </c>
      <c r="DE20" s="28">
        <f t="shared" si="6"/>
        <v>104.75311952717067</v>
      </c>
      <c r="DF20" s="28">
        <f t="shared" si="6"/>
        <v>106.3939371158181</v>
      </c>
      <c r="DG20" s="28">
        <f t="shared" si="6"/>
        <v>82.680246288422822</v>
      </c>
      <c r="DH20" s="28">
        <f t="shared" si="6"/>
        <v>103.92187481012567</v>
      </c>
      <c r="DI20" s="28">
        <f t="shared" si="6"/>
        <v>106.49899789921817</v>
      </c>
      <c r="DJ20" s="28">
        <f t="shared" si="6"/>
        <v>83.851099707107139</v>
      </c>
      <c r="DK20" s="28">
        <f t="shared" si="6"/>
        <v>99.924334827665291</v>
      </c>
      <c r="DL20" s="44"/>
      <c r="DM20" s="44"/>
      <c r="DN20" s="44"/>
    </row>
    <row r="21" spans="1:118" ht="13.9" x14ac:dyDescent="0.4">
      <c r="A21" s="4"/>
      <c r="B21" s="4" t="s">
        <v>62</v>
      </c>
      <c r="C21" s="28">
        <f t="shared" si="4"/>
        <v>85.486309268902389</v>
      </c>
      <c r="D21" s="28">
        <f t="shared" si="4"/>
        <v>67.85508446675442</v>
      </c>
      <c r="E21" s="28">
        <f t="shared" si="4"/>
        <v>157.26872847064473</v>
      </c>
      <c r="F21" s="28">
        <f t="shared" si="4"/>
        <v>116.30735577846123</v>
      </c>
      <c r="G21" s="28">
        <f t="shared" si="4"/>
        <v>80.883830454834452</v>
      </c>
      <c r="H21" s="28">
        <f t="shared" si="4"/>
        <v>87.142239748628583</v>
      </c>
      <c r="I21" s="28">
        <f t="shared" si="4"/>
        <v>95.891294334408087</v>
      </c>
      <c r="J21" s="28">
        <f t="shared" si="4"/>
        <v>90.932365339460631</v>
      </c>
      <c r="K21" s="28">
        <f t="shared" si="4"/>
        <v>96.004301476026285</v>
      </c>
      <c r="L21" s="28">
        <f t="shared" si="4"/>
        <v>126.11776842774796</v>
      </c>
      <c r="M21" s="28">
        <f t="shared" si="4"/>
        <v>87.402959429079672</v>
      </c>
      <c r="N21" s="28">
        <f t="shared" si="4"/>
        <v>88.735433305746753</v>
      </c>
      <c r="O21" s="28">
        <f t="shared" si="4"/>
        <v>111.62275591350262</v>
      </c>
      <c r="P21" s="28">
        <f t="shared" si="4"/>
        <v>107.13031694765212</v>
      </c>
      <c r="Q21" s="28">
        <f t="shared" si="4"/>
        <v>93.964976923577524</v>
      </c>
      <c r="R21" s="28">
        <f t="shared" si="4"/>
        <v>100.68209484463321</v>
      </c>
      <c r="S21" s="28">
        <f t="shared" si="4"/>
        <v>104.61254458792575</v>
      </c>
      <c r="T21" s="28">
        <f t="shared" si="4"/>
        <v>114.77717290469755</v>
      </c>
      <c r="U21" s="28">
        <f t="shared" si="4"/>
        <v>99.687100258457633</v>
      </c>
      <c r="V21" s="28">
        <f t="shared" si="4"/>
        <v>101.50145285000482</v>
      </c>
      <c r="W21" s="28">
        <f t="shared" si="4"/>
        <v>117.38944064196377</v>
      </c>
      <c r="X21" s="28">
        <f t="shared" si="4"/>
        <v>110.23819969886087</v>
      </c>
      <c r="Y21" s="28">
        <f t="shared" si="4"/>
        <v>108.67359306685651</v>
      </c>
      <c r="Z21" s="28">
        <f t="shared" si="4"/>
        <v>92.255313724016972</v>
      </c>
      <c r="AA21" s="28">
        <f t="shared" si="4"/>
        <v>112.15979402878807</v>
      </c>
      <c r="AB21" s="28">
        <f t="shared" si="4"/>
        <v>102.80314907847519</v>
      </c>
      <c r="AC21" s="28">
        <f t="shared" si="4"/>
        <v>93.678533484608579</v>
      </c>
      <c r="AD21" s="28">
        <f t="shared" si="4"/>
        <v>110.48904359897924</v>
      </c>
      <c r="AE21" s="28">
        <f t="shared" si="4"/>
        <v>102.99839211302113</v>
      </c>
      <c r="AF21" s="28">
        <f t="shared" si="4"/>
        <v>131.15328954607213</v>
      </c>
      <c r="AG21" s="28">
        <f t="shared" si="4"/>
        <v>101.2743183207546</v>
      </c>
      <c r="AH21" s="28">
        <f t="shared" si="4"/>
        <v>137.37254083474187</v>
      </c>
      <c r="AI21" s="28">
        <f t="shared" si="4"/>
        <v>92.301834529178635</v>
      </c>
      <c r="AJ21" s="28">
        <f t="shared" si="4"/>
        <v>102.34345648748061</v>
      </c>
      <c r="AK21" s="28">
        <f t="shared" si="7"/>
        <v>102.86421933567162</v>
      </c>
      <c r="AL21" s="28">
        <f t="shared" si="9"/>
        <v>105.23873897698026</v>
      </c>
      <c r="AM21" s="28">
        <f t="shared" si="9"/>
        <v>135.54365846421786</v>
      </c>
      <c r="AN21" s="28">
        <f t="shared" si="9"/>
        <v>104.73921677698013</v>
      </c>
      <c r="AO21" s="28">
        <f t="shared" si="9"/>
        <v>97.242293514371696</v>
      </c>
      <c r="AP21" s="28">
        <f t="shared" si="9"/>
        <v>111.0735847395356</v>
      </c>
      <c r="AQ21" s="28">
        <f t="shared" si="9"/>
        <v>109.23799427225428</v>
      </c>
      <c r="AR21" s="28">
        <f t="shared" si="9"/>
        <v>78.231585479447489</v>
      </c>
      <c r="AS21" s="28">
        <f t="shared" si="9"/>
        <v>114.1403624089474</v>
      </c>
      <c r="AT21" s="28">
        <f t="shared" si="9"/>
        <v>102.93998240240717</v>
      </c>
      <c r="AU21" s="28">
        <f t="shared" si="9"/>
        <v>103.03088337808258</v>
      </c>
      <c r="AV21" s="28">
        <f t="shared" si="9"/>
        <v>105.28829581741239</v>
      </c>
      <c r="AW21" s="28">
        <f t="shared" si="9"/>
        <v>131.40313463863956</v>
      </c>
      <c r="AX21" s="28">
        <f t="shared" si="9"/>
        <v>97.842666782084891</v>
      </c>
      <c r="AY21" s="28">
        <f t="shared" si="9"/>
        <v>101.75632595101193</v>
      </c>
      <c r="AZ21" s="28">
        <f t="shared" si="9"/>
        <v>110.44234868155162</v>
      </c>
      <c r="BA21" s="28">
        <f t="shared" si="9"/>
        <v>103.33885795724832</v>
      </c>
      <c r="BB21" s="28">
        <f t="shared" si="9"/>
        <v>100.64358782808847</v>
      </c>
      <c r="BC21" s="28">
        <f t="shared" si="9"/>
        <v>80.813906192304671</v>
      </c>
      <c r="BD21" s="28">
        <f t="shared" si="9"/>
        <v>100.62523539734451</v>
      </c>
      <c r="BE21" s="28">
        <f t="shared" si="9"/>
        <v>105.72486485400215</v>
      </c>
      <c r="BF21" s="28">
        <f t="shared" si="9"/>
        <v>98.722143365598313</v>
      </c>
      <c r="BG21" s="28">
        <f t="shared" si="9"/>
        <v>96.356239996716866</v>
      </c>
      <c r="BH21" s="28">
        <f t="shared" si="9"/>
        <v>101.83975318650337</v>
      </c>
      <c r="BI21" s="28">
        <f t="shared" si="9"/>
        <v>89.42077179221927</v>
      </c>
      <c r="BJ21" s="28">
        <f t="shared" si="9"/>
        <v>121.09686129354455</v>
      </c>
      <c r="BK21" s="28">
        <f t="shared" si="9"/>
        <v>142.79326750786646</v>
      </c>
      <c r="BL21" s="28">
        <f t="shared" si="9"/>
        <v>106.0547758150412</v>
      </c>
      <c r="BM21" s="28">
        <f t="shared" si="9"/>
        <v>103.03169876629347</v>
      </c>
      <c r="BN21" s="28">
        <f t="shared" si="9"/>
        <v>93.802146164174815</v>
      </c>
      <c r="BO21" s="28">
        <f t="shared" si="9"/>
        <v>132.05301085492499</v>
      </c>
      <c r="BP21" s="28">
        <f t="shared" si="9"/>
        <v>126.96796326136376</v>
      </c>
      <c r="BQ21" s="28">
        <f t="shared" si="9"/>
        <v>110.32970478999331</v>
      </c>
      <c r="BR21" s="28">
        <f t="shared" si="9"/>
        <v>122.24122072440608</v>
      </c>
      <c r="BS21" s="28">
        <f t="shared" si="9"/>
        <v>128.82178449390287</v>
      </c>
      <c r="BT21" s="28">
        <f t="shared" si="9"/>
        <v>110.50015064474965</v>
      </c>
      <c r="BU21" s="28">
        <f t="shared" si="9"/>
        <v>113.30344283827974</v>
      </c>
      <c r="BV21" s="28">
        <f t="shared" si="9"/>
        <v>104.59451462538686</v>
      </c>
      <c r="BW21" s="28">
        <f t="shared" si="9"/>
        <v>104.53105635930905</v>
      </c>
      <c r="BX21" s="28">
        <f t="shared" si="9"/>
        <v>86.110573595325008</v>
      </c>
      <c r="BY21" s="28">
        <f t="shared" si="9"/>
        <v>115.0058521270286</v>
      </c>
      <c r="BZ21" s="28">
        <f t="shared" si="9"/>
        <v>102.04333623718837</v>
      </c>
      <c r="CA21" s="28">
        <f t="shared" si="9"/>
        <v>112.02037482047284</v>
      </c>
      <c r="CB21" s="28">
        <f t="shared" si="9"/>
        <v>134.4893478668186</v>
      </c>
      <c r="CC21" s="28">
        <f t="shared" si="9"/>
        <v>69.191886777368751</v>
      </c>
      <c r="CD21" s="28">
        <f t="shared" si="9"/>
        <v>112.64221397663191</v>
      </c>
      <c r="CE21" s="28">
        <f t="shared" si="9"/>
        <v>105.38952090428376</v>
      </c>
      <c r="CF21" s="28">
        <f t="shared" si="9"/>
        <v>86.471685802441655</v>
      </c>
      <c r="CG21" s="28">
        <f t="shared" si="9"/>
        <v>100.05947912003296</v>
      </c>
      <c r="CH21" s="28"/>
      <c r="CI21" s="28">
        <f t="shared" si="9"/>
        <v>120.75892275016743</v>
      </c>
      <c r="CJ21" s="28">
        <f t="shared" si="9"/>
        <v>88.064689847767909</v>
      </c>
      <c r="CK21" s="28">
        <f t="shared" si="9"/>
        <v>104.78634823739057</v>
      </c>
      <c r="CL21" s="28">
        <f t="shared" si="9"/>
        <v>109.24615873361046</v>
      </c>
      <c r="CM21" s="28">
        <f t="shared" si="9"/>
        <v>109.80236886472379</v>
      </c>
      <c r="CN21" s="28">
        <f t="shared" si="9"/>
        <v>88.170236124632837</v>
      </c>
      <c r="CO21" s="28">
        <f t="shared" si="9"/>
        <v>66.364052475784945</v>
      </c>
      <c r="CP21" s="28">
        <f t="shared" si="9"/>
        <v>62.232193060485102</v>
      </c>
      <c r="CQ21" s="28">
        <f t="shared" si="9"/>
        <v>104.85335452652896</v>
      </c>
      <c r="CR21" s="28">
        <f t="shared" si="9"/>
        <v>141.09904166137261</v>
      </c>
      <c r="CS21" s="28">
        <f t="shared" si="9"/>
        <v>101.35206686241612</v>
      </c>
      <c r="CT21" s="28">
        <f t="shared" si="9"/>
        <v>93.021920455270404</v>
      </c>
      <c r="CU21" s="28">
        <f t="shared" si="9"/>
        <v>114.62723762344021</v>
      </c>
      <c r="CV21" s="28">
        <f t="shared" si="9"/>
        <v>112.00182206804723</v>
      </c>
      <c r="CW21" s="28">
        <f t="shared" si="9"/>
        <v>111.59810410856059</v>
      </c>
      <c r="CX21" s="28">
        <f t="shared" si="6"/>
        <v>139.12038783538307</v>
      </c>
      <c r="CY21" s="28">
        <f t="shared" si="6"/>
        <v>135.05517823534294</v>
      </c>
      <c r="CZ21" s="28">
        <f t="shared" si="6"/>
        <v>122.19705065541002</v>
      </c>
      <c r="DA21" s="28">
        <f t="shared" si="6"/>
        <v>112.28136970918112</v>
      </c>
      <c r="DB21" s="28">
        <f t="shared" si="6"/>
        <v>103.3288003635426</v>
      </c>
      <c r="DC21" s="28">
        <f t="shared" si="6"/>
        <v>113.13498240677882</v>
      </c>
      <c r="DD21" s="28">
        <f t="shared" si="6"/>
        <v>83.494917445208301</v>
      </c>
      <c r="DE21" s="28">
        <f t="shared" si="6"/>
        <v>105.37580250633134</v>
      </c>
      <c r="DF21" s="28">
        <f t="shared" si="6"/>
        <v>99.54911179206573</v>
      </c>
      <c r="DG21" s="28">
        <f t="shared" si="6"/>
        <v>92.231398756503495</v>
      </c>
      <c r="DH21" s="28">
        <f t="shared" si="6"/>
        <v>96.495152540628879</v>
      </c>
      <c r="DI21" s="28">
        <f t="shared" si="6"/>
        <v>110.57952807206904</v>
      </c>
      <c r="DJ21" s="28">
        <f t="shared" si="6"/>
        <v>84.704900795738681</v>
      </c>
      <c r="DK21" s="28">
        <f t="shared" si="6"/>
        <v>101.32486227311929</v>
      </c>
      <c r="DL21" s="44"/>
      <c r="DM21" s="44"/>
      <c r="DN21" s="44"/>
    </row>
    <row r="22" spans="1:118" ht="13.9" x14ac:dyDescent="0.4">
      <c r="A22" s="4"/>
      <c r="B22" s="4" t="s">
        <v>63</v>
      </c>
      <c r="C22" s="28">
        <f t="shared" si="4"/>
        <v>81.692951432055395</v>
      </c>
      <c r="D22" s="28">
        <f t="shared" si="4"/>
        <v>72.897301956832891</v>
      </c>
      <c r="E22" s="28">
        <f t="shared" si="4"/>
        <v>176.83622347287761</v>
      </c>
      <c r="F22" s="28">
        <f t="shared" si="4"/>
        <v>119.24926339837378</v>
      </c>
      <c r="G22" s="28">
        <f t="shared" si="4"/>
        <v>73.007159986961071</v>
      </c>
      <c r="H22" s="28">
        <f t="shared" si="4"/>
        <v>92.520554855883447</v>
      </c>
      <c r="I22" s="28">
        <f t="shared" si="4"/>
        <v>101.12099004363401</v>
      </c>
      <c r="J22" s="28">
        <f t="shared" si="4"/>
        <v>92.686295220718264</v>
      </c>
      <c r="K22" s="28">
        <f t="shared" si="4"/>
        <v>92.811509864865599</v>
      </c>
      <c r="L22" s="28">
        <f t="shared" si="4"/>
        <v>130.7077964007452</v>
      </c>
      <c r="M22" s="28">
        <f t="shared" si="4"/>
        <v>92.794448571634703</v>
      </c>
      <c r="N22" s="28">
        <f t="shared" si="4"/>
        <v>89.318389913830373</v>
      </c>
      <c r="O22" s="28">
        <f t="shared" si="4"/>
        <v>114.80212340454348</v>
      </c>
      <c r="P22" s="28">
        <f t="shared" si="4"/>
        <v>107.86050597198042</v>
      </c>
      <c r="Q22" s="28">
        <f t="shared" si="4"/>
        <v>80.021321379658175</v>
      </c>
      <c r="R22" s="28">
        <f t="shared" si="4"/>
        <v>100.56104790199846</v>
      </c>
      <c r="S22" s="28">
        <f t="shared" si="4"/>
        <v>109.52013281587082</v>
      </c>
      <c r="T22" s="28">
        <f t="shared" ref="T22:AJ22" si="10">(T13*100)/T$6</f>
        <v>112.72127594439409</v>
      </c>
      <c r="U22" s="28">
        <f t="shared" si="10"/>
        <v>101.08999846436735</v>
      </c>
      <c r="V22" s="28">
        <f t="shared" si="10"/>
        <v>107.78601638935473</v>
      </c>
      <c r="W22" s="28">
        <f t="shared" si="10"/>
        <v>116.17572289184072</v>
      </c>
      <c r="X22" s="28">
        <f t="shared" si="10"/>
        <v>113.76558890179811</v>
      </c>
      <c r="Y22" s="28">
        <f t="shared" si="10"/>
        <v>106.30256533599096</v>
      </c>
      <c r="Z22" s="28">
        <f t="shared" si="10"/>
        <v>94.888771881896702</v>
      </c>
      <c r="AA22" s="28">
        <f t="shared" si="10"/>
        <v>110.80015458361383</v>
      </c>
      <c r="AB22" s="28">
        <f t="shared" si="10"/>
        <v>94.506721355380833</v>
      </c>
      <c r="AC22" s="28">
        <f t="shared" si="10"/>
        <v>90.49034560661363</v>
      </c>
      <c r="AD22" s="28">
        <f t="shared" si="10"/>
        <v>114.47761488671836</v>
      </c>
      <c r="AE22" s="28">
        <f t="shared" si="10"/>
        <v>106.24535776270683</v>
      </c>
      <c r="AF22" s="28">
        <f t="shared" si="10"/>
        <v>126.18830293267146</v>
      </c>
      <c r="AG22" s="28">
        <f t="shared" si="10"/>
        <v>101.36292084856559</v>
      </c>
      <c r="AH22" s="28">
        <f t="shared" si="10"/>
        <v>142.44595218645577</v>
      </c>
      <c r="AI22" s="28">
        <f t="shared" si="10"/>
        <v>98.454484872511557</v>
      </c>
      <c r="AJ22" s="28">
        <f t="shared" si="10"/>
        <v>106.61273120989037</v>
      </c>
      <c r="AK22" s="28">
        <f t="shared" si="7"/>
        <v>93.406524732241778</v>
      </c>
      <c r="AL22" s="28">
        <f t="shared" si="9"/>
        <v>102.13673156540541</v>
      </c>
      <c r="AM22" s="28">
        <f t="shared" si="9"/>
        <v>154.08138405051469</v>
      </c>
      <c r="AN22" s="28">
        <f t="shared" si="9"/>
        <v>105.80657989861633</v>
      </c>
      <c r="AO22" s="28">
        <f t="shared" si="9"/>
        <v>97.049216663561737</v>
      </c>
      <c r="AP22" s="28">
        <f t="shared" si="9"/>
        <v>112.22342827785461</v>
      </c>
      <c r="AQ22" s="28">
        <f t="shared" si="9"/>
        <v>113.1765622577997</v>
      </c>
      <c r="AR22" s="28">
        <f t="shared" si="9"/>
        <v>75.218532266647429</v>
      </c>
      <c r="AS22" s="28">
        <f t="shared" si="9"/>
        <v>124.546039396655</v>
      </c>
      <c r="AT22" s="28">
        <f t="shared" si="9"/>
        <v>104.33130732914398</v>
      </c>
      <c r="AU22" s="28">
        <f t="shared" si="9"/>
        <v>93.902978369356759</v>
      </c>
      <c r="AV22" s="28">
        <f t="shared" si="9"/>
        <v>106.24180772343253</v>
      </c>
      <c r="AW22" s="28">
        <f t="shared" si="9"/>
        <v>135.23866265545396</v>
      </c>
      <c r="AX22" s="28">
        <f t="shared" si="9"/>
        <v>97.319651974736175</v>
      </c>
      <c r="AY22" s="28">
        <f t="shared" si="9"/>
        <v>107.33335671167703</v>
      </c>
      <c r="AZ22" s="28">
        <f t="shared" si="9"/>
        <v>110.25530249443706</v>
      </c>
      <c r="BA22" s="28"/>
      <c r="BB22" s="28">
        <f t="shared" si="9"/>
        <v>100.84048257531776</v>
      </c>
      <c r="BC22" s="28">
        <f t="shared" si="9"/>
        <v>83.327097950901191</v>
      </c>
      <c r="BD22" s="28">
        <f t="shared" si="9"/>
        <v>100.72982069914376</v>
      </c>
      <c r="BE22" s="28">
        <f t="shared" si="9"/>
        <v>104.83274585676909</v>
      </c>
      <c r="BF22" s="28">
        <f t="shared" si="9"/>
        <v>101.50462715909364</v>
      </c>
      <c r="BG22" s="28">
        <f t="shared" si="9"/>
        <v>100.05973034773423</v>
      </c>
      <c r="BH22" s="28">
        <f t="shared" si="9"/>
        <v>101.55261050909742</v>
      </c>
      <c r="BI22" s="28">
        <f t="shared" si="9"/>
        <v>88.66023219640438</v>
      </c>
      <c r="BJ22" s="28">
        <f t="shared" si="9"/>
        <v>128.37436527501291</v>
      </c>
      <c r="BK22" s="28">
        <f t="shared" si="9"/>
        <v>151.82329329394008</v>
      </c>
      <c r="BL22" s="28">
        <f t="shared" si="9"/>
        <v>109.87586834191238</v>
      </c>
      <c r="BM22" s="28">
        <f t="shared" si="9"/>
        <v>105.64055510071198</v>
      </c>
      <c r="BN22" s="28">
        <f t="shared" si="9"/>
        <v>95.649627943918489</v>
      </c>
      <c r="BO22" s="28">
        <f t="shared" si="9"/>
        <v>145.8530479672898</v>
      </c>
      <c r="BP22" s="28">
        <f t="shared" si="9"/>
        <v>136.64232399035635</v>
      </c>
      <c r="BQ22" s="28">
        <f t="shared" si="9"/>
        <v>117.21998983470803</v>
      </c>
      <c r="BR22" s="28">
        <f t="shared" si="9"/>
        <v>130.02055628361614</v>
      </c>
      <c r="BS22" s="28">
        <f t="shared" si="9"/>
        <v>134.52431959628899</v>
      </c>
      <c r="BT22" s="28">
        <f t="shared" si="9"/>
        <v>112.35438196068276</v>
      </c>
      <c r="BU22" s="28">
        <f t="shared" si="9"/>
        <v>114.21598368522072</v>
      </c>
      <c r="BV22" s="28">
        <f t="shared" si="9"/>
        <v>105.36574079608769</v>
      </c>
      <c r="BW22" s="28">
        <f t="shared" si="9"/>
        <v>106.43760235621794</v>
      </c>
      <c r="BX22" s="28">
        <f t="shared" si="9"/>
        <v>71.93327442755006</v>
      </c>
      <c r="BY22" s="28">
        <f t="shared" si="9"/>
        <v>116.42049512244041</v>
      </c>
      <c r="BZ22" s="28">
        <f t="shared" si="9"/>
        <v>107.23986586607056</v>
      </c>
      <c r="CA22" s="28">
        <f t="shared" si="9"/>
        <v>117.75180948154515</v>
      </c>
      <c r="CB22" s="28">
        <f t="shared" si="9"/>
        <v>147.57468193606823</v>
      </c>
      <c r="CC22" s="28">
        <f t="shared" si="9"/>
        <v>66.329235096875749</v>
      </c>
      <c r="CD22" s="28">
        <f t="shared" si="9"/>
        <v>112.86550858656025</v>
      </c>
      <c r="CE22" s="28">
        <f t="shared" si="9"/>
        <v>105.3954390782895</v>
      </c>
      <c r="CF22" s="28">
        <f t="shared" si="9"/>
        <v>92.433165218985877</v>
      </c>
      <c r="CG22" s="28">
        <f t="shared" si="9"/>
        <v>96.997231110583655</v>
      </c>
      <c r="CH22" s="28"/>
      <c r="CI22" s="28">
        <f t="shared" si="9"/>
        <v>123.63613371008576</v>
      </c>
      <c r="CJ22" s="28">
        <f t="shared" si="9"/>
        <v>94.780631863169589</v>
      </c>
      <c r="CK22" s="28">
        <f t="shared" si="9"/>
        <v>108.34575258372655</v>
      </c>
      <c r="CL22" s="28">
        <f t="shared" si="9"/>
        <v>98.955016148421933</v>
      </c>
      <c r="CM22" s="28">
        <f t="shared" si="9"/>
        <v>114.01251591735048</v>
      </c>
      <c r="CN22" s="28">
        <f t="shared" si="9"/>
        <v>92.642917182199554</v>
      </c>
      <c r="CO22" s="28">
        <f t="shared" si="9"/>
        <v>67.443796459908157</v>
      </c>
      <c r="CP22" s="28">
        <f t="shared" si="9"/>
        <v>60.868484088346257</v>
      </c>
      <c r="CQ22" s="28">
        <f t="shared" si="9"/>
        <v>111.62952127847345</v>
      </c>
      <c r="CR22" s="28">
        <f t="shared" si="9"/>
        <v>138.15684474806329</v>
      </c>
      <c r="CS22" s="28">
        <f t="shared" si="9"/>
        <v>105.14568277346368</v>
      </c>
      <c r="CT22" s="28">
        <f t="shared" si="9"/>
        <v>89.289868090752137</v>
      </c>
      <c r="CU22" s="28">
        <f t="shared" si="9"/>
        <v>118.22268663130004</v>
      </c>
      <c r="CV22" s="28">
        <f t="shared" si="9"/>
        <v>104.76631751770084</v>
      </c>
      <c r="CW22" s="28">
        <f t="shared" si="9"/>
        <v>107.06748851150647</v>
      </c>
      <c r="CX22" s="28">
        <f t="shared" si="6"/>
        <v>155.8454080460111</v>
      </c>
      <c r="CY22" s="28">
        <f t="shared" si="6"/>
        <v>141.94899570071445</v>
      </c>
      <c r="CZ22" s="28">
        <f t="shared" si="6"/>
        <v>127.01077911878861</v>
      </c>
      <c r="DA22" s="28">
        <f t="shared" si="6"/>
        <v>116.22735441703178</v>
      </c>
      <c r="DB22" s="28">
        <f t="shared" si="6"/>
        <v>106.21313580589668</v>
      </c>
      <c r="DC22" s="28">
        <f t="shared" si="6"/>
        <v>119.87796668996707</v>
      </c>
      <c r="DD22" s="28">
        <f t="shared" si="6"/>
        <v>84.050179211469541</v>
      </c>
      <c r="DE22" s="28">
        <f t="shared" si="6"/>
        <v>108.53008596557507</v>
      </c>
      <c r="DF22" s="28">
        <f t="shared" si="6"/>
        <v>97.880333465186965</v>
      </c>
      <c r="DG22" s="28">
        <f t="shared" si="6"/>
        <v>98.146330397149882</v>
      </c>
      <c r="DH22" s="28">
        <f t="shared" si="6"/>
        <v>93.658098090037342</v>
      </c>
      <c r="DI22" s="28">
        <f t="shared" si="6"/>
        <v>108.06859031755971</v>
      </c>
      <c r="DJ22" s="28">
        <f t="shared" si="6"/>
        <v>81.216248158406955</v>
      </c>
      <c r="DK22" s="28">
        <f t="shared" si="6"/>
        <v>103.0975591855119</v>
      </c>
      <c r="DL22" s="44"/>
      <c r="DM22" s="44"/>
      <c r="DN22" s="44"/>
    </row>
    <row r="23" spans="1:118" ht="13.9" x14ac:dyDescent="0.4">
      <c r="A23" s="6" t="s">
        <v>68</v>
      </c>
      <c r="B23" s="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4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44"/>
      <c r="DM23" s="44"/>
      <c r="DN23" s="44"/>
    </row>
    <row r="24" spans="1:118" ht="13.9" x14ac:dyDescent="0.4">
      <c r="A24" s="4"/>
      <c r="B24" s="4" t="s">
        <v>57</v>
      </c>
      <c r="C24" s="44">
        <f t="shared" ref="C24:AJ30" si="11">100*(C16/C15-1)</f>
        <v>-3.3132736966476561</v>
      </c>
      <c r="D24" s="44">
        <f t="shared" si="11"/>
        <v>7.4361746134155027E-2</v>
      </c>
      <c r="E24" s="44">
        <f t="shared" si="11"/>
        <v>22.022809570827583</v>
      </c>
      <c r="F24" s="44">
        <f t="shared" si="11"/>
        <v>3.4677469579260212</v>
      </c>
      <c r="G24" s="44">
        <f t="shared" si="11"/>
        <v>-1.9771193126203124</v>
      </c>
      <c r="H24" s="44">
        <f t="shared" si="11"/>
        <v>3.2646029072859184</v>
      </c>
      <c r="I24" s="44">
        <f t="shared" si="11"/>
        <v>-9.0187308460255355</v>
      </c>
      <c r="J24" s="44">
        <f t="shared" si="11"/>
        <v>4.2582674221424144</v>
      </c>
      <c r="K24" s="44">
        <f t="shared" si="11"/>
        <v>-4.7312911000109263</v>
      </c>
      <c r="L24" s="44">
        <f t="shared" si="11"/>
        <v>7.4010658320321054</v>
      </c>
      <c r="M24" s="44">
        <f t="shared" si="11"/>
        <v>3.1718542968130148</v>
      </c>
      <c r="N24" s="44">
        <f t="shared" si="11"/>
        <v>-6.0493956413544385</v>
      </c>
      <c r="O24" s="44">
        <f t="shared" si="11"/>
        <v>2.9320187697049471</v>
      </c>
      <c r="P24" s="44">
        <f t="shared" si="11"/>
        <v>2.1966126883205428</v>
      </c>
      <c r="Q24" s="44">
        <f t="shared" si="11"/>
        <v>0.52858063221332685</v>
      </c>
      <c r="R24" s="44">
        <f t="shared" si="11"/>
        <v>-1.5267525786673009</v>
      </c>
      <c r="S24" s="44">
        <f t="shared" si="11"/>
        <v>8.7094286104840712</v>
      </c>
      <c r="T24" s="44">
        <f t="shared" si="11"/>
        <v>3.6192233582114319</v>
      </c>
      <c r="U24" s="44">
        <f t="shared" si="11"/>
        <v>9.1124140440235202E-2</v>
      </c>
      <c r="V24" s="44">
        <f t="shared" si="11"/>
        <v>9.2832268076908484</v>
      </c>
      <c r="W24" s="44">
        <f t="shared" si="11"/>
        <v>6.1915995908324639</v>
      </c>
      <c r="X24" s="44">
        <f t="shared" si="11"/>
        <v>5.1262412515165279</v>
      </c>
      <c r="Y24" s="44">
        <f t="shared" si="11"/>
        <v>-1.7876942449424837</v>
      </c>
      <c r="Z24" s="44">
        <f t="shared" si="11"/>
        <v>1.3068451567075812</v>
      </c>
      <c r="AA24" s="44">
        <f t="shared" si="11"/>
        <v>-1.8752898850586397</v>
      </c>
      <c r="AB24" s="44">
        <f t="shared" si="11"/>
        <v>2.4844267683850729</v>
      </c>
      <c r="AC24" s="44">
        <f t="shared" si="11"/>
        <v>-1.872746261242253</v>
      </c>
      <c r="AD24" s="44">
        <f t="shared" si="11"/>
        <v>5.5160763770153665</v>
      </c>
      <c r="AE24" s="44">
        <f t="shared" si="11"/>
        <v>-0.69022411462591471</v>
      </c>
      <c r="AF24" s="44">
        <f t="shared" si="11"/>
        <v>-1.234610929711466</v>
      </c>
      <c r="AG24" s="44">
        <f t="shared" si="11"/>
        <v>2.8136531591539837</v>
      </c>
      <c r="AH24" s="44">
        <f t="shared" si="11"/>
        <v>18.914235570637317</v>
      </c>
      <c r="AI24" s="44">
        <f t="shared" si="11"/>
        <v>-7.2741186724773588</v>
      </c>
      <c r="AJ24" s="44">
        <f t="shared" si="11"/>
        <v>6.6078855296275663</v>
      </c>
      <c r="AK24" s="4"/>
      <c r="AL24" s="44">
        <f t="shared" ref="AL24:CW27" si="12">100*(AL16/AL15-1)</f>
        <v>0.27174004744843216</v>
      </c>
      <c r="AM24" s="44">
        <f t="shared" si="12"/>
        <v>0.64978101638581975</v>
      </c>
      <c r="AN24" s="44">
        <f t="shared" si="12"/>
        <v>3.3839311506365322</v>
      </c>
      <c r="AO24" s="44">
        <f t="shared" si="12"/>
        <v>3.3893786514212598</v>
      </c>
      <c r="AP24" s="44">
        <f t="shared" si="12"/>
        <v>4.7744115627351036</v>
      </c>
      <c r="AQ24" s="44">
        <f t="shared" si="12"/>
        <v>-0.23494273385925579</v>
      </c>
      <c r="AR24" s="44">
        <f t="shared" si="12"/>
        <v>1.281846861305147</v>
      </c>
      <c r="AS24" s="44">
        <f t="shared" si="12"/>
        <v>3.8636181398416403</v>
      </c>
      <c r="AT24" s="44">
        <f t="shared" si="12"/>
        <v>3.9630528542393462</v>
      </c>
      <c r="AU24" s="44">
        <f t="shared" si="12"/>
        <v>4.8849477907908501E-2</v>
      </c>
      <c r="AV24" s="44">
        <f t="shared" si="12"/>
        <v>3.149009680762771</v>
      </c>
      <c r="AW24" s="44">
        <f t="shared" si="12"/>
        <v>4.3563150534767336</v>
      </c>
      <c r="AX24" s="44">
        <f t="shared" si="12"/>
        <v>0.18138667846596679</v>
      </c>
      <c r="AY24" s="44">
        <f t="shared" si="12"/>
        <v>-0.75409830205502848</v>
      </c>
      <c r="AZ24" s="44">
        <f t="shared" si="12"/>
        <v>4.2606724985762456</v>
      </c>
      <c r="BA24" s="44">
        <f t="shared" si="12"/>
        <v>2.2592445056782706</v>
      </c>
      <c r="BB24" s="44">
        <f t="shared" si="12"/>
        <v>0.67732998165099811</v>
      </c>
      <c r="BC24" s="44">
        <f t="shared" si="12"/>
        <v>3.1788685225071944</v>
      </c>
      <c r="BD24" s="44">
        <f t="shared" si="12"/>
        <v>0.10393546050972979</v>
      </c>
      <c r="BE24" s="44">
        <f t="shared" si="12"/>
        <v>-2.4108975988758385</v>
      </c>
      <c r="BF24" s="44">
        <f t="shared" si="12"/>
        <v>-0.4359471066244236</v>
      </c>
      <c r="BG24" s="44">
        <f t="shared" si="12"/>
        <v>-12.866618408451647</v>
      </c>
      <c r="BH24" s="44">
        <f t="shared" si="12"/>
        <v>2.0962160709635524</v>
      </c>
      <c r="BI24" s="44">
        <f t="shared" si="12"/>
        <v>-2.1984006980395376</v>
      </c>
      <c r="BJ24" s="44">
        <f t="shared" si="12"/>
        <v>3.0594589960414087</v>
      </c>
      <c r="BK24" s="44">
        <f t="shared" si="12"/>
        <v>7.0836938459297505</v>
      </c>
      <c r="BL24" s="44">
        <f t="shared" si="12"/>
        <v>5.6396331350753615</v>
      </c>
      <c r="BM24" s="44">
        <f t="shared" si="12"/>
        <v>1.9944448157099393</v>
      </c>
      <c r="BN24" s="44">
        <f t="shared" si="12"/>
        <v>1.2370641576989305</v>
      </c>
      <c r="BO24" s="44">
        <f t="shared" si="12"/>
        <v>-4.1901321560519733</v>
      </c>
      <c r="BP24" s="44">
        <f t="shared" si="12"/>
        <v>7.0776274452911458</v>
      </c>
      <c r="BQ24" s="44">
        <f t="shared" si="12"/>
        <v>3.4060621761863752</v>
      </c>
      <c r="BR24" s="44">
        <f t="shared" si="12"/>
        <v>6.7498415486213714</v>
      </c>
      <c r="BS24" s="44">
        <f t="shared" si="12"/>
        <v>5.6124690967864321</v>
      </c>
      <c r="BT24" s="44">
        <f t="shared" si="12"/>
        <v>1.6780351023178985</v>
      </c>
      <c r="BU24" s="44">
        <f t="shared" si="12"/>
        <v>0.6462273288763587</v>
      </c>
      <c r="BV24" s="44">
        <f t="shared" si="12"/>
        <v>0.80539551498313156</v>
      </c>
      <c r="BW24" s="44">
        <f t="shared" si="12"/>
        <v>0.74049970471492532</v>
      </c>
      <c r="BX24" s="44">
        <f t="shared" si="12"/>
        <v>4.3576718675181425</v>
      </c>
      <c r="BY24" s="44">
        <f t="shared" si="12"/>
        <v>5.7027699228519246</v>
      </c>
      <c r="BZ24" s="44">
        <f t="shared" si="12"/>
        <v>2.3250408506852782</v>
      </c>
      <c r="CA24" s="44">
        <f t="shared" si="12"/>
        <v>7.0792498549717475</v>
      </c>
      <c r="CB24" s="44">
        <f t="shared" si="12"/>
        <v>4.9085928377981647</v>
      </c>
      <c r="CC24" s="44">
        <f t="shared" si="12"/>
        <v>-4.3179349870529959</v>
      </c>
      <c r="CD24" s="44">
        <f t="shared" si="12"/>
        <v>2.5582915880987489</v>
      </c>
      <c r="CE24" s="44">
        <f t="shared" si="12"/>
        <v>3.5928535087720759</v>
      </c>
      <c r="CF24" s="44">
        <f t="shared" si="12"/>
        <v>2.5814700016997261</v>
      </c>
      <c r="CG24" s="44">
        <f t="shared" si="12"/>
        <v>-1.1417147410790585</v>
      </c>
      <c r="CH24" s="44">
        <f t="shared" si="12"/>
        <v>-2.159385919877721</v>
      </c>
      <c r="CI24" s="44">
        <f t="shared" si="12"/>
        <v>0.87595348468925138</v>
      </c>
      <c r="CJ24" s="44">
        <f t="shared" si="12"/>
        <v>1.9622410165058835</v>
      </c>
      <c r="CK24" s="44">
        <f t="shared" si="12"/>
        <v>0.37055894224002905</v>
      </c>
      <c r="CL24" s="44">
        <f t="shared" si="12"/>
        <v>2.2879069644583971</v>
      </c>
      <c r="CM24" s="44">
        <f t="shared" si="12"/>
        <v>2.1651256194725521</v>
      </c>
      <c r="CN24" s="44">
        <f t="shared" si="12"/>
        <v>1.8685597437288148</v>
      </c>
      <c r="CO24" s="44">
        <f t="shared" si="12"/>
        <v>-2.4789306405282874</v>
      </c>
      <c r="CP24" s="44">
        <f t="shared" si="12"/>
        <v>-14.784275296926497</v>
      </c>
      <c r="CQ24" s="44">
        <f t="shared" si="12"/>
        <v>-5.2466014012454103</v>
      </c>
      <c r="CR24" s="44">
        <f t="shared" si="12"/>
        <v>7.8759193489220447</v>
      </c>
      <c r="CS24" s="44">
        <f t="shared" si="12"/>
        <v>2.9741687403621375</v>
      </c>
      <c r="CT24" s="44">
        <f t="shared" si="12"/>
        <v>-2.3579103750826058</v>
      </c>
      <c r="CU24" s="44">
        <f t="shared" si="12"/>
        <v>3.5157361563190159</v>
      </c>
      <c r="CV24" s="44">
        <f t="shared" si="12"/>
        <v>-2.3502902373422896</v>
      </c>
      <c r="CW24" s="44">
        <f t="shared" si="12"/>
        <v>-0.16654322139990629</v>
      </c>
      <c r="CX24" s="44">
        <f t="shared" ref="CX24:DK30" si="13">100*(CX16/CX15-1)</f>
        <v>0.64567371092441039</v>
      </c>
      <c r="CY24" s="44">
        <f t="shared" si="13"/>
        <v>6.0689943420698889</v>
      </c>
      <c r="CZ24" s="44">
        <f t="shared" si="13"/>
        <v>2.3318158799635613</v>
      </c>
      <c r="DA24" s="44">
        <f t="shared" si="13"/>
        <v>6.9985217318450754</v>
      </c>
      <c r="DB24" s="44">
        <f t="shared" si="13"/>
        <v>-2.8874470946263942</v>
      </c>
      <c r="DC24" s="44">
        <f t="shared" si="13"/>
        <v>-0.92971331532217816</v>
      </c>
      <c r="DD24" s="44">
        <f t="shared" si="13"/>
        <v>-3.3479960899315597</v>
      </c>
      <c r="DE24" s="44">
        <f t="shared" si="13"/>
        <v>0.56220867948304498</v>
      </c>
      <c r="DF24" s="44">
        <f t="shared" si="13"/>
        <v>4.6818409556302676</v>
      </c>
      <c r="DG24" s="44">
        <f t="shared" si="13"/>
        <v>-3.2107476744978936</v>
      </c>
      <c r="DH24" s="44">
        <f t="shared" si="13"/>
        <v>-0.34120157767912884</v>
      </c>
      <c r="DI24" s="44">
        <f t="shared" si="13"/>
        <v>2.7045653107502732</v>
      </c>
      <c r="DJ24" s="44">
        <f t="shared" si="13"/>
        <v>-4.2633152940707912</v>
      </c>
      <c r="DK24" s="44">
        <f t="shared" si="13"/>
        <v>-11.337284223034782</v>
      </c>
      <c r="DN24" s="44"/>
    </row>
    <row r="25" spans="1:118" ht="13.9" x14ac:dyDescent="0.4">
      <c r="A25" s="4"/>
      <c r="B25" s="4" t="s">
        <v>58</v>
      </c>
      <c r="C25" s="44">
        <f t="shared" si="11"/>
        <v>-4.6709299094018775</v>
      </c>
      <c r="D25" s="44">
        <f t="shared" si="11"/>
        <v>1.7160862761190554</v>
      </c>
      <c r="E25" s="44">
        <f t="shared" si="11"/>
        <v>8.5863156828622103</v>
      </c>
      <c r="F25" s="44">
        <f t="shared" si="11"/>
        <v>12.442076179108463</v>
      </c>
      <c r="G25" s="44">
        <f t="shared" si="11"/>
        <v>4.2035723024223204</v>
      </c>
      <c r="H25" s="44">
        <f t="shared" si="11"/>
        <v>1.7655716530918575</v>
      </c>
      <c r="I25" s="44">
        <f t="shared" si="11"/>
        <v>-5.1145225673527754</v>
      </c>
      <c r="J25" s="44">
        <f t="shared" si="11"/>
        <v>-5.9864030281222664</v>
      </c>
      <c r="K25" s="44">
        <f t="shared" si="11"/>
        <v>1.9288290530109942</v>
      </c>
      <c r="L25" s="44">
        <f t="shared" si="11"/>
        <v>4.40740323771176</v>
      </c>
      <c r="M25" s="44">
        <f t="shared" si="11"/>
        <v>-4.0553770567939962</v>
      </c>
      <c r="N25" s="44">
        <f t="shared" si="11"/>
        <v>-0.67714956208393406</v>
      </c>
      <c r="O25" s="44">
        <f t="shared" si="11"/>
        <v>-0.68850738882219042</v>
      </c>
      <c r="P25" s="44">
        <f t="shared" si="11"/>
        <v>2.8483148127112834</v>
      </c>
      <c r="Q25" s="44">
        <f t="shared" si="11"/>
        <v>0.53560023298626636</v>
      </c>
      <c r="R25" s="44">
        <f t="shared" si="11"/>
        <v>2.5654832214252021</v>
      </c>
      <c r="S25" s="44">
        <f t="shared" si="11"/>
        <v>-3.1711264970878061</v>
      </c>
      <c r="T25" s="44">
        <f t="shared" si="11"/>
        <v>-2.0728993203131707</v>
      </c>
      <c r="U25" s="44">
        <f t="shared" si="11"/>
        <v>5.107609243932032</v>
      </c>
      <c r="V25" s="44">
        <f t="shared" si="11"/>
        <v>-1.7912071784609296</v>
      </c>
      <c r="W25" s="44">
        <f t="shared" si="11"/>
        <v>0.67117960893794404</v>
      </c>
      <c r="X25" s="44">
        <f t="shared" si="11"/>
        <v>4.3865089085010078</v>
      </c>
      <c r="Y25" s="44">
        <f t="shared" si="11"/>
        <v>-5.5560334181589894</v>
      </c>
      <c r="Z25" s="44">
        <f t="shared" si="11"/>
        <v>-2.1817882927703369</v>
      </c>
      <c r="AA25" s="44">
        <f t="shared" si="11"/>
        <v>2.8545327651887442</v>
      </c>
      <c r="AB25" s="44">
        <f t="shared" si="11"/>
        <v>-4.9148497274583702</v>
      </c>
      <c r="AC25" s="44">
        <f t="shared" si="11"/>
        <v>-0.49953891957583707</v>
      </c>
      <c r="AD25" s="44">
        <f t="shared" si="11"/>
        <v>-5.2704435319075538</v>
      </c>
      <c r="AE25" s="44">
        <f t="shared" si="11"/>
        <v>-3.4199998013063282</v>
      </c>
      <c r="AF25" s="44">
        <f t="shared" si="11"/>
        <v>6.6022685024574423</v>
      </c>
      <c r="AG25" s="44">
        <f t="shared" si="11"/>
        <v>0.69391048483999906</v>
      </c>
      <c r="AH25" s="44">
        <f t="shared" si="11"/>
        <v>6.1387589158910627</v>
      </c>
      <c r="AI25" s="44">
        <f t="shared" si="11"/>
        <v>-0.82831268104348599</v>
      </c>
      <c r="AJ25" s="44">
        <f t="shared" si="11"/>
        <v>6.665794211693532</v>
      </c>
      <c r="AK25" s="4"/>
      <c r="AL25" s="44">
        <f t="shared" si="12"/>
        <v>2.4157753270517945</v>
      </c>
      <c r="AM25" s="44">
        <f t="shared" si="12"/>
        <v>-8.1658181401733643E-2</v>
      </c>
      <c r="AN25" s="44">
        <f t="shared" si="12"/>
        <v>1.9419426933011907</v>
      </c>
      <c r="AO25" s="44">
        <f t="shared" si="12"/>
        <v>0.19415941464022701</v>
      </c>
      <c r="AP25" s="44">
        <f t="shared" si="12"/>
        <v>-2.0663720899867011</v>
      </c>
      <c r="AQ25" s="44">
        <f t="shared" si="12"/>
        <v>4.6655550300870319</v>
      </c>
      <c r="AR25" s="44">
        <f t="shared" si="12"/>
        <v>-0.51310599812355306</v>
      </c>
      <c r="AS25" s="44">
        <f t="shared" si="12"/>
        <v>9.9681215730829109E-2</v>
      </c>
      <c r="AT25" s="44">
        <f t="shared" si="12"/>
        <v>2.49676855483838</v>
      </c>
      <c r="AU25" s="44">
        <f t="shared" si="12"/>
        <v>2.2702344170397293</v>
      </c>
      <c r="AV25" s="44">
        <f t="shared" si="12"/>
        <v>2.4868760728559147</v>
      </c>
      <c r="AW25" s="44">
        <f t="shared" si="12"/>
        <v>4.6578013494097847</v>
      </c>
      <c r="AX25" s="44">
        <f t="shared" si="12"/>
        <v>1.8314884162363931</v>
      </c>
      <c r="AY25" s="44">
        <f t="shared" si="12"/>
        <v>0.75628646951295675</v>
      </c>
      <c r="AZ25" s="44">
        <f t="shared" si="12"/>
        <v>-9.4247372459066447E-2</v>
      </c>
      <c r="BA25" s="44">
        <f t="shared" si="12"/>
        <v>1.0504615066488698</v>
      </c>
      <c r="BB25" s="44">
        <f t="shared" si="12"/>
        <v>2.1243123691851551</v>
      </c>
      <c r="BC25" s="44">
        <f t="shared" si="12"/>
        <v>-1.821376400177821</v>
      </c>
      <c r="BD25" s="44">
        <f t="shared" si="12"/>
        <v>0.10393546050970759</v>
      </c>
      <c r="BE25" s="44">
        <f t="shared" si="12"/>
        <v>2.2317553206964602</v>
      </c>
      <c r="BF25" s="44">
        <f t="shared" si="12"/>
        <v>-0.84381190599298606</v>
      </c>
      <c r="BG25" s="44">
        <f t="shared" si="12"/>
        <v>13.709329369113421</v>
      </c>
      <c r="BH25" s="44">
        <f t="shared" si="12"/>
        <v>-0.9735160936472198</v>
      </c>
      <c r="BI25" s="44">
        <f t="shared" si="12"/>
        <v>-2.757919940005682</v>
      </c>
      <c r="BJ25" s="44">
        <f t="shared" si="12"/>
        <v>-0.71494986667710592</v>
      </c>
      <c r="BK25" s="44">
        <f t="shared" si="12"/>
        <v>6.9796224477377988</v>
      </c>
      <c r="BL25" s="44">
        <f t="shared" si="12"/>
        <v>6.3238456151835987</v>
      </c>
      <c r="BM25" s="44">
        <f t="shared" si="12"/>
        <v>-3.152757915207427</v>
      </c>
      <c r="BN25" s="44">
        <f t="shared" si="12"/>
        <v>1.0821695148631738</v>
      </c>
      <c r="BO25" s="44">
        <f t="shared" si="12"/>
        <v>4.5638299328217613</v>
      </c>
      <c r="BP25" s="44">
        <f t="shared" si="12"/>
        <v>7.7567064283067255</v>
      </c>
      <c r="BQ25" s="44">
        <f t="shared" si="12"/>
        <v>3.5859725680369658</v>
      </c>
      <c r="BR25" s="44">
        <f t="shared" si="12"/>
        <v>7.4164998252498338</v>
      </c>
      <c r="BS25" s="44">
        <f t="shared" si="12"/>
        <v>3.4218974199633934</v>
      </c>
      <c r="BT25" s="44">
        <f t="shared" si="12"/>
        <v>1.678035102317943</v>
      </c>
      <c r="BU25" s="44">
        <f t="shared" si="12"/>
        <v>9.2034175007563732</v>
      </c>
      <c r="BV25" s="44">
        <f t="shared" si="12"/>
        <v>0.77970073712620991</v>
      </c>
      <c r="BW25" s="44">
        <f t="shared" si="12"/>
        <v>0.73980047029671425</v>
      </c>
      <c r="BX25" s="44">
        <f t="shared" si="12"/>
        <v>-5.8455615670102716</v>
      </c>
      <c r="BY25" s="44">
        <f t="shared" si="12"/>
        <v>6.6563444097430091</v>
      </c>
      <c r="BZ25" s="44">
        <f t="shared" si="12"/>
        <v>1.7198969834212985</v>
      </c>
      <c r="CA25" s="44">
        <f t="shared" si="12"/>
        <v>-4.523006625471937</v>
      </c>
      <c r="CB25" s="44">
        <f t="shared" si="12"/>
        <v>5.9438173675447681</v>
      </c>
      <c r="CC25" s="44">
        <f t="shared" si="12"/>
        <v>-6.2420626712769707</v>
      </c>
      <c r="CD25" s="44">
        <f t="shared" si="12"/>
        <v>1.723959713042067</v>
      </c>
      <c r="CE25" s="44">
        <f t="shared" si="12"/>
        <v>2.3787612061591412</v>
      </c>
      <c r="CF25" s="44">
        <f t="shared" si="12"/>
        <v>1.1934171688910977</v>
      </c>
      <c r="CG25" s="44">
        <f t="shared" si="12"/>
        <v>1.1011500232096294</v>
      </c>
      <c r="CH25" s="44">
        <f t="shared" si="12"/>
        <v>-3.008586956749193</v>
      </c>
      <c r="CI25" s="44">
        <f t="shared" si="12"/>
        <v>2.2288971961128556</v>
      </c>
      <c r="CJ25" s="44">
        <f t="shared" si="12"/>
        <v>1.8659086273382863</v>
      </c>
      <c r="CK25" s="44">
        <f t="shared" si="12"/>
        <v>6.6547090055610436</v>
      </c>
      <c r="CL25" s="44">
        <f t="shared" si="12"/>
        <v>2.7275407970281496</v>
      </c>
      <c r="CM25" s="44">
        <f t="shared" si="12"/>
        <v>2.3557379833199832</v>
      </c>
      <c r="CN25" s="44">
        <f t="shared" si="12"/>
        <v>-1.8195496076261697</v>
      </c>
      <c r="CO25" s="44">
        <f t="shared" si="12"/>
        <v>-0.60963904583170025</v>
      </c>
      <c r="CP25" s="44">
        <f t="shared" si="12"/>
        <v>-9.9151084935807816</v>
      </c>
      <c r="CQ25" s="44">
        <f t="shared" si="12"/>
        <v>-2.8109991393458822</v>
      </c>
      <c r="CR25" s="44">
        <f t="shared" si="12"/>
        <v>8.3164666739610205</v>
      </c>
      <c r="CS25" s="44">
        <f t="shared" si="12"/>
        <v>-0.66336686369486975</v>
      </c>
      <c r="CT25" s="44">
        <f t="shared" si="12"/>
        <v>-0.33638614219809737</v>
      </c>
      <c r="CU25" s="44">
        <f t="shared" si="12"/>
        <v>-0.47970586408148108</v>
      </c>
      <c r="CV25" s="44">
        <f t="shared" si="12"/>
        <v>-8.8878130024754753</v>
      </c>
      <c r="CW25" s="44">
        <f t="shared" si="12"/>
        <v>7.237287178893026</v>
      </c>
      <c r="CX25" s="44">
        <f t="shared" si="13"/>
        <v>6.1278132042536404</v>
      </c>
      <c r="CY25" s="44">
        <f t="shared" si="13"/>
        <v>5.4489442556820089</v>
      </c>
      <c r="CZ25" s="44">
        <f t="shared" si="13"/>
        <v>3.8946794571530718</v>
      </c>
      <c r="DA25" s="44">
        <f t="shared" si="13"/>
        <v>7.6346883098396656</v>
      </c>
      <c r="DB25" s="44">
        <f t="shared" si="13"/>
        <v>-2.7268464998392195</v>
      </c>
      <c r="DC25" s="44">
        <f t="shared" si="13"/>
        <v>4.0830372923789549</v>
      </c>
      <c r="DD25" s="44">
        <f t="shared" si="13"/>
        <v>2.9589011346978555</v>
      </c>
      <c r="DE25" s="44">
        <f t="shared" si="13"/>
        <v>5.1359378909508147</v>
      </c>
      <c r="DF25" s="44">
        <f t="shared" si="13"/>
        <v>5.5957810616130699</v>
      </c>
      <c r="DG25" s="44">
        <f t="shared" si="13"/>
        <v>-1.8037894492974327</v>
      </c>
      <c r="DH25" s="44">
        <f t="shared" si="13"/>
        <v>4.3709126035421209</v>
      </c>
      <c r="DI25" s="44">
        <f t="shared" si="13"/>
        <v>7.8442468583078684</v>
      </c>
      <c r="DJ25" s="44">
        <f t="shared" si="13"/>
        <v>4.1637186350919508</v>
      </c>
      <c r="DK25" s="44">
        <f t="shared" si="13"/>
        <v>-0.97335891609925396</v>
      </c>
      <c r="DN25" s="44"/>
    </row>
    <row r="26" spans="1:118" ht="13.9" x14ac:dyDescent="0.4">
      <c r="A26" s="4"/>
      <c r="B26" s="4" t="s">
        <v>59</v>
      </c>
      <c r="C26" s="44">
        <f t="shared" si="11"/>
        <v>0.77103786461645285</v>
      </c>
      <c r="D26" s="44">
        <f t="shared" si="11"/>
        <v>-1.6764995069745936</v>
      </c>
      <c r="E26" s="44">
        <f t="shared" si="11"/>
        <v>3.7944084589423444</v>
      </c>
      <c r="F26" s="44">
        <f t="shared" si="11"/>
        <v>6.2981369982075597</v>
      </c>
      <c r="G26" s="44">
        <f t="shared" si="11"/>
        <v>-2.725147727107724</v>
      </c>
      <c r="H26" s="44">
        <f t="shared" si="11"/>
        <v>-6.5830384572919005</v>
      </c>
      <c r="I26" s="44">
        <f t="shared" si="11"/>
        <v>2.8250399304377671</v>
      </c>
      <c r="J26" s="44">
        <f t="shared" si="11"/>
        <v>5.3752894979128385</v>
      </c>
      <c r="K26" s="44">
        <f t="shared" si="11"/>
        <v>0.56999372306358875</v>
      </c>
      <c r="L26" s="44">
        <f t="shared" si="11"/>
        <v>6.8943985953215048</v>
      </c>
      <c r="M26" s="44">
        <f t="shared" si="11"/>
        <v>-1.6085038858381639</v>
      </c>
      <c r="N26" s="44">
        <f t="shared" si="11"/>
        <v>-2.3820904051320091</v>
      </c>
      <c r="O26" s="44">
        <f t="shared" si="11"/>
        <v>1.8044974768477218</v>
      </c>
      <c r="P26" s="44">
        <f t="shared" si="11"/>
        <v>3.114465602708294</v>
      </c>
      <c r="Q26" s="44">
        <f t="shared" si="11"/>
        <v>0.53946595179266144</v>
      </c>
      <c r="R26" s="44">
        <f t="shared" si="11"/>
        <v>-1.9611261393871149</v>
      </c>
      <c r="S26" s="44">
        <f t="shared" si="11"/>
        <v>0.22400067527290624</v>
      </c>
      <c r="T26" s="44">
        <f t="shared" si="11"/>
        <v>-1.6149616496628605</v>
      </c>
      <c r="U26" s="44">
        <f t="shared" si="11"/>
        <v>9.2832268076908253</v>
      </c>
      <c r="V26" s="44">
        <f t="shared" si="11"/>
        <v>-7.8431306385353778</v>
      </c>
      <c r="W26" s="44">
        <f t="shared" si="11"/>
        <v>7.4015411565808265</v>
      </c>
      <c r="X26" s="44">
        <f t="shared" si="11"/>
        <v>3.0233747097147656</v>
      </c>
      <c r="Y26" s="44">
        <f t="shared" si="11"/>
        <v>3.2277795430524447</v>
      </c>
      <c r="Z26" s="44">
        <f t="shared" si="11"/>
        <v>1.34032086299678</v>
      </c>
      <c r="AA26" s="44">
        <f t="shared" si="11"/>
        <v>4.5357009874588794</v>
      </c>
      <c r="AB26" s="44">
        <f t="shared" si="11"/>
        <v>-0.70760480292324512</v>
      </c>
      <c r="AC26" s="44">
        <f t="shared" si="11"/>
        <v>-4.7680911424302419</v>
      </c>
      <c r="AD26" s="44">
        <f t="shared" si="11"/>
        <v>1.1999334501128223</v>
      </c>
      <c r="AE26" s="44">
        <f t="shared" si="11"/>
        <v>10.756632867125425</v>
      </c>
      <c r="AF26" s="44">
        <f t="shared" si="11"/>
        <v>4.1068816610205339</v>
      </c>
      <c r="AG26" s="44">
        <f t="shared" si="11"/>
        <v>-16.447200244470096</v>
      </c>
      <c r="AH26" s="44">
        <f t="shared" si="11"/>
        <v>2.9644502367826675</v>
      </c>
      <c r="AI26" s="44">
        <f t="shared" si="11"/>
        <v>-14.396937072918348</v>
      </c>
      <c r="AJ26" s="44">
        <f t="shared" si="11"/>
        <v>6.2820422841008972</v>
      </c>
      <c r="AK26" s="44">
        <f>100*(AK18/AK17-1)</f>
        <v>0.91100457085901976</v>
      </c>
      <c r="AL26" s="44">
        <f t="shared" si="12"/>
        <v>-0.73859999999998927</v>
      </c>
      <c r="AM26" s="44">
        <f t="shared" si="12"/>
        <v>5.1395157893453502</v>
      </c>
      <c r="AN26" s="44">
        <f t="shared" si="12"/>
        <v>-3.8897116476033222E-2</v>
      </c>
      <c r="AO26" s="44">
        <f t="shared" si="12"/>
        <v>-0.35090401229561641</v>
      </c>
      <c r="AP26" s="44">
        <f t="shared" si="12"/>
        <v>2.4350104553179541</v>
      </c>
      <c r="AQ26" s="44">
        <f t="shared" si="12"/>
        <v>3.4806973150814491</v>
      </c>
      <c r="AR26" s="44">
        <f t="shared" si="12"/>
        <v>-4.871601584444873</v>
      </c>
      <c r="AS26" s="44">
        <f t="shared" si="12"/>
        <v>4.0564479318132785</v>
      </c>
      <c r="AT26" s="44">
        <f t="shared" si="12"/>
        <v>1.7147380463032214</v>
      </c>
      <c r="AU26" s="44">
        <f t="shared" si="12"/>
        <v>0.92933610394343447</v>
      </c>
      <c r="AV26" s="44">
        <f t="shared" si="12"/>
        <v>-1.5188763557077434</v>
      </c>
      <c r="AW26" s="44">
        <f t="shared" si="12"/>
        <v>7.2268144118339261</v>
      </c>
      <c r="AX26" s="44">
        <f t="shared" si="12"/>
        <v>0.69293969886254914</v>
      </c>
      <c r="AY26" s="44">
        <f t="shared" si="12"/>
        <v>5.1349317378912573E-2</v>
      </c>
      <c r="AZ26" s="44">
        <f t="shared" si="12"/>
        <v>2.3278358074087846</v>
      </c>
      <c r="BA26" s="44">
        <f t="shared" si="12"/>
        <v>0.91434232074074639</v>
      </c>
      <c r="BB26" s="44">
        <f t="shared" si="12"/>
        <v>0.25341591045475731</v>
      </c>
      <c r="BC26" s="44">
        <f t="shared" si="12"/>
        <v>-6.4335032781582253</v>
      </c>
      <c r="BD26" s="44">
        <f t="shared" si="12"/>
        <v>0.10393546050972979</v>
      </c>
      <c r="BE26" s="44">
        <f t="shared" si="12"/>
        <v>-6.6243358705197597</v>
      </c>
      <c r="BF26" s="44">
        <f t="shared" si="12"/>
        <v>-0.29357188423974057</v>
      </c>
      <c r="BG26" s="44">
        <f t="shared" si="12"/>
        <v>-8.0052650745612848</v>
      </c>
      <c r="BH26" s="44">
        <f t="shared" si="12"/>
        <v>-4.5861963923310434E-3</v>
      </c>
      <c r="BI26" s="44">
        <f t="shared" si="12"/>
        <v>-6.3571978705903476</v>
      </c>
      <c r="BJ26" s="44">
        <f t="shared" si="12"/>
        <v>3.192003863910009</v>
      </c>
      <c r="BK26" s="44">
        <f t="shared" si="12"/>
        <v>3.242679945489324</v>
      </c>
      <c r="BL26" s="44">
        <f t="shared" si="12"/>
        <v>6.7674974411175315</v>
      </c>
      <c r="BM26" s="44">
        <f t="shared" si="12"/>
        <v>-2.0070172143134779</v>
      </c>
      <c r="BN26" s="44">
        <f t="shared" si="12"/>
        <v>-1.822272396891933</v>
      </c>
      <c r="BO26" s="44">
        <f t="shared" si="12"/>
        <v>5.9376242930543777</v>
      </c>
      <c r="BP26" s="44">
        <f t="shared" si="12"/>
        <v>5.9080767669756229</v>
      </c>
      <c r="BQ26" s="44">
        <f t="shared" si="12"/>
        <v>5.1711364574351659</v>
      </c>
      <c r="BR26" s="44">
        <f t="shared" si="12"/>
        <v>7.6239998909436668</v>
      </c>
      <c r="BS26" s="44">
        <f t="shared" si="12"/>
        <v>2.5190487571370213</v>
      </c>
      <c r="BT26" s="44">
        <f t="shared" si="12"/>
        <v>1.6780351023178985</v>
      </c>
      <c r="BU26" s="44">
        <f t="shared" si="12"/>
        <v>-2.173298181004113</v>
      </c>
      <c r="BV26" s="44">
        <f t="shared" si="12"/>
        <v>0.67691881858735758</v>
      </c>
      <c r="BW26" s="44">
        <f t="shared" si="12"/>
        <v>0.73908611038941974</v>
      </c>
      <c r="BX26" s="44">
        <f t="shared" si="12"/>
        <v>-0.96263320356980708</v>
      </c>
      <c r="BY26" s="44">
        <f t="shared" si="12"/>
        <v>5.9123850477727835</v>
      </c>
      <c r="BZ26" s="44">
        <f t="shared" si="12"/>
        <v>8.9733209567710581E-2</v>
      </c>
      <c r="CA26" s="44">
        <f t="shared" si="12"/>
        <v>7.7233508117542593</v>
      </c>
      <c r="CB26" s="44">
        <f t="shared" si="12"/>
        <v>5.4356073102980851</v>
      </c>
      <c r="CC26" s="44">
        <f t="shared" si="12"/>
        <v>-4.2314829700759287</v>
      </c>
      <c r="CD26" s="44">
        <f t="shared" si="12"/>
        <v>16.871070233732468</v>
      </c>
      <c r="CE26" s="44">
        <f t="shared" si="12"/>
        <v>3.1899464868571314</v>
      </c>
      <c r="CF26" s="44">
        <f t="shared" si="12"/>
        <v>0.44359796846094035</v>
      </c>
      <c r="CG26" s="44">
        <f t="shared" si="12"/>
        <v>0.14864369811427025</v>
      </c>
      <c r="CH26" s="44">
        <f t="shared" si="12"/>
        <v>-0.56701308192070865</v>
      </c>
      <c r="CI26" s="44">
        <f t="shared" si="12"/>
        <v>2.0574399838956703</v>
      </c>
      <c r="CJ26" s="44">
        <f t="shared" si="12"/>
        <v>-1.9351942858576998</v>
      </c>
      <c r="CK26" s="44">
        <f t="shared" si="12"/>
        <v>-1.5933807135103062</v>
      </c>
      <c r="CL26" s="44">
        <f t="shared" si="12"/>
        <v>2.2535524700962872</v>
      </c>
      <c r="CM26" s="44">
        <f t="shared" si="12"/>
        <v>3.3978561936304885</v>
      </c>
      <c r="CN26" s="44">
        <f t="shared" si="12"/>
        <v>-10.035590805582961</v>
      </c>
      <c r="CO26" s="44">
        <f t="shared" si="12"/>
        <v>-3.5442795710780572</v>
      </c>
      <c r="CP26" s="44">
        <f t="shared" si="12"/>
        <v>-13.80696785156309</v>
      </c>
      <c r="CQ26" s="44">
        <f t="shared" si="12"/>
        <v>2.1314109627933453</v>
      </c>
      <c r="CR26" s="44">
        <f t="shared" si="12"/>
        <v>4.3315362212080766</v>
      </c>
      <c r="CS26" s="44">
        <f t="shared" si="12"/>
        <v>-8.8073357772644467E-2</v>
      </c>
      <c r="CT26" s="44">
        <f t="shared" si="12"/>
        <v>1.7642139540200441</v>
      </c>
      <c r="CU26" s="44">
        <f t="shared" si="12"/>
        <v>1.1722162035655348</v>
      </c>
      <c r="CV26" s="44">
        <f t="shared" si="12"/>
        <v>12.227154848623689</v>
      </c>
      <c r="CW26" s="44">
        <f t="shared" si="12"/>
        <v>-6.4601668229561815</v>
      </c>
      <c r="CX26" s="44">
        <f t="shared" si="13"/>
        <v>3.4832967080270505</v>
      </c>
      <c r="CY26" s="44">
        <f t="shared" si="13"/>
        <v>5.2817542530300798</v>
      </c>
      <c r="CZ26" s="44">
        <f t="shared" si="13"/>
        <v>3.4307896322750553</v>
      </c>
      <c r="DA26" s="44">
        <f t="shared" si="13"/>
        <v>7.8511573238059018</v>
      </c>
      <c r="DB26" s="44">
        <f t="shared" si="13"/>
        <v>1.8464732436508147</v>
      </c>
      <c r="DC26" s="44">
        <f t="shared" si="13"/>
        <v>6.1564623352363013</v>
      </c>
      <c r="DD26" s="44">
        <f t="shared" si="13"/>
        <v>-5.7003559092832168</v>
      </c>
      <c r="DE26" s="44">
        <f t="shared" si="13"/>
        <v>3.8686186245969312</v>
      </c>
      <c r="DF26" s="44">
        <f t="shared" si="13"/>
        <v>5.5117659469549274</v>
      </c>
      <c r="DG26" s="44">
        <f t="shared" si="13"/>
        <v>-3.726013763928393</v>
      </c>
      <c r="DH26" s="44">
        <f t="shared" si="13"/>
        <v>2.9418760269201094</v>
      </c>
      <c r="DI26" s="44">
        <f t="shared" si="13"/>
        <v>4.5477088622503548</v>
      </c>
      <c r="DJ26" s="44">
        <f t="shared" si="13"/>
        <v>-15.330940274441396</v>
      </c>
      <c r="DK26" s="44">
        <f t="shared" si="13"/>
        <v>4.8517259149768011</v>
      </c>
      <c r="DN26" s="44"/>
    </row>
    <row r="27" spans="1:118" ht="13.9" x14ac:dyDescent="0.4">
      <c r="A27" s="4"/>
      <c r="B27" s="4" t="s">
        <v>60</v>
      </c>
      <c r="C27" s="44">
        <f t="shared" si="11"/>
        <v>-3.9070336640497638</v>
      </c>
      <c r="D27" s="44">
        <f t="shared" si="11"/>
        <v>-3.7720267621142445</v>
      </c>
      <c r="E27" s="44">
        <f t="shared" si="11"/>
        <v>13.581224467750431</v>
      </c>
      <c r="F27" s="44">
        <f t="shared" si="11"/>
        <v>-11.115590447502655</v>
      </c>
      <c r="G27" s="44">
        <f t="shared" si="11"/>
        <v>-13.036296766011436</v>
      </c>
      <c r="H27" s="44">
        <f t="shared" si="11"/>
        <v>-9.0187308460255249</v>
      </c>
      <c r="I27" s="44">
        <f t="shared" si="11"/>
        <v>6.1718807351855975</v>
      </c>
      <c r="J27" s="44">
        <f t="shared" si="11"/>
        <v>-0.25440853450643397</v>
      </c>
      <c r="K27" s="44">
        <f t="shared" si="11"/>
        <v>-7.9529054085561874</v>
      </c>
      <c r="L27" s="44">
        <f t="shared" si="11"/>
        <v>-4.3257205919816961</v>
      </c>
      <c r="M27" s="44">
        <f t="shared" si="11"/>
        <v>-5.1706003220705181</v>
      </c>
      <c r="N27" s="44">
        <f t="shared" si="11"/>
        <v>-4.8961518908070767</v>
      </c>
      <c r="O27" s="44">
        <f t="shared" si="11"/>
        <v>2.464452415082441</v>
      </c>
      <c r="P27" s="44">
        <f t="shared" si="11"/>
        <v>-1.5209400802341011</v>
      </c>
      <c r="Q27" s="44">
        <f t="shared" si="11"/>
        <v>0.53535843398444527</v>
      </c>
      <c r="R27" s="44">
        <f t="shared" si="11"/>
        <v>-3.4902671330537705</v>
      </c>
      <c r="S27" s="44">
        <f t="shared" si="11"/>
        <v>-3.8292017786284438</v>
      </c>
      <c r="T27" s="44">
        <f t="shared" si="11"/>
        <v>9.1124140440235202E-2</v>
      </c>
      <c r="U27" s="44">
        <f t="shared" si="11"/>
        <v>-1.7912071784609185</v>
      </c>
      <c r="V27" s="44">
        <f t="shared" si="11"/>
        <v>-4.1973234165036954</v>
      </c>
      <c r="W27" s="44">
        <f t="shared" si="11"/>
        <v>1.1982641787669612</v>
      </c>
      <c r="X27" s="44">
        <f t="shared" si="11"/>
        <v>-1.9008301702497565</v>
      </c>
      <c r="Y27" s="44">
        <f t="shared" si="11"/>
        <v>5.8344933531489174</v>
      </c>
      <c r="Z27" s="44">
        <f t="shared" si="11"/>
        <v>-5.8167053860064382</v>
      </c>
      <c r="AA27" s="44">
        <f t="shared" si="11"/>
        <v>2.5764755549894103</v>
      </c>
      <c r="AB27" s="44">
        <f t="shared" si="11"/>
        <v>1.6667078940987734</v>
      </c>
      <c r="AC27" s="44">
        <f t="shared" si="11"/>
        <v>-0.84079112836306091</v>
      </c>
      <c r="AD27" s="44">
        <f t="shared" si="11"/>
        <v>5.8162318314318506</v>
      </c>
      <c r="AE27" s="44">
        <f t="shared" si="11"/>
        <v>-0.58587686398637873</v>
      </c>
      <c r="AF27" s="44">
        <f t="shared" si="11"/>
        <v>9.381089824626109</v>
      </c>
      <c r="AG27" s="44">
        <f t="shared" si="11"/>
        <v>-4.3155611149724322</v>
      </c>
      <c r="AH27" s="44">
        <f t="shared" si="11"/>
        <v>-9.5783350498907858</v>
      </c>
      <c r="AI27" s="44">
        <f t="shared" si="11"/>
        <v>1.7254354583324139</v>
      </c>
      <c r="AJ27" s="44">
        <f t="shared" si="11"/>
        <v>4.4368423593124318</v>
      </c>
      <c r="AK27" s="44">
        <f>100*(AK19/AK18-1)</f>
        <v>0.27174004744843216</v>
      </c>
      <c r="AL27" s="44">
        <f t="shared" si="12"/>
        <v>-9.1943483015867749</v>
      </c>
      <c r="AM27" s="44">
        <f t="shared" si="12"/>
        <v>8.4129251480300695</v>
      </c>
      <c r="AN27" s="44">
        <f t="shared" si="12"/>
        <v>-1.2092876888053494</v>
      </c>
      <c r="AO27" s="44">
        <f t="shared" si="12"/>
        <v>-1.0915288356097785</v>
      </c>
      <c r="AP27" s="44">
        <f t="shared" si="12"/>
        <v>1.8877751728801906</v>
      </c>
      <c r="AQ27" s="44">
        <f t="shared" si="12"/>
        <v>2.0902544230626985</v>
      </c>
      <c r="AR27" s="44">
        <f t="shared" si="12"/>
        <v>-4.9958958310456936</v>
      </c>
      <c r="AS27" s="44">
        <f t="shared" si="12"/>
        <v>-1.8193671237222042</v>
      </c>
      <c r="AT27" s="44">
        <f t="shared" si="12"/>
        <v>1.2617677949640527</v>
      </c>
      <c r="AU27" s="44">
        <f t="shared" si="12"/>
        <v>-6.1923675216757346E-2</v>
      </c>
      <c r="AV27" s="44">
        <f t="shared" si="12"/>
        <v>0.13841490013435376</v>
      </c>
      <c r="AW27" s="44">
        <f t="shared" si="12"/>
        <v>0.30439662325301153</v>
      </c>
      <c r="AX27" s="44">
        <f t="shared" si="12"/>
        <v>-0.19628581252654209</v>
      </c>
      <c r="AY27" s="44">
        <f t="shared" si="12"/>
        <v>-0.6842884856571696</v>
      </c>
      <c r="AZ27" s="44">
        <f t="shared" si="12"/>
        <v>1.8244770691193235</v>
      </c>
      <c r="BA27" s="44">
        <f t="shared" si="12"/>
        <v>-0.25966825714047737</v>
      </c>
      <c r="BB27" s="44">
        <f t="shared" si="12"/>
        <v>-4.410083969337963</v>
      </c>
      <c r="BC27" s="44">
        <f t="shared" si="12"/>
        <v>-11.837584596965511</v>
      </c>
      <c r="BD27" s="44">
        <f t="shared" si="12"/>
        <v>0.10393546050972979</v>
      </c>
      <c r="BE27" s="44">
        <f t="shared" si="12"/>
        <v>0.82098243994257469</v>
      </c>
      <c r="BF27" s="44">
        <f t="shared" si="12"/>
        <v>-2.3478571996178088</v>
      </c>
      <c r="BG27" s="44">
        <f t="shared" si="12"/>
        <v>6.9976399181415516</v>
      </c>
      <c r="BH27" s="44">
        <f t="shared" si="12"/>
        <v>3.0890872789237633</v>
      </c>
      <c r="BI27" s="44">
        <f t="shared" si="12"/>
        <v>-0.67708898219733804</v>
      </c>
      <c r="BJ27" s="44">
        <f t="shared" si="12"/>
        <v>3.6402644579381693</v>
      </c>
      <c r="BK27" s="44">
        <f t="shared" si="12"/>
        <v>8.8150019374656488</v>
      </c>
      <c r="BL27" s="44">
        <f t="shared" si="12"/>
        <v>3.3071433757744018</v>
      </c>
      <c r="BM27" s="44">
        <f t="shared" si="12"/>
        <v>0.55042221035543903</v>
      </c>
      <c r="BN27" s="44">
        <f t="shared" si="12"/>
        <v>-4.3503636752189934</v>
      </c>
      <c r="BO27" s="44">
        <f t="shared" si="12"/>
        <v>9.8671644052594321</v>
      </c>
      <c r="BP27" s="44">
        <f t="shared" si="12"/>
        <v>3.6455980435576185</v>
      </c>
      <c r="BQ27" s="44">
        <f t="shared" si="12"/>
        <v>-3.4991225062423248</v>
      </c>
      <c r="BR27" s="44">
        <f t="shared" si="12"/>
        <v>5.0609287909289646</v>
      </c>
      <c r="BS27" s="44">
        <f t="shared" si="12"/>
        <v>4.200053174181706</v>
      </c>
      <c r="BT27" s="44">
        <f t="shared" si="12"/>
        <v>1.6780351023179652</v>
      </c>
      <c r="BU27" s="44">
        <f t="shared" si="12"/>
        <v>4.691575204174292</v>
      </c>
      <c r="BV27" s="44">
        <f t="shared" si="12"/>
        <v>0.77045570031541999</v>
      </c>
      <c r="BW27" s="44">
        <f t="shared" si="12"/>
        <v>0.73835701176006019</v>
      </c>
      <c r="BX27" s="44">
        <f t="shared" si="12"/>
        <v>-5.3601448534055685</v>
      </c>
      <c r="BY27" s="44">
        <f t="shared" si="12"/>
        <v>6.2724098731161693</v>
      </c>
      <c r="BZ27" s="44">
        <f t="shared" si="12"/>
        <v>2.5990485699737498</v>
      </c>
      <c r="CA27" s="44">
        <f t="shared" si="12"/>
        <v>-3.1744430261754553</v>
      </c>
      <c r="CB27" s="44">
        <f t="shared" si="12"/>
        <v>5.0612938015433429</v>
      </c>
      <c r="CC27" s="44">
        <f t="shared" si="12"/>
        <v>-3.1123304350491154</v>
      </c>
      <c r="CD27" s="44">
        <f t="shared" si="12"/>
        <v>-7.0087083559609464</v>
      </c>
      <c r="CE27" s="44">
        <f t="shared" si="12"/>
        <v>-8.5313141934706405E-2</v>
      </c>
      <c r="CF27" s="44">
        <f t="shared" si="12"/>
        <v>-17.241021013821157</v>
      </c>
      <c r="CG27" s="44">
        <f t="shared" si="12"/>
        <v>1.6266798611877187</v>
      </c>
      <c r="CH27" s="44">
        <f t="shared" si="12"/>
        <v>-2.611762102153703</v>
      </c>
      <c r="CI27" s="44">
        <f t="shared" si="12"/>
        <v>-1.8655996764811222</v>
      </c>
      <c r="CJ27" s="44">
        <f t="shared" si="12"/>
        <v>-15.260932494861713</v>
      </c>
      <c r="CK27" s="44">
        <f t="shared" si="12"/>
        <v>-0.70886802202663191</v>
      </c>
      <c r="CL27" s="44">
        <f t="shared" si="12"/>
        <v>0.93591077592194427</v>
      </c>
      <c r="CM27" s="44">
        <f t="shared" si="12"/>
        <v>2.9152390275918538</v>
      </c>
      <c r="CN27" s="44">
        <f t="shared" si="12"/>
        <v>-7.3408510923871244</v>
      </c>
      <c r="CO27" s="44">
        <f t="shared" si="12"/>
        <v>-10.908093631950555</v>
      </c>
      <c r="CP27" s="44">
        <f t="shared" si="12"/>
        <v>-5.2466014012454103</v>
      </c>
      <c r="CQ27" s="44">
        <f t="shared" si="12"/>
        <v>-2.1913239837352716</v>
      </c>
      <c r="CR27" s="44">
        <f t="shared" si="12"/>
        <v>2.1548649522066254</v>
      </c>
      <c r="CS27" s="44">
        <f t="shared" si="12"/>
        <v>-2.6188683672399904</v>
      </c>
      <c r="CT27" s="44">
        <f t="shared" si="12"/>
        <v>-0.14888796312078068</v>
      </c>
      <c r="CU27" s="44">
        <f t="shared" si="12"/>
        <v>1.2266139686291977</v>
      </c>
      <c r="CV27" s="44">
        <f t="shared" si="12"/>
        <v>4.7750263978127094</v>
      </c>
      <c r="CW27" s="44">
        <f t="shared" ref="CW27" si="14">100*(CW19/CW18-1)</f>
        <v>-1.6701899274843002</v>
      </c>
      <c r="CX27" s="44">
        <f t="shared" si="13"/>
        <v>9.152929744891857</v>
      </c>
      <c r="CY27" s="44">
        <f t="shared" si="13"/>
        <v>5.7902123354081292</v>
      </c>
      <c r="CZ27" s="44">
        <f t="shared" si="13"/>
        <v>3.7419652215667343</v>
      </c>
      <c r="DA27" s="44">
        <f t="shared" si="13"/>
        <v>4.6491879962802241</v>
      </c>
      <c r="DB27" s="44">
        <f t="shared" si="13"/>
        <v>2.5606295854152528</v>
      </c>
      <c r="DC27" s="44">
        <f t="shared" si="13"/>
        <v>-7.0384482320091646</v>
      </c>
      <c r="DD27" s="44">
        <f t="shared" si="13"/>
        <v>-9.763384321223711</v>
      </c>
      <c r="DE27" s="44">
        <f t="shared" si="13"/>
        <v>-1.039931214098766</v>
      </c>
      <c r="DF27" s="44">
        <f t="shared" si="13"/>
        <v>1.378070494088024</v>
      </c>
      <c r="DG27" s="44">
        <f t="shared" si="13"/>
        <v>-11.317378779221521</v>
      </c>
      <c r="DH27" s="44">
        <f t="shared" si="13"/>
        <v>-0.76949659962115557</v>
      </c>
      <c r="DI27" s="44">
        <f t="shared" si="13"/>
        <v>-2.511435364394643</v>
      </c>
      <c r="DJ27" s="44">
        <f t="shared" si="13"/>
        <v>-4.6951633119251879</v>
      </c>
      <c r="DK27" s="44">
        <f t="shared" si="13"/>
        <v>-0.36476976732181532</v>
      </c>
      <c r="DN27" s="44"/>
    </row>
    <row r="28" spans="1:118" ht="13.9" x14ac:dyDescent="0.4">
      <c r="A28" s="4"/>
      <c r="B28" s="4" t="s">
        <v>61</v>
      </c>
      <c r="C28" s="44">
        <f t="shared" si="11"/>
        <v>-3.4932941639375437</v>
      </c>
      <c r="D28" s="44">
        <f t="shared" si="11"/>
        <v>-28.841949746996477</v>
      </c>
      <c r="E28" s="44">
        <f t="shared" si="11"/>
        <v>-2.6937444958241352</v>
      </c>
      <c r="F28" s="44">
        <f t="shared" si="11"/>
        <v>-8.4146530728377513</v>
      </c>
      <c r="G28" s="44">
        <f t="shared" si="11"/>
        <v>-1.7715421695809197</v>
      </c>
      <c r="H28" s="44">
        <f t="shared" si="11"/>
        <v>-5.1145225673527754</v>
      </c>
      <c r="I28" s="44">
        <f t="shared" si="11"/>
        <v>2.735915298370406</v>
      </c>
      <c r="J28" s="44">
        <f t="shared" si="11"/>
        <v>-7.3523207270089319</v>
      </c>
      <c r="K28" s="44">
        <f t="shared" si="11"/>
        <v>5.6965819253492311</v>
      </c>
      <c r="L28" s="44">
        <f t="shared" si="11"/>
        <v>3.1078798981883482</v>
      </c>
      <c r="M28" s="44">
        <f t="shared" si="11"/>
        <v>-11.516617335773772</v>
      </c>
      <c r="N28" s="44">
        <f t="shared" si="11"/>
        <v>0.70051803035744431</v>
      </c>
      <c r="O28" s="44">
        <f t="shared" si="11"/>
        <v>2.4297356303919271</v>
      </c>
      <c r="P28" s="44">
        <f t="shared" si="11"/>
        <v>0.50739134867290314</v>
      </c>
      <c r="Q28" s="44">
        <f t="shared" si="11"/>
        <v>-2.6419149498299932</v>
      </c>
      <c r="R28" s="44">
        <f t="shared" si="11"/>
        <v>7.5910641170999105</v>
      </c>
      <c r="S28" s="44">
        <f t="shared" si="11"/>
        <v>2.3066467053020512</v>
      </c>
      <c r="T28" s="44">
        <f t="shared" si="11"/>
        <v>5.107609243932032</v>
      </c>
      <c r="U28" s="44">
        <f t="shared" si="11"/>
        <v>-7.8431306385353778</v>
      </c>
      <c r="V28" s="44">
        <f t="shared" si="11"/>
        <v>1.4073016491325863</v>
      </c>
      <c r="W28" s="44">
        <f t="shared" si="11"/>
        <v>2.0869437314391392</v>
      </c>
      <c r="X28" s="44">
        <f t="shared" si="11"/>
        <v>0.36313947158608251</v>
      </c>
      <c r="Y28" s="44">
        <f t="shared" si="11"/>
        <v>5.8574159881640719</v>
      </c>
      <c r="Z28" s="44">
        <f t="shared" si="11"/>
        <v>-0.59726358842918659</v>
      </c>
      <c r="AA28" s="44">
        <f t="shared" si="11"/>
        <v>1.3314943328447848</v>
      </c>
      <c r="AB28" s="44">
        <f t="shared" si="11"/>
        <v>5.3958785483786409</v>
      </c>
      <c r="AC28" s="44">
        <f t="shared" si="11"/>
        <v>0.83932572734368716</v>
      </c>
      <c r="AD28" s="44">
        <f t="shared" si="11"/>
        <v>6.728055875539507</v>
      </c>
      <c r="AE28" s="44">
        <f t="shared" si="11"/>
        <v>-3.7208996660127891</v>
      </c>
      <c r="AF28" s="44">
        <f t="shared" si="11"/>
        <v>-0.61366985363259241</v>
      </c>
      <c r="AG28" s="44">
        <f t="shared" si="11"/>
        <v>21.18329318618013</v>
      </c>
      <c r="AH28" s="44">
        <f t="shared" si="11"/>
        <v>-3.1823003794107629</v>
      </c>
      <c r="AI28" s="44">
        <f t="shared" si="11"/>
        <v>8.1218502704834439</v>
      </c>
      <c r="AJ28" s="44">
        <f t="shared" si="11"/>
        <v>-15.128629134673044</v>
      </c>
      <c r="AK28" s="44">
        <f>100*(AK20/AK19-1)</f>
        <v>2.4157753270517945</v>
      </c>
      <c r="AL28" s="44">
        <f t="shared" ref="AL28:CW30" si="15">100*(AL20/AL19-1)</f>
        <v>7.5024062775905342</v>
      </c>
      <c r="AM28" s="44">
        <f t="shared" si="15"/>
        <v>8.8565993164592793</v>
      </c>
      <c r="AN28" s="44">
        <f t="shared" si="15"/>
        <v>-0.63838580460926497</v>
      </c>
      <c r="AO28" s="44">
        <f t="shared" si="15"/>
        <v>-5.7618154137013207</v>
      </c>
      <c r="AP28" s="44">
        <f t="shared" si="15"/>
        <v>0.68475612253506846</v>
      </c>
      <c r="AQ28" s="44">
        <f t="shared" si="15"/>
        <v>0.1108467545363867</v>
      </c>
      <c r="AR28" s="44">
        <f t="shared" si="15"/>
        <v>-3.726025084273632</v>
      </c>
      <c r="AS28" s="44">
        <f t="shared" si="15"/>
        <v>-0.21143500123921299</v>
      </c>
      <c r="AT28" s="44">
        <f t="shared" si="15"/>
        <v>-1.6004718047041178</v>
      </c>
      <c r="AU28" s="44">
        <f t="shared" si="15"/>
        <v>1.3357029713195301</v>
      </c>
      <c r="AV28" s="44">
        <f t="shared" si="15"/>
        <v>1.9422464118884042</v>
      </c>
      <c r="AW28" s="44">
        <f t="shared" si="15"/>
        <v>7.0815647727358932</v>
      </c>
      <c r="AX28" s="44">
        <f t="shared" si="15"/>
        <v>-5.605521548569059</v>
      </c>
      <c r="AY28" s="44">
        <f t="shared" si="15"/>
        <v>1.2893364371274973</v>
      </c>
      <c r="AZ28" s="44">
        <f t="shared" si="15"/>
        <v>1.4610206839567486</v>
      </c>
      <c r="BA28" s="44">
        <f t="shared" si="15"/>
        <v>-0.28097817086840671</v>
      </c>
      <c r="BB28" s="44">
        <f t="shared" si="15"/>
        <v>2.1455414545926921</v>
      </c>
      <c r="BC28" s="44">
        <f t="shared" si="15"/>
        <v>-2.9138116653093293</v>
      </c>
      <c r="BD28" s="44">
        <f t="shared" si="15"/>
        <v>0.10393546050970759</v>
      </c>
      <c r="BE28" s="44">
        <f t="shared" si="15"/>
        <v>13.058391352607401</v>
      </c>
      <c r="BF28" s="44">
        <f t="shared" si="15"/>
        <v>5.3590516203945615</v>
      </c>
      <c r="BG28" s="44">
        <f t="shared" si="15"/>
        <v>3.1783241355421987</v>
      </c>
      <c r="BH28" s="44">
        <f t="shared" si="15"/>
        <v>-0.29146220573968984</v>
      </c>
      <c r="BI28" s="44">
        <f t="shared" si="15"/>
        <v>-0.10330266887734751</v>
      </c>
      <c r="BJ28" s="44">
        <f t="shared" si="15"/>
        <v>5.2420376073031294</v>
      </c>
      <c r="BK28" s="44">
        <f t="shared" si="15"/>
        <v>5.028798964527037</v>
      </c>
      <c r="BL28" s="44">
        <f t="shared" si="15"/>
        <v>-14.092437779333878</v>
      </c>
      <c r="BM28" s="44">
        <f t="shared" si="15"/>
        <v>3.4268846340224091</v>
      </c>
      <c r="BN28" s="44">
        <f t="shared" si="15"/>
        <v>-2.6849037723930547</v>
      </c>
      <c r="BO28" s="44">
        <f t="shared" si="15"/>
        <v>7.3429085012715056</v>
      </c>
      <c r="BP28" s="44">
        <f t="shared" si="15"/>
        <v>-7.6857340595395502</v>
      </c>
      <c r="BQ28" s="44">
        <f t="shared" si="15"/>
        <v>-1.2521210126854254</v>
      </c>
      <c r="BR28" s="44">
        <f t="shared" si="15"/>
        <v>-9.2904011500176136</v>
      </c>
      <c r="BS28" s="44">
        <f t="shared" si="15"/>
        <v>5.0485438898351997</v>
      </c>
      <c r="BT28" s="44">
        <f t="shared" si="15"/>
        <v>1.6780351023178541</v>
      </c>
      <c r="BU28" s="44">
        <f t="shared" si="15"/>
        <v>-1.1834571969309704</v>
      </c>
      <c r="BV28" s="44">
        <f t="shared" si="15"/>
        <v>0.73856402846412816</v>
      </c>
      <c r="BW28" s="44">
        <f t="shared" si="15"/>
        <v>0.70379763829555575</v>
      </c>
      <c r="BX28" s="44">
        <f t="shared" si="15"/>
        <v>-7.9295937861762695</v>
      </c>
      <c r="BY28" s="44">
        <f t="shared" si="15"/>
        <v>-3.0239261771292547</v>
      </c>
      <c r="BZ28" s="44">
        <f t="shared" si="15"/>
        <v>-7.7252261897108765</v>
      </c>
      <c r="CA28" s="44">
        <f t="shared" si="15"/>
        <v>1.4666101114004126</v>
      </c>
      <c r="CB28" s="44">
        <f t="shared" si="15"/>
        <v>4.4741405918778288</v>
      </c>
      <c r="CC28" s="44">
        <f t="shared" si="15"/>
        <v>-13.388461486395631</v>
      </c>
      <c r="CD28" s="44">
        <f t="shared" si="15"/>
        <v>0.82015033780664659</v>
      </c>
      <c r="CE28" s="44">
        <f t="shared" si="15"/>
        <v>-0.45565958510470628</v>
      </c>
      <c r="CF28" s="44">
        <f t="shared" si="15"/>
        <v>-2.3365998400853405</v>
      </c>
      <c r="CG28" s="44">
        <f t="shared" si="15"/>
        <v>-1.4663684385551656</v>
      </c>
      <c r="CH28" s="44">
        <f t="shared" si="15"/>
        <v>1.1816429314901677</v>
      </c>
      <c r="CI28" s="44">
        <f t="shared" si="15"/>
        <v>7.2664039023666582</v>
      </c>
      <c r="CJ28" s="44">
        <f t="shared" si="15"/>
        <v>2.3101159187243647</v>
      </c>
      <c r="CK28" s="44">
        <f t="shared" si="15"/>
        <v>1.5212002764888766</v>
      </c>
      <c r="CL28" s="44">
        <f t="shared" si="15"/>
        <v>1.1461653606544608</v>
      </c>
      <c r="CM28" s="44">
        <f t="shared" si="15"/>
        <v>-2.6293333593097268</v>
      </c>
      <c r="CN28" s="44">
        <f t="shared" si="15"/>
        <v>2.2011228687871753</v>
      </c>
      <c r="CO28" s="44">
        <f t="shared" si="15"/>
        <v>-12.74589115210717</v>
      </c>
      <c r="CP28" s="44">
        <f t="shared" si="15"/>
        <v>-2.8109991393458822</v>
      </c>
      <c r="CQ28" s="44">
        <f t="shared" si="15"/>
        <v>4.8886738787332629</v>
      </c>
      <c r="CR28" s="44">
        <f t="shared" si="15"/>
        <v>6.6751420078251078</v>
      </c>
      <c r="CS28" s="44">
        <f t="shared" si="15"/>
        <v>0.45082620249736749</v>
      </c>
      <c r="CT28" s="44">
        <f t="shared" si="15"/>
        <v>-3.0153951224362485</v>
      </c>
      <c r="CU28" s="44">
        <f t="shared" si="15"/>
        <v>5.0647252954650446</v>
      </c>
      <c r="CV28" s="44">
        <f t="shared" si="15"/>
        <v>-0.16654322139988409</v>
      </c>
      <c r="CW28" s="44">
        <f t="shared" si="15"/>
        <v>19.785230812690791</v>
      </c>
      <c r="CX28" s="44">
        <f t="shared" si="13"/>
        <v>10.714970696831738</v>
      </c>
      <c r="CY28" s="44">
        <f t="shared" si="13"/>
        <v>3.638523315268416</v>
      </c>
      <c r="CZ28" s="44">
        <f t="shared" si="13"/>
        <v>3.9955893714274771</v>
      </c>
      <c r="DA28" s="44">
        <f t="shared" si="13"/>
        <v>-2.4763641506064249</v>
      </c>
      <c r="DB28" s="44">
        <f t="shared" si="13"/>
        <v>1.3068387028719375</v>
      </c>
      <c r="DC28" s="44">
        <f t="shared" si="13"/>
        <v>5.4949163874765672</v>
      </c>
      <c r="DD28" s="44">
        <f t="shared" si="13"/>
        <v>0.48743907011625787</v>
      </c>
      <c r="DE28" s="44">
        <f t="shared" si="13"/>
        <v>-3.6089693235342613</v>
      </c>
      <c r="DF28" s="44">
        <f t="shared" si="13"/>
        <v>-10.018330073064718</v>
      </c>
      <c r="DG28" s="44">
        <f t="shared" si="13"/>
        <v>1.890201882294007</v>
      </c>
      <c r="DH28" s="44">
        <f t="shared" si="13"/>
        <v>-2.1919563262454589</v>
      </c>
      <c r="DI28" s="44">
        <f t="shared" si="13"/>
        <v>-5.6611463380142339</v>
      </c>
      <c r="DJ28" s="44">
        <f t="shared" si="13"/>
        <v>4.2015608944959482</v>
      </c>
      <c r="DK28" s="44">
        <f t="shared" si="13"/>
        <v>8.9405781019610053</v>
      </c>
      <c r="DN28" s="44"/>
    </row>
    <row r="29" spans="1:118" ht="13.9" x14ac:dyDescent="0.4">
      <c r="A29" s="4"/>
      <c r="B29" s="4" t="s">
        <v>62</v>
      </c>
      <c r="C29" s="44">
        <f t="shared" si="11"/>
        <v>-0.75251003550675932</v>
      </c>
      <c r="D29" s="44">
        <f t="shared" si="11"/>
        <v>-0.98814101375621632</v>
      </c>
      <c r="E29" s="44">
        <f t="shared" si="11"/>
        <v>3.4677469579260212</v>
      </c>
      <c r="F29" s="44">
        <f t="shared" si="11"/>
        <v>15.530351375626129</v>
      </c>
      <c r="G29" s="44">
        <f t="shared" si="11"/>
        <v>-4.7037721547201432</v>
      </c>
      <c r="H29" s="44">
        <f t="shared" si="11"/>
        <v>2.8250399304377671</v>
      </c>
      <c r="I29" s="44">
        <f t="shared" si="11"/>
        <v>-0.96316543017054279</v>
      </c>
      <c r="J29" s="44">
        <f t="shared" si="11"/>
        <v>-4.7312911000109263</v>
      </c>
      <c r="K29" s="44">
        <f t="shared" si="11"/>
        <v>1.0424635604994181</v>
      </c>
      <c r="L29" s="44">
        <f t="shared" si="11"/>
        <v>6.6582335764854284</v>
      </c>
      <c r="M29" s="44">
        <f t="shared" si="11"/>
        <v>6.950292981861117</v>
      </c>
      <c r="N29" s="44">
        <f t="shared" si="11"/>
        <v>1.7159415591440741</v>
      </c>
      <c r="O29" s="44">
        <f t="shared" si="11"/>
        <v>2.1966126883205428</v>
      </c>
      <c r="P29" s="44">
        <f t="shared" si="11"/>
        <v>-0.13410058125223889</v>
      </c>
      <c r="Q29" s="44">
        <f t="shared" si="11"/>
        <v>-5.5223335765875792</v>
      </c>
      <c r="R29" s="44">
        <f t="shared" si="11"/>
        <v>-2.0764561814503257</v>
      </c>
      <c r="S29" s="44">
        <f t="shared" si="11"/>
        <v>0.78429638003931768</v>
      </c>
      <c r="T29" s="44">
        <f t="shared" si="11"/>
        <v>9.2832268076908253</v>
      </c>
      <c r="U29" s="44">
        <f t="shared" si="11"/>
        <v>-4.1973234165036839</v>
      </c>
      <c r="V29" s="44">
        <f t="shared" si="11"/>
        <v>5.6315842651789128</v>
      </c>
      <c r="W29" s="44">
        <f t="shared" si="11"/>
        <v>-1.0353861762297689</v>
      </c>
      <c r="X29" s="44">
        <f t="shared" si="11"/>
        <v>-0.96213714804179729</v>
      </c>
      <c r="Y29" s="44">
        <f t="shared" si="11"/>
        <v>1.306845156707559</v>
      </c>
      <c r="Z29" s="44">
        <f t="shared" si="11"/>
        <v>-1.8752898850586286</v>
      </c>
      <c r="AA29" s="44">
        <f t="shared" si="11"/>
        <v>2.2771280791364479</v>
      </c>
      <c r="AB29" s="44">
        <f t="shared" si="11"/>
        <v>-0.84434939246657015</v>
      </c>
      <c r="AC29" s="44">
        <f t="shared" si="11"/>
        <v>0.75807689418569968</v>
      </c>
      <c r="AD29" s="44">
        <f t="shared" si="11"/>
        <v>-3.2827455886515033</v>
      </c>
      <c r="AE29" s="44">
        <f t="shared" si="11"/>
        <v>1.2981204896791887</v>
      </c>
      <c r="AF29" s="44">
        <f t="shared" si="11"/>
        <v>10.067632104820667</v>
      </c>
      <c r="AG29" s="44">
        <f t="shared" si="11"/>
        <v>0.97183728954859383</v>
      </c>
      <c r="AH29" s="44">
        <f t="shared" si="11"/>
        <v>20.747323632146596</v>
      </c>
      <c r="AI29" s="44">
        <f t="shared" si="11"/>
        <v>6.6078855296275885</v>
      </c>
      <c r="AJ29" s="44">
        <f t="shared" si="11"/>
        <v>-4.4631893661296047</v>
      </c>
      <c r="AK29" s="44">
        <f>100*(AK21/AK20-1)</f>
        <v>-0.73859999999997816</v>
      </c>
      <c r="AL29" s="44">
        <f t="shared" si="15"/>
        <v>5.7593482176787614</v>
      </c>
      <c r="AM29" s="44">
        <f t="shared" si="15"/>
        <v>8.622389713196732</v>
      </c>
      <c r="AN29" s="44">
        <f t="shared" si="15"/>
        <v>1.2832386664735518</v>
      </c>
      <c r="AO29" s="44">
        <f t="shared" si="15"/>
        <v>1.0655394863908985</v>
      </c>
      <c r="AP29" s="44">
        <f t="shared" si="15"/>
        <v>3.0123980228019986</v>
      </c>
      <c r="AQ29" s="44">
        <f t="shared" si="15"/>
        <v>-1.0839619424269475</v>
      </c>
      <c r="AR29" s="44">
        <f t="shared" si="15"/>
        <v>-10.76747296075753</v>
      </c>
      <c r="AS29" s="44">
        <f t="shared" si="15"/>
        <v>7.6880478044451417</v>
      </c>
      <c r="AT29" s="44">
        <f t="shared" si="15"/>
        <v>-4.6825344193181628</v>
      </c>
      <c r="AU29" s="44">
        <f t="shared" si="15"/>
        <v>-1.4866275889862779</v>
      </c>
      <c r="AV29" s="44">
        <f t="shared" si="15"/>
        <v>-0.93075100565156443</v>
      </c>
      <c r="AW29" s="44">
        <f t="shared" si="15"/>
        <v>4.466561687146009</v>
      </c>
      <c r="AX29" s="44">
        <f t="shared" si="15"/>
        <v>1.1036502403496851</v>
      </c>
      <c r="AY29" s="44">
        <f t="shared" si="15"/>
        <v>1.1048639418756334</v>
      </c>
      <c r="AZ29" s="44">
        <f t="shared" si="15"/>
        <v>0.29502978646696043</v>
      </c>
      <c r="BA29" s="44">
        <f t="shared" si="15"/>
        <v>-0.36290330406801852</v>
      </c>
      <c r="BB29" s="44">
        <f t="shared" si="15"/>
        <v>-1.2429968332172692E-3</v>
      </c>
      <c r="BC29" s="44">
        <f t="shared" si="15"/>
        <v>-0.38675247556585468</v>
      </c>
      <c r="BD29" s="44">
        <f t="shared" si="15"/>
        <v>0.1039354605097742</v>
      </c>
      <c r="BE29" s="44">
        <f t="shared" si="15"/>
        <v>-0.43594710662441249</v>
      </c>
      <c r="BF29" s="44">
        <f t="shared" si="15"/>
        <v>-2.5200275682384143</v>
      </c>
      <c r="BG29" s="44">
        <f t="shared" si="15"/>
        <v>-4.2423373018426354</v>
      </c>
      <c r="BH29" s="44">
        <f t="shared" si="15"/>
        <v>-1.9988416940686093</v>
      </c>
      <c r="BI29" s="44">
        <f t="shared" si="15"/>
        <v>1.1959767049596559</v>
      </c>
      <c r="BJ29" s="44">
        <f t="shared" si="15"/>
        <v>5.1471153589527585</v>
      </c>
      <c r="BK29" s="44">
        <f t="shared" si="15"/>
        <v>5.6396331350753615</v>
      </c>
      <c r="BL29" s="44">
        <f t="shared" si="15"/>
        <v>-0.35124926309857418</v>
      </c>
      <c r="BM29" s="44">
        <f t="shared" si="15"/>
        <v>2.351630419147277</v>
      </c>
      <c r="BN29" s="44">
        <f t="shared" si="15"/>
        <v>0.30490313298425775</v>
      </c>
      <c r="BO29" s="44">
        <f t="shared" si="15"/>
        <v>5.5030660074362858</v>
      </c>
      <c r="BP29" s="44">
        <f t="shared" si="15"/>
        <v>8.5931273360367868</v>
      </c>
      <c r="BQ29" s="44">
        <f t="shared" si="15"/>
        <v>2.7755720380487681</v>
      </c>
      <c r="BR29" s="44">
        <f t="shared" si="15"/>
        <v>3.938353165649322</v>
      </c>
      <c r="BS29" s="44">
        <f t="shared" si="15"/>
        <v>5.0991172407020224</v>
      </c>
      <c r="BT29" s="44">
        <f t="shared" si="15"/>
        <v>1.6780351023179652</v>
      </c>
      <c r="BU29" s="44">
        <f t="shared" si="15"/>
        <v>1.8616190713996339</v>
      </c>
      <c r="BV29" s="44">
        <f t="shared" si="15"/>
        <v>0.73796476855532145</v>
      </c>
      <c r="BW29" s="44">
        <f t="shared" si="15"/>
        <v>0.78628410603354126</v>
      </c>
      <c r="BX29" s="44">
        <f t="shared" si="15"/>
        <v>1.5542473765986831</v>
      </c>
      <c r="BY29" s="44">
        <f t="shared" si="15"/>
        <v>-6.5423183570023085</v>
      </c>
      <c r="BZ29" s="44">
        <f t="shared" si="15"/>
        <v>3.4620207182225693</v>
      </c>
      <c r="CA29" s="44">
        <f t="shared" si="15"/>
        <v>3.5308924898111771</v>
      </c>
      <c r="CB29" s="44">
        <f t="shared" si="15"/>
        <v>4.5592242879151312</v>
      </c>
      <c r="CC29" s="44">
        <f t="shared" si="15"/>
        <v>-4.0268909945400893</v>
      </c>
      <c r="CD29" s="44">
        <f t="shared" si="15"/>
        <v>-1.460466690431983</v>
      </c>
      <c r="CE29" s="44">
        <f t="shared" si="15"/>
        <v>-3.1779058216419576</v>
      </c>
      <c r="CF29" s="44">
        <f t="shared" si="15"/>
        <v>2.6085429178349884</v>
      </c>
      <c r="CG29" s="44">
        <f t="shared" si="15"/>
        <v>-0.17213801704392129</v>
      </c>
      <c r="CH29" s="4"/>
      <c r="CI29" s="44">
        <f t="shared" si="15"/>
        <v>9.0004365335489389</v>
      </c>
      <c r="CJ29" s="44">
        <f t="shared" si="15"/>
        <v>-0.27176228032109728</v>
      </c>
      <c r="CK29" s="44">
        <f t="shared" si="15"/>
        <v>-1.3205295835083897</v>
      </c>
      <c r="CL29" s="44">
        <f t="shared" si="15"/>
        <v>-0.40868702902399079</v>
      </c>
      <c r="CM29" s="44">
        <f t="shared" si="15"/>
        <v>1.3392014152727061</v>
      </c>
      <c r="CN29" s="44">
        <f t="shared" si="15"/>
        <v>3.4765907192311651</v>
      </c>
      <c r="CO29" s="44">
        <f t="shared" si="15"/>
        <v>-8.6858571163687337</v>
      </c>
      <c r="CP29" s="44">
        <f t="shared" si="15"/>
        <v>2.1314109627933231</v>
      </c>
      <c r="CQ29" s="44">
        <f t="shared" si="15"/>
        <v>8.6688595081768405</v>
      </c>
      <c r="CR29" s="44">
        <f t="shared" si="15"/>
        <v>6.2104340290610294</v>
      </c>
      <c r="CS29" s="44">
        <f t="shared" si="15"/>
        <v>1.3792828625459164</v>
      </c>
      <c r="CT29" s="44">
        <f t="shared" si="15"/>
        <v>-3.0024385172100487</v>
      </c>
      <c r="CU29" s="44">
        <f t="shared" si="15"/>
        <v>3.4086570272049865</v>
      </c>
      <c r="CV29" s="44">
        <f t="shared" si="15"/>
        <v>7.237287178893026</v>
      </c>
      <c r="CW29" s="44">
        <f t="shared" si="15"/>
        <v>-5.3872156939434817</v>
      </c>
      <c r="CX29" s="44">
        <f t="shared" si="13"/>
        <v>4.1488432308095957</v>
      </c>
      <c r="CY29" s="44">
        <f t="shared" si="13"/>
        <v>4.6069971109112373</v>
      </c>
      <c r="CZ29" s="44">
        <f t="shared" si="13"/>
        <v>3.000066266722845</v>
      </c>
      <c r="DA29" s="44">
        <f t="shared" si="13"/>
        <v>-11.425826207789457</v>
      </c>
      <c r="DB29" s="44">
        <f t="shared" si="13"/>
        <v>3.368350116877239</v>
      </c>
      <c r="DC29" s="44">
        <f t="shared" si="13"/>
        <v>5.3882523677636129</v>
      </c>
      <c r="DD29" s="44">
        <f t="shared" si="13"/>
        <v>-1.8747791099149258</v>
      </c>
      <c r="DE29" s="44">
        <f t="shared" si="13"/>
        <v>0.59442905564177639</v>
      </c>
      <c r="DF29" s="44">
        <f t="shared" si="13"/>
        <v>-6.4334730994128453</v>
      </c>
      <c r="DG29" s="44">
        <f t="shared" si="13"/>
        <v>11.551915840649919</v>
      </c>
      <c r="DH29" s="44">
        <f t="shared" si="13"/>
        <v>-7.1464475434705799</v>
      </c>
      <c r="DI29" s="44">
        <f t="shared" si="13"/>
        <v>3.8315197826672032</v>
      </c>
      <c r="DJ29" s="44">
        <f t="shared" si="13"/>
        <v>1.01823481339407</v>
      </c>
      <c r="DK29" s="44">
        <f t="shared" si="13"/>
        <v>1.4015879593989089</v>
      </c>
      <c r="DN29" s="44"/>
    </row>
    <row r="30" spans="1:118" ht="13.9" x14ac:dyDescent="0.4">
      <c r="A30" s="4"/>
      <c r="B30" s="4" t="s">
        <v>63</v>
      </c>
      <c r="C30" s="44">
        <f t="shared" si="11"/>
        <v>-4.4373863713249806</v>
      </c>
      <c r="D30" s="44">
        <f t="shared" si="11"/>
        <v>7.430861710221448</v>
      </c>
      <c r="E30" s="44">
        <f t="shared" si="11"/>
        <v>12.442076179108463</v>
      </c>
      <c r="F30" s="44">
        <f t="shared" si="11"/>
        <v>2.5294252459115318</v>
      </c>
      <c r="G30" s="44">
        <f t="shared" si="11"/>
        <v>-9.7382510491657683</v>
      </c>
      <c r="H30" s="44">
        <f t="shared" si="11"/>
        <v>6.1718807351855975</v>
      </c>
      <c r="I30" s="44">
        <f t="shared" si="11"/>
        <v>5.453775283278639</v>
      </c>
      <c r="J30" s="44">
        <f t="shared" si="11"/>
        <v>1.9288290530110164</v>
      </c>
      <c r="K30" s="44">
        <f t="shared" si="11"/>
        <v>-3.3256755812738015</v>
      </c>
      <c r="L30" s="44">
        <f t="shared" si="11"/>
        <v>3.6394776328656953</v>
      </c>
      <c r="M30" s="44">
        <f t="shared" si="11"/>
        <v>6.1685430078941117</v>
      </c>
      <c r="N30" s="44">
        <f t="shared" si="11"/>
        <v>0.65696034421220961</v>
      </c>
      <c r="O30" s="44">
        <f t="shared" si="11"/>
        <v>2.8483148127112834</v>
      </c>
      <c r="P30" s="44">
        <f t="shared" si="11"/>
        <v>0.68158953052019911</v>
      </c>
      <c r="Q30" s="44">
        <f t="shared" si="11"/>
        <v>-14.839204989386456</v>
      </c>
      <c r="R30" s="44">
        <f t="shared" si="11"/>
        <v>-0.12022688127570902</v>
      </c>
      <c r="S30" s="44">
        <f t="shared" si="11"/>
        <v>4.6912043362259404</v>
      </c>
      <c r="T30" s="44">
        <f t="shared" si="11"/>
        <v>-1.7912071784609296</v>
      </c>
      <c r="U30" s="44">
        <f t="shared" si="11"/>
        <v>1.4073016491325863</v>
      </c>
      <c r="V30" s="44">
        <f t="shared" si="11"/>
        <v>6.1915995908324639</v>
      </c>
      <c r="W30" s="44">
        <f t="shared" si="11"/>
        <v>-1.0339241276605793</v>
      </c>
      <c r="X30" s="44">
        <f t="shared" si="11"/>
        <v>3.1997884694897616</v>
      </c>
      <c r="Y30" s="44">
        <f t="shared" si="11"/>
        <v>-2.1817882927703369</v>
      </c>
      <c r="Z30" s="44">
        <f t="shared" si="11"/>
        <v>2.8545327651887442</v>
      </c>
      <c r="AA30" s="44">
        <f t="shared" si="11"/>
        <v>-1.2122342564442112</v>
      </c>
      <c r="AB30" s="44">
        <f t="shared" si="11"/>
        <v>-8.0702077684033249</v>
      </c>
      <c r="AC30" s="44">
        <f t="shared" si="11"/>
        <v>-3.4033281258814441</v>
      </c>
      <c r="AD30" s="44">
        <f t="shared" si="11"/>
        <v>3.6099247109203647</v>
      </c>
      <c r="AE30" s="44">
        <f t="shared" si="11"/>
        <v>3.1524430460261765</v>
      </c>
      <c r="AF30" s="44">
        <f t="shared" si="11"/>
        <v>-3.7856363577190688</v>
      </c>
      <c r="AG30" s="44">
        <f t="shared" si="11"/>
        <v>8.7487656574869455E-2</v>
      </c>
      <c r="AH30" s="44">
        <f t="shared" si="11"/>
        <v>3.6931771960287074</v>
      </c>
      <c r="AI30" s="44">
        <f t="shared" si="11"/>
        <v>6.665794211693532</v>
      </c>
      <c r="AJ30" s="44">
        <f t="shared" si="11"/>
        <v>4.1715170358077591</v>
      </c>
      <c r="AK30" s="44">
        <f>100*(AK22/AK21-1)</f>
        <v>-9.1943483015867962</v>
      </c>
      <c r="AL30" s="44">
        <f t="shared" si="15"/>
        <v>-2.9475908222858616</v>
      </c>
      <c r="AM30" s="44">
        <f t="shared" si="15"/>
        <v>13.676571664317727</v>
      </c>
      <c r="AN30" s="44">
        <f t="shared" si="15"/>
        <v>1.0190673125892502</v>
      </c>
      <c r="AO30" s="44">
        <f t="shared" si="15"/>
        <v>-0.19855234161195723</v>
      </c>
      <c r="AP30" s="44">
        <f t="shared" si="15"/>
        <v>1.0352088131623249</v>
      </c>
      <c r="AQ30" s="44">
        <f t="shared" si="15"/>
        <v>3.6054927699691319</v>
      </c>
      <c r="AR30" s="44">
        <f t="shared" si="15"/>
        <v>-3.8514535968232844</v>
      </c>
      <c r="AS30" s="44">
        <f t="shared" si="15"/>
        <v>9.1165620715533358</v>
      </c>
      <c r="AT30" s="44">
        <f t="shared" si="15"/>
        <v>1.3515884637496089</v>
      </c>
      <c r="AU30" s="44">
        <f t="shared" si="15"/>
        <v>-8.8593873113074437</v>
      </c>
      <c r="AV30" s="44">
        <f t="shared" si="15"/>
        <v>0.90562003935716895</v>
      </c>
      <c r="AW30" s="44">
        <f t="shared" si="15"/>
        <v>2.9189014610360386</v>
      </c>
      <c r="AX30" s="44">
        <f t="shared" si="15"/>
        <v>-0.53454676221527109</v>
      </c>
      <c r="AY30" s="44">
        <f t="shared" si="15"/>
        <v>5.4807705649180249</v>
      </c>
      <c r="AZ30" s="44">
        <f t="shared" si="15"/>
        <v>-0.16936092843686801</v>
      </c>
      <c r="BA30" s="4"/>
      <c r="BB30" s="44">
        <f t="shared" si="15"/>
        <v>0.19563565993454546</v>
      </c>
      <c r="BC30" s="44">
        <f t="shared" si="15"/>
        <v>3.1098506148386607</v>
      </c>
      <c r="BD30" s="44">
        <f t="shared" si="15"/>
        <v>0.103935460509752</v>
      </c>
      <c r="BE30" s="44">
        <f t="shared" si="15"/>
        <v>-0.84381190599297495</v>
      </c>
      <c r="BF30" s="44">
        <f t="shared" si="15"/>
        <v>2.8185001851012803</v>
      </c>
      <c r="BG30" s="44">
        <f t="shared" si="15"/>
        <v>3.8435397138198324</v>
      </c>
      <c r="BH30" s="44">
        <f t="shared" si="15"/>
        <v>-0.28195539405923009</v>
      </c>
      <c r="BI30" s="44">
        <f t="shared" si="15"/>
        <v>-0.85051781657856651</v>
      </c>
      <c r="BJ30" s="44">
        <f t="shared" si="15"/>
        <v>6.0096553318812695</v>
      </c>
      <c r="BK30" s="44">
        <f t="shared" si="15"/>
        <v>6.3238456151836209</v>
      </c>
      <c r="BL30" s="44">
        <f t="shared" si="15"/>
        <v>3.6029424394193654</v>
      </c>
      <c r="BM30" s="44">
        <f t="shared" si="15"/>
        <v>2.5320909639043876</v>
      </c>
      <c r="BN30" s="44">
        <f t="shared" si="15"/>
        <v>1.9695517163436316</v>
      </c>
      <c r="BO30" s="44">
        <f t="shared" si="15"/>
        <v>10.4503767259996</v>
      </c>
      <c r="BP30" s="44">
        <f t="shared" si="15"/>
        <v>7.619528958716848</v>
      </c>
      <c r="BQ30" s="44">
        <f t="shared" si="15"/>
        <v>6.2451767253705714</v>
      </c>
      <c r="BR30" s="44">
        <f t="shared" si="15"/>
        <v>6.363921689516383</v>
      </c>
      <c r="BS30" s="44">
        <f t="shared" si="15"/>
        <v>4.4266853815055018</v>
      </c>
      <c r="BT30" s="44">
        <f t="shared" si="15"/>
        <v>1.678035102317943</v>
      </c>
      <c r="BU30" s="44">
        <f t="shared" si="15"/>
        <v>0.80539551498313156</v>
      </c>
      <c r="BV30" s="44">
        <f t="shared" si="15"/>
        <v>0.73734858224929756</v>
      </c>
      <c r="BW30" s="44">
        <f t="shared" si="15"/>
        <v>1.8239038839858557</v>
      </c>
      <c r="BX30" s="44">
        <f t="shared" si="15"/>
        <v>-16.464063094505555</v>
      </c>
      <c r="BY30" s="44">
        <f t="shared" si="15"/>
        <v>1.2300617483789189</v>
      </c>
      <c r="BZ30" s="44">
        <f t="shared" si="15"/>
        <v>5.0924732770432302</v>
      </c>
      <c r="CA30" s="44">
        <f t="shared" si="15"/>
        <v>5.1164216065672674</v>
      </c>
      <c r="CB30" s="44">
        <f t="shared" si="15"/>
        <v>9.7296434824025724</v>
      </c>
      <c r="CC30" s="44">
        <f t="shared" si="15"/>
        <v>-4.1372649508805033</v>
      </c>
      <c r="CD30" s="44">
        <f t="shared" si="15"/>
        <v>0.19823350593470845</v>
      </c>
      <c r="CE30" s="44">
        <f t="shared" si="15"/>
        <v>5.6155241573874193E-3</v>
      </c>
      <c r="CF30" s="44">
        <f t="shared" si="15"/>
        <v>6.8941403896810582</v>
      </c>
      <c r="CG30" s="44">
        <f t="shared" si="15"/>
        <v>-3.0604276939876773</v>
      </c>
      <c r="CH30" s="4"/>
      <c r="CI30" s="44">
        <f t="shared" si="15"/>
        <v>2.3826073422920979</v>
      </c>
      <c r="CJ30" s="44">
        <f t="shared" si="15"/>
        <v>7.6261462193429885</v>
      </c>
      <c r="CK30" s="44">
        <f t="shared" si="15"/>
        <v>3.3968206796101352</v>
      </c>
      <c r="CL30" s="44">
        <f t="shared" si="15"/>
        <v>-9.4201413619336432</v>
      </c>
      <c r="CM30" s="44">
        <f t="shared" si="15"/>
        <v>3.8342952853900547</v>
      </c>
      <c r="CN30" s="44">
        <f t="shared" si="15"/>
        <v>5.0727788130728868</v>
      </c>
      <c r="CO30" s="44">
        <f t="shared" si="15"/>
        <v>1.6270012813295098</v>
      </c>
      <c r="CP30" s="44">
        <f t="shared" si="15"/>
        <v>-2.1913239837352716</v>
      </c>
      <c r="CQ30" s="44">
        <f t="shared" si="15"/>
        <v>6.4625178493741497</v>
      </c>
      <c r="CR30" s="44">
        <f t="shared" si="15"/>
        <v>-2.0851997849640758</v>
      </c>
      <c r="CS30" s="44">
        <f t="shared" si="15"/>
        <v>3.7430079410194272</v>
      </c>
      <c r="CT30" s="44">
        <f t="shared" si="15"/>
        <v>-4.0120138847410942</v>
      </c>
      <c r="CU30" s="44">
        <f t="shared" si="15"/>
        <v>3.1366445553465905</v>
      </c>
      <c r="CV30" s="44">
        <f t="shared" si="15"/>
        <v>-6.46016682295617</v>
      </c>
      <c r="CW30" s="44">
        <f t="shared" si="15"/>
        <v>-4.0597603635334378</v>
      </c>
      <c r="CX30" s="44">
        <f t="shared" si="13"/>
        <v>12.021976412557333</v>
      </c>
      <c r="CY30" s="44">
        <f t="shared" si="13"/>
        <v>5.104445127871049</v>
      </c>
      <c r="CZ30" s="44">
        <f t="shared" si="13"/>
        <v>3.939316405395954</v>
      </c>
      <c r="DA30" s="44">
        <f t="shared" si="13"/>
        <v>3.5143717235291305</v>
      </c>
      <c r="DB30" s="44">
        <f t="shared" si="13"/>
        <v>2.7914148158171725</v>
      </c>
      <c r="DC30" s="44">
        <f t="shared" si="13"/>
        <v>5.9601231553152445</v>
      </c>
      <c r="DD30" s="44">
        <f t="shared" si="13"/>
        <v>0.66502463054187722</v>
      </c>
      <c r="DE30" s="44">
        <f t="shared" si="13"/>
        <v>2.9933660140374352</v>
      </c>
      <c r="DF30" s="44">
        <f t="shared" si="13"/>
        <v>-1.6763367315264843</v>
      </c>
      <c r="DG30" s="44">
        <f t="shared" si="13"/>
        <v>6.4131431599147248</v>
      </c>
      <c r="DH30" s="44">
        <f t="shared" si="13"/>
        <v>-2.9401004878426451</v>
      </c>
      <c r="DI30" s="44">
        <f t="shared" si="13"/>
        <v>-2.270707605907718</v>
      </c>
      <c r="DJ30" s="44">
        <f t="shared" si="13"/>
        <v>-4.1185959779876491</v>
      </c>
      <c r="DK30" s="44">
        <f t="shared" si="13"/>
        <v>1.7495182057236214</v>
      </c>
      <c r="DN30" s="44"/>
    </row>
    <row r="31" spans="1:118" ht="13.9" x14ac:dyDescent="0.4">
      <c r="A31" s="4"/>
      <c r="B31" s="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4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44"/>
      <c r="DM31" s="44"/>
      <c r="DN31" s="44"/>
    </row>
    <row r="32" spans="1:118" ht="13.9" x14ac:dyDescent="0.4">
      <c r="A32" s="7"/>
      <c r="B32" s="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4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44"/>
      <c r="DM32" s="44"/>
      <c r="DN32" s="44"/>
    </row>
    <row r="33" spans="1:118" ht="13.9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</row>
    <row r="34" spans="1:118" ht="13.9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</row>
    <row r="35" spans="1:118" ht="13.9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</row>
    <row r="36" spans="1:118" ht="13.9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</row>
    <row r="37" spans="1:118" ht="13.9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</row>
    <row r="38" spans="1:118" ht="13.9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</row>
    <row r="39" spans="1:118" ht="13.9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Figure_10.5</vt:lpstr>
      <vt:lpstr>Data_Figure_7b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2015-05-22T00:13:47Z</dcterms:created>
  <dcterms:modified xsi:type="dcterms:W3CDTF">2015-11-20T12:30:35Z</dcterms:modified>
</cp:coreProperties>
</file>